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EstaPastaDeTrabalho"/>
  <mc:AlternateContent xmlns:mc="http://schemas.openxmlformats.org/markup-compatibility/2006">
    <mc:Choice Requires="x15">
      <x15ac:absPath xmlns:x15ac="http://schemas.microsoft.com/office/spreadsheetml/2010/11/ac" url="R:\DRIN\08 Press Release\3T23\Press Release\Anexos\"/>
    </mc:Choice>
  </mc:AlternateContent>
  <xr:revisionPtr revIDLastSave="0" documentId="13_ncr:1_{8414F02F-FD8C-4CE7-8242-519DF0E22C93}" xr6:coauthVersionLast="47" xr6:coauthVersionMax="47" xr10:uidLastSave="{00000000-0000-0000-0000-000000000000}"/>
  <bookViews>
    <workbookView xWindow="-120" yWindow="-120" windowWidth="29040" windowHeight="15840" tabRatio="717" xr2:uid="{00000000-000D-0000-FFFF-FFFF00000000}"/>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COM" sheetId="32" r:id="rId10"/>
    <sheet name="II - COMPANY QUARTER" sheetId="23" r:id="rId11"/>
    <sheet name="II - COMPANY ACCUMULATED" sheetId="52" r:id="rId12"/>
    <sheet name="II - ASSETS BY COMPANY" sheetId="43" r:id="rId13"/>
    <sheet name="II - LIABILITIES BY COMPANY" sheetId="44" r:id="rId14"/>
    <sheet name="III - DISTRIBUTION MARKET" sheetId="7" r:id="rId15"/>
    <sheet name="III - ELECTRICITY AND CHARGES" sheetId="42" r:id="rId16"/>
    <sheet name="III - ENERGY BALANCE" sheetId="48" r:id="rId17"/>
    <sheet name="III - TARIFFS" sheetId="33" r:id="rId18"/>
    <sheet name="III -WIND POWER PRICES" sheetId="49" r:id="rId19"/>
    <sheet name="III - ENERGY FLOW" sheetId="19" r:id="rId20"/>
    <sheet name="III - ENERGY FLOW (2)" sheetId="46" r:id="rId21"/>
    <sheet name="IV - INDICATORS SUMMARY" sheetId="34" r:id="rId22"/>
    <sheet name="IV - GENERATION" sheetId="25" r:id="rId23"/>
    <sheet name="IV - GENERATION - INTEREST" sheetId="40" r:id="rId24"/>
    <sheet name="IV - TRANSMISSION" sheetId="26" r:id="rId25"/>
    <sheet name="IV - DISTRIBUTION" sheetId="27" r:id="rId26"/>
  </sheets>
  <externalReferences>
    <externalReference r:id="rId27"/>
  </externalReferences>
  <definedNames>
    <definedName name="_xlnm.Print_Area" localSheetId="3">'I - CASH FLOW'!$B$1:$D$106</definedName>
    <definedName name="_xlnm.Print_Area" localSheetId="4">'I - EBITDA AND FIN RESULT'!$A$1:$I$49</definedName>
    <definedName name="_xlnm.Print_Area" localSheetId="5">'I - EQTY IN EARN'!$A$1:$K$42</definedName>
    <definedName name="_xlnm.Print_Area" localSheetId="1">'I - INCOME STATEMENT'!$A$1:$I$50</definedName>
    <definedName name="_xlnm.Print_Area" localSheetId="12">'II - ASSETS BY COMPANY'!$A$1:$Q$83</definedName>
    <definedName name="_xlnm.Print_Area" localSheetId="11">'II - COMPANY ACCUMULATED'!$A$1:$R$89</definedName>
    <definedName name="_xlnm.Print_Area" localSheetId="10">'II - COMPANY QUARTER'!$A$1:$R$83</definedName>
    <definedName name="_xlnm.Print_Area" localSheetId="9">'II - COPEL COM'!$A$1:$I$32</definedName>
    <definedName name="_xlnm.Print_Area" localSheetId="8">'II - COPEL DIS'!$A$1:$I$39</definedName>
    <definedName name="_xlnm.Print_Area" localSheetId="7">'II - COPEL GET'!$A$1:$I$43</definedName>
    <definedName name="_xlnm.Print_Area" localSheetId="13">'II - LIABILITIES BY COMPANY'!$A$1:$Q$100</definedName>
    <definedName name="_xlnm.Print_Area" localSheetId="14">'III - DISTRIBUTION MARKET'!$A$1:$N$61</definedName>
    <definedName name="_xlnm.Print_Area" localSheetId="16">'III - ENERGY BALANCE'!$A$1:$H$69</definedName>
    <definedName name="_xlnm.Print_Area" localSheetId="19">'III - ENERGY FLOW'!$B$1:$N$81</definedName>
    <definedName name="_xlnm.Print_Area" localSheetId="18">'III -WIND POWER PRICES'!$B$1:$G$64</definedName>
    <definedName name="_xlnm.Print_Area" localSheetId="25">'IV - DISTRIBUTION'!$A$1:$H$42</definedName>
    <definedName name="_xlnm.Print_Area" localSheetId="22">'IV - GENERATION'!$B$1:$F$87</definedName>
    <definedName name="_xlnm.Print_Area" localSheetId="23">'IV - GENERATION - INTEREST'!$A$1:$I$32</definedName>
    <definedName name="_xlnm.Print_Area" localSheetId="21">'IV - INDICATORS SUMMARY'!$A$1:$I$57</definedName>
    <definedName name="_xlnm.Print_Area" localSheetId="24">'IV - TRANSMISSION'!$A$1:$I$33</definedName>
    <definedName name="_xlnm.Print_Area" localSheetId="0">MENU!$E$1:$W$36</definedName>
    <definedName name="Base">'[1]Analítico Gerencial'!$A$15:$BD$39550</definedName>
    <definedName name="Contas">'[1]Analítico Gerencial'!$A$15:$A$39550</definedName>
    <definedName name="GCopel">'[1]Analítico Gerencial'!$A$15:$BD$15</definedName>
    <definedName name="Print_Area" localSheetId="3">'I - CASH FLOW'!$B$1:$D$5</definedName>
    <definedName name="Print_Area" localSheetId="4">'I - EBITDA AND FIN RESULT'!$A$1:$I$49</definedName>
    <definedName name="Print_Area" localSheetId="5">'I - EQTY IN EARN'!$A$1:$K$43</definedName>
    <definedName name="Print_Area" localSheetId="6">'I - SHARE CAPITAL'!$B$1:$J$45</definedName>
    <definedName name="Print_Area" localSheetId="12">'II - ASSETS BY COMPANY'!$A$1:$Q$82</definedName>
    <definedName name="Print_Area" localSheetId="11">'II - COMPANY ACCUMULATED'!$A$1:$R$89</definedName>
    <definedName name="Print_Area" localSheetId="10">'II - COMPANY QUARTER'!$A$1:$R$85</definedName>
    <definedName name="Print_Area" localSheetId="8">'II - COPEL DIS'!$A$1:$I$38</definedName>
    <definedName name="Print_Area" localSheetId="7">'II - COPEL GET'!$A$1:$I$44</definedName>
    <definedName name="Print_Area" localSheetId="14">'III - DISTRIBUTION MARKET'!$A$1:$N$60</definedName>
    <definedName name="Print_Area" localSheetId="16">'III - ENERGY BALANCE'!$B$1:$H$68</definedName>
    <definedName name="Print_Area" localSheetId="19">'III - ENERGY FLOW'!$B$1:$N$81</definedName>
    <definedName name="Print_Area" localSheetId="18">'III -WIND POWER PRICES'!$A$1:$H$63</definedName>
    <definedName name="Print_Area" localSheetId="25">'IV - DISTRIBUTION'!$B$1:$H$42</definedName>
    <definedName name="Print_Area" localSheetId="22">'IV - GENERATION'!$A$1:$F$71</definedName>
    <definedName name="Print_Area" localSheetId="21">'IV - INDICATORS SUMMARY'!$B$1:$H$57</definedName>
    <definedName name="Print_Area" localSheetId="24">'IV - TRANSMISSION'!$A$1:$I$35</definedName>
    <definedName name="Print_Area" localSheetId="0">MENU!$B$1:$W$40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2" l="1"/>
  <c r="F50" i="33"/>
  <c r="F49" i="33"/>
  <c r="F48" i="33"/>
  <c r="F47" i="33"/>
  <c r="F46" i="33"/>
  <c r="F45" i="33"/>
  <c r="F44" i="33"/>
  <c r="F34" i="33"/>
  <c r="F33" i="33"/>
  <c r="F32" i="33"/>
  <c r="F31" i="33"/>
  <c r="F30" i="33"/>
  <c r="F29" i="33"/>
  <c r="F28" i="33"/>
  <c r="F27" i="33"/>
  <c r="F26" i="33"/>
  <c r="F25" i="33"/>
  <c r="F24" i="33"/>
  <c r="F23" i="33"/>
  <c r="F22" i="33"/>
  <c r="F16" i="33"/>
  <c r="F15" i="33"/>
  <c r="F12" i="33"/>
  <c r="F11" i="33"/>
  <c r="F10" i="33"/>
  <c r="F9" i="33"/>
  <c r="F8" i="33"/>
  <c r="G14" i="48"/>
  <c r="F14" i="48"/>
  <c r="E14" i="48"/>
  <c r="D14" i="48"/>
  <c r="C14" i="48"/>
  <c r="G13" i="48"/>
  <c r="F13" i="48"/>
  <c r="E13" i="48"/>
  <c r="D13" i="48"/>
  <c r="C13" i="48"/>
  <c r="G8" i="48"/>
  <c r="F8" i="48"/>
  <c r="E8" i="48"/>
  <c r="D8" i="48"/>
  <c r="C8" i="48"/>
  <c r="J8" i="36" l="1"/>
  <c r="G9" i="36"/>
  <c r="G10" i="36"/>
  <c r="J10" i="36"/>
  <c r="G11" i="36"/>
  <c r="J11" i="36"/>
  <c r="J12" i="36"/>
  <c r="J13" i="36"/>
  <c r="J14" i="36"/>
  <c r="G15" i="36"/>
  <c r="J15" i="36"/>
  <c r="J16" i="36"/>
  <c r="G17" i="36"/>
  <c r="J17" i="36"/>
  <c r="G18" i="36"/>
  <c r="J18" i="36"/>
  <c r="G19" i="36"/>
  <c r="J19" i="36"/>
  <c r="G20" i="36"/>
  <c r="J20" i="36"/>
  <c r="J21" i="36"/>
  <c r="G22" i="36"/>
  <c r="J22" i="36"/>
  <c r="H31" i="26"/>
  <c r="H23" i="26"/>
  <c r="H32" i="26" s="1"/>
  <c r="E80" i="25" l="1"/>
  <c r="E75" i="25"/>
  <c r="E70" i="25"/>
  <c r="E64" i="25"/>
  <c r="E34" i="25" s="1"/>
  <c r="E57" i="25"/>
  <c r="E49" i="25"/>
  <c r="E41" i="25"/>
  <c r="E36" i="25"/>
  <c r="E32" i="25"/>
  <c r="E26" i="25"/>
  <c r="E18" i="25"/>
  <c r="E9" i="25"/>
  <c r="E8" i="25" s="1"/>
  <c r="H14" i="34"/>
  <c r="E86" i="25" l="1"/>
  <c r="D80" i="25" l="1"/>
  <c r="C80" i="25"/>
  <c r="D75" i="25"/>
  <c r="C75" i="25"/>
  <c r="D70" i="25"/>
  <c r="C70" i="25"/>
  <c r="D64" i="25"/>
  <c r="C64" i="25"/>
  <c r="D57" i="25"/>
  <c r="C57" i="25"/>
  <c r="D49" i="25"/>
  <c r="C49" i="25"/>
  <c r="D41" i="25"/>
  <c r="C41" i="25"/>
  <c r="D36" i="25"/>
  <c r="C36" i="25"/>
  <c r="D32" i="25"/>
  <c r="C32" i="25"/>
  <c r="D26" i="25"/>
  <c r="C26" i="25"/>
  <c r="D18" i="25"/>
  <c r="C18" i="25"/>
  <c r="D15" i="25"/>
  <c r="D14" i="25"/>
  <c r="D9" i="25"/>
  <c r="D8" i="25" s="1"/>
  <c r="C9" i="25"/>
  <c r="C8" i="25" s="1"/>
  <c r="D34" i="25" l="1"/>
  <c r="D86" i="25" s="1"/>
  <c r="C34" i="25"/>
  <c r="C86" i="25" s="1"/>
  <c r="G24" i="40"/>
  <c r="F24" i="40"/>
  <c r="E24" i="40"/>
  <c r="D24" i="40"/>
  <c r="G22" i="40"/>
  <c r="F22" i="40"/>
  <c r="E22" i="40"/>
  <c r="D22" i="40"/>
  <c r="G20" i="40"/>
  <c r="F20" i="40"/>
  <c r="E20" i="40"/>
  <c r="D20" i="40"/>
  <c r="G17" i="40"/>
  <c r="F17" i="40"/>
  <c r="E17" i="40"/>
  <c r="D17" i="40"/>
  <c r="G15" i="40"/>
  <c r="F15" i="40"/>
  <c r="E15" i="40"/>
  <c r="D15" i="40"/>
  <c r="G9" i="40"/>
  <c r="F9" i="40"/>
  <c r="E9" i="40"/>
  <c r="E8" i="40" s="1"/>
  <c r="E26" i="40" s="1"/>
  <c r="D9" i="40"/>
  <c r="D8" i="40" s="1"/>
  <c r="D26" i="40" l="1"/>
  <c r="F8" i="40"/>
  <c r="F26" i="40" s="1"/>
  <c r="G8" i="40"/>
  <c r="G26" i="40" s="1"/>
  <c r="H16" i="34"/>
  <c r="F45" i="34" l="1"/>
  <c r="E29" i="34"/>
  <c r="G29" i="34"/>
  <c r="I7" i="28" l="1"/>
  <c r="H7" i="28"/>
  <c r="C35" i="34" l="1"/>
  <c r="C29" i="34"/>
  <c r="D46" i="34"/>
  <c r="D45" i="34"/>
  <c r="G14" i="34"/>
  <c r="G18" i="27"/>
  <c r="C36" i="34" l="1"/>
  <c r="E35" i="34"/>
  <c r="E36" i="34" s="1"/>
  <c r="G35" i="34"/>
  <c r="G36" i="34" s="1"/>
  <c r="G45" i="34" l="1"/>
  <c r="F14" i="34" l="1"/>
  <c r="E14" i="34"/>
  <c r="D14" i="34"/>
  <c r="C14" i="34"/>
</calcChain>
</file>

<file path=xl/sharedStrings.xml><?xml version="1.0" encoding="utf-8"?>
<sst xmlns="http://schemas.openxmlformats.org/spreadsheetml/2006/main" count="1923" uniqueCount="829">
  <si>
    <t xml:space="preserve">   </t>
  </si>
  <si>
    <t>R$ '000</t>
  </si>
  <si>
    <t>Income Statement</t>
  </si>
  <si>
    <t>3Q23</t>
  </si>
  <si>
    <t>3Q22</t>
  </si>
  <si>
    <t>Δ%</t>
  </si>
  <si>
    <t>9M23</t>
  </si>
  <si>
    <t>9M22</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</si>
  <si>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</si>
  <si>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</si>
  <si>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</si>
  <si>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</si>
  <si>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</si>
  <si>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</si>
  <si>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Revenues from telecommunications</t>
  </si>
  <si>
    <t xml:space="preserve">Distribution of piped gas </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</si>
  <si>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</si>
  <si>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</si>
  <si>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</si>
  <si>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</si>
  <si>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</si>
  <si>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</si>
  <si>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</si>
  <si>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</si>
  <si>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</si>
  <si>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 xml:space="preserve">Natural gas and supplies for the gas business </t>
  </si>
  <si>
    <t>Third-party services</t>
  </si>
  <si>
    <t>Depreciation and amortization</t>
  </si>
  <si>
    <t>Provisions and reversals</t>
  </si>
  <si>
    <t>Construction cost</t>
  </si>
  <si>
    <t>Renegotiation of Hydrological Risk - GSF - HPP Mauá</t>
  </si>
  <si>
    <t>Other cost and expenses</t>
  </si>
  <si>
    <t>PROVISION FOR ALLOCATION OF PIS AND COFINS</t>
  </si>
  <si>
    <t>EQUITY IN EARNINGS OF SUBSIDIARIES</t>
  </si>
  <si>
    <t>PROFIT BEFORE FINANCIAL RESULTS AND TAXES</t>
  </si>
  <si>
    <t>FINANCIAL RESULTS</t>
  </si>
  <si>
    <t>Financial income</t>
  </si>
  <si>
    <t>Financial expenses</t>
  </si>
  <si>
    <t>Update of provision for allocation of Pis and Cofins credits</t>
  </si>
  <si>
    <t>OPERATIONAL EXPENSES/ INCOME</t>
  </si>
  <si>
    <t>INCOME TAX AND SOCIAL CONTRIBUTION ON PROFIT</t>
  </si>
  <si>
    <t>Income tax and social contribution on profit</t>
  </si>
  <si>
    <t>Deferred income tax and social contribution on profit</t>
  </si>
  <si>
    <t>NET INCOME continued operations</t>
  </si>
  <si>
    <t>NET INCOME discontinued operations</t>
  </si>
  <si>
    <t>NET INCOME</t>
  </si>
  <si>
    <t>Attributed to shareholders of the parent company - continuous operations</t>
  </si>
  <si>
    <t>Attributed to the controlling company's shareholders - discontinued operations</t>
  </si>
  <si>
    <t>Attributed to non-controlling shareholders</t>
  </si>
  <si>
    <t>EBITDA continued operations</t>
  </si>
  <si>
    <t>R$'000</t>
  </si>
  <si>
    <t>Assets</t>
  </si>
  <si>
    <t>sep-23</t>
  </si>
  <si>
    <t>Dec-22</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</si>
  <si>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</si>
  <si>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</si>
  <si>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</si>
  <si>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</si>
  <si>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</si>
  <si>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</si>
  <si>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</si>
  <si>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</si>
  <si>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</si>
  <si>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</si>
  <si>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</si>
  <si>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</si>
  <si>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</si>
  <si>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</si>
  <si>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</si>
  <si>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</si>
  <si>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</si>
  <si>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</si>
  <si>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</si>
  <si>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</si>
  <si>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</si>
  <si>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</si>
  <si>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</si>
  <si>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</si>
  <si>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</si>
  <si>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</si>
  <si>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</si>
  <si>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</si>
  <si>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</si>
  <si>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Other accounts payable</t>
  </si>
  <si>
    <t>Assets held for sale</t>
  </si>
  <si>
    <t>PIS and COFINS to be refunded to costumers</t>
  </si>
  <si>
    <t>NON-CURRENT</t>
  </si>
  <si>
    <t>Liabilities associated with assets held for sale</t>
  </si>
  <si>
    <t>Long Term Assets</t>
  </si>
  <si>
    <t>Other temporary investments</t>
  </si>
  <si>
    <t>Deferred income tax and social contribution</t>
  </si>
  <si>
    <t>Judicial deposits</t>
  </si>
  <si>
    <t>Sectoral financial assets</t>
  </si>
  <si>
    <t>Other non-current receivables</t>
  </si>
  <si>
    <t xml:space="preserve">Accounts Payable related to concession </t>
  </si>
  <si>
    <t xml:space="preserve">Deferred income tax and social contribution </t>
  </si>
  <si>
    <t>Other non-current recoverable taxes</t>
  </si>
  <si>
    <t>Investments</t>
  </si>
  <si>
    <t>Provision for allocation of Pis and Cofins credits</t>
  </si>
  <si>
    <t>Property, plant and equipment, net</t>
  </si>
  <si>
    <t>Provisions for litigation</t>
  </si>
  <si>
    <t>Intangible assets</t>
  </si>
  <si>
    <t>EQUITY</t>
  </si>
  <si>
    <t>Right to use an asset</t>
  </si>
  <si>
    <t>Attributed to controlling shareholders</t>
  </si>
  <si>
    <t>TOTAL</t>
  </si>
  <si>
    <t xml:space="preserve">Share capital </t>
  </si>
  <si>
    <t>Equity valuation adjustments</t>
  </si>
  <si>
    <t>Legal reserves</t>
  </si>
  <si>
    <t>Retained earnings</t>
  </si>
  <si>
    <t>Accrued earnings</t>
  </si>
  <si>
    <t xml:space="preserve">Attributable to non-controlling interest </t>
  </si>
  <si>
    <t>CASH FLOWS FROM OPERATIONAL ACTIVITIES</t>
  </si>
  <si>
    <t>Net income from continuing operations</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</si>
  <si>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</si>
  <si>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</si>
  <si>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</si>
  <si>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</si>
  <si>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Provision for allocation of PIS and Cofins credits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</si>
  <si>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</si>
  <si>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</si>
  <si>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</si>
  <si>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</si>
  <si>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</si>
  <si>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Provision from the voluntary dismissal program</t>
  </si>
  <si>
    <t>Net operating estimated losses, provisions and reversals</t>
  </si>
  <si>
    <t>Resultado da repactuação do risco hidrológico - GSF</t>
  </si>
  <si>
    <t>Realization of added value in business combinations</t>
  </si>
  <si>
    <t>Fair value in energy purchase and sale operations</t>
  </si>
  <si>
    <t>Derivatives fair value</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</si>
  <si>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</si>
  <si>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</si>
  <si>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</si>
  <si>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</si>
  <si>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</si>
  <si>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</si>
  <si>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</si>
  <si>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</si>
  <si>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</si>
  <si>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</si>
  <si>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</si>
  <si>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</si>
  <si>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</si>
  <si>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</si>
  <si>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</si>
  <si>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</si>
  <si>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</si>
  <si>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</si>
  <si>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</si>
  <si>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</si>
  <si>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</si>
  <si>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</si>
  <si>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</si>
  <si>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NET CASH GENERATED BY OPERATING ACTIVITIES FROM CONTINUING OPERATIONS</t>
  </si>
  <si>
    <t>NET CASH GENERATED BY OPERATING ACTIVITIES FROM DISCONTINUED OPERATIONS</t>
  </si>
  <si>
    <t xml:space="preserve">NET CASH GENERATED FROM OPERATING ACTIVITIES  </t>
  </si>
  <si>
    <t xml:space="preserve">CASH FLOWS FROM INVESTMENT ACTIVITIES   </t>
  </si>
  <si>
    <t xml:space="preserve">Financial investments </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</si>
  <si>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</si>
  <si>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</si>
  <si>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</si>
  <si>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</si>
  <si>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</si>
  <si>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</si>
  <si>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NET CASH USED BY INVESTMENT ACTIVITIES FROM CONTINUING OPERATIONS</t>
  </si>
  <si>
    <t>NET CASH USED BY INVESTMENT ACTIVITIES FROM DISCONTINUED OPERATIONS</t>
  </si>
  <si>
    <t xml:space="preserve">NET CASH USED FROM INVESTING ACTIVITIES  </t>
  </si>
  <si>
    <t xml:space="preserve">CASH FLOWS FROM FINANCING ACTIVITIES   </t>
  </si>
  <si>
    <t xml:space="preserve">Loans and financing obtained from third parties  </t>
  </si>
  <si>
    <t>Transaction costs in the issuing of loans and financing</t>
  </si>
  <si>
    <t>Issue of debentures</t>
  </si>
  <si>
    <t>Transaction costs in the issuing of debentures</t>
  </si>
  <si>
    <t xml:space="preserve">Payments of principal - loans and financing  </t>
  </si>
  <si>
    <t>Payments of principal - debentures</t>
  </si>
  <si>
    <t>Amortization of principal of lease liabilities</t>
  </si>
  <si>
    <t>Capital increase</t>
  </si>
  <si>
    <t>Transaction costs in the capital increase</t>
  </si>
  <si>
    <t xml:space="preserve">Dividends and interest on own capital paid   </t>
  </si>
  <si>
    <t>NET CASH  GENERATED (USED) BY FINANCING ACTIVITIES FROM CONTINUING OPERATIONS</t>
  </si>
  <si>
    <t xml:space="preserve">NET CASH GENERATED (USED)  BY FINANCING ACTIVITIES  FROM DISCONTINUED OPERATIONS </t>
  </si>
  <si>
    <t xml:space="preserve">NET CASH GENERATED (USED) FROM FINANCING ACTIVITIES   </t>
  </si>
  <si>
    <t xml:space="preserve">TOTAL EFFECTS ON CASH AND CASH EQUIVALENTS   </t>
  </si>
  <si>
    <t>Cash and cash equivalents at the beginning of the period</t>
  </si>
  <si>
    <t>Cash and cash equivalents at the end of the period</t>
  </si>
  <si>
    <t>Change in cash and cash equivalents from discontinued operations</t>
  </si>
  <si>
    <t xml:space="preserve">CHANGE IN CASH AND CASH EQUIVALENTS   </t>
  </si>
  <si>
    <t>EBITDA FROM CONTINUING OPERATIONS</t>
  </si>
  <si>
    <t>(-/+) Fair value in the purchase and sale of energy</t>
  </si>
  <si>
    <t>(-/+) Impairment</t>
  </si>
  <si>
    <t>(-/+) Tariff flag account on MMGD and Adherence to REFIS/PR</t>
  </si>
  <si>
    <t>(-/+) Reflection of the PIS/Cofins forecast</t>
  </si>
  <si>
    <t>(-/+) Indemnity of adittional third of vacation bonus</t>
  </si>
  <si>
    <t>(-/+) Provision for allocation of PIS/Cofins credits</t>
  </si>
  <si>
    <t>(-/+) Hydrological Risk Renegotiation (GSF) - HPP Mauá</t>
  </si>
  <si>
    <t>Adjusted EBITDA FROM CONTINUING OPERATIONS</t>
  </si>
  <si>
    <t>(-) Ebitda from discontinued Op. Compagas and UEGA</t>
  </si>
  <si>
    <t>Adjusted EBITDA INCLUDED DISCONTINUED OPERATIONS</t>
  </si>
  <si>
    <t>(-/+) Equity in earnings of subsidiaries</t>
  </si>
  <si>
    <t>Adjusted EBITDA INCLUDED DISCONTINUED OP without earnings of subsidiaries</t>
  </si>
  <si>
    <t>Financial Revenues</t>
  </si>
  <si>
    <t>Income from investments held for trading</t>
  </si>
  <si>
    <t>Late fees on electricity bills</t>
  </si>
  <si>
    <t>Monetary restatement and adjustment to present value of accounts payable related to concession</t>
  </si>
  <si>
    <t>Income from sectorial assets and liabilities</t>
  </si>
  <si>
    <t>Exchange variation About Purchase Itaipu Electric Power</t>
  </si>
  <si>
    <t>Interest on taxes to be compensated</t>
  </si>
  <si>
    <t>Income and monetary restatement of judicial deposits</t>
  </si>
  <si>
    <t>Other financial revenues</t>
  </si>
  <si>
    <t>(-) Pis/Pasep and Cofins on revenues</t>
  </si>
  <si>
    <t>Financial Expenses</t>
  </si>
  <si>
    <t>Monetary variation, foreign exchange and debt service charges</t>
  </si>
  <si>
    <t>Monetary variation and adjustment to present value of accounts payable related to concession</t>
  </si>
  <si>
    <t>Pis/ Pasep and Cofins taxes over interest on equity</t>
  </si>
  <si>
    <t>Derivatives fair value - forward contract</t>
  </si>
  <si>
    <t>Interest on R&amp;D and PEE</t>
  </si>
  <si>
    <t>Interest on tax installments</t>
  </si>
  <si>
    <t>Interest on lease liabilities</t>
  </si>
  <si>
    <t>Monetary variation of litigation</t>
  </si>
  <si>
    <t>Other financial expenses</t>
  </si>
  <si>
    <t>(-) Update of provision for allocation of PIS and Cofins credits</t>
  </si>
  <si>
    <t>Financial income (expenses)</t>
  </si>
  <si>
    <t>Variation in Equity in earnings of subsidiaries</t>
  </si>
  <si>
    <t>Joint Ventures</t>
  </si>
  <si>
    <t>-</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</si>
  <si>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</si>
  <si>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</si>
  <si>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</si>
  <si>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</si>
  <si>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</si>
  <si>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</si>
  <si>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</si>
  <si>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</si>
  <si>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</si>
  <si>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</si>
  <si>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</si>
  <si>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</si>
  <si>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</si>
  <si>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</si>
  <si>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t>
    </r>
  </si>
  <si>
    <t>Main Indicators -Associates                                                  sep-23</t>
  </si>
  <si>
    <t>Dona Francisca</t>
  </si>
  <si>
    <t>Foz do Chopim</t>
  </si>
  <si>
    <t>Total assets</t>
  </si>
  <si>
    <t>Shareholder’s equity¹</t>
  </si>
  <si>
    <t>Net operating revenue</t>
  </si>
  <si>
    <t>Net Income</t>
  </si>
  <si>
    <t>Participation in the enterprise - %</t>
  </si>
  <si>
    <t>Investment book value</t>
  </si>
  <si>
    <t>Main Indicators -Joint ventures
sep-23</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</si>
  <si>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</si>
  <si>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</si>
  <si>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</si>
  <si>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</si>
  <si>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</si>
  <si>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</si>
  <si>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</si>
  <si>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</si>
  <si>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</si>
  <si>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Share Capital -  As of September, 30,2023</t>
  </si>
  <si>
    <t>Thousand shares</t>
  </si>
  <si>
    <t>Shareholders</t>
  </si>
  <si>
    <t>Common</t>
  </si>
  <si>
    <t>%</t>
  </si>
  <si>
    <t>Preferred "A"</t>
  </si>
  <si>
    <t>Preferred "B"</t>
  </si>
  <si>
    <t>State of Paraná</t>
  </si>
  <si>
    <t>BNDESPAR</t>
  </si>
  <si>
    <t>Free Floating</t>
  </si>
  <si>
    <t>B3</t>
  </si>
  <si>
    <t>NYSE</t>
  </si>
  <si>
    <t>LATIBEX</t>
  </si>
  <si>
    <t>Other</t>
  </si>
  <si>
    <t>UNIT</t>
  </si>
  <si>
    <t>Use of the main transmission grid</t>
  </si>
  <si>
    <t>Charges of main distribution and transmission grid</t>
  </si>
  <si>
    <t xml:space="preserve">NET INCOME </t>
  </si>
  <si>
    <t>Use of the main distribution grid</t>
  </si>
  <si>
    <t>Sectorial assets and liabilities result</t>
  </si>
  <si>
    <t>Charges of main transmission grid</t>
  </si>
  <si>
    <t>Provision for allocation of PIS and Cofins</t>
  </si>
  <si>
    <t>Update of provision for allocation of PIS and Cofins credits</t>
  </si>
  <si>
    <t>NET INCOME (LOSS)</t>
  </si>
  <si>
    <t>EBITDA</t>
  </si>
  <si>
    <t>Income Statement 3Q23</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</si>
  <si>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</si>
  <si>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</si>
  <si>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</si>
  <si>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</si>
  <si>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</si>
  <si>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</si>
  <si>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</si>
  <si>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</si>
  <si>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</si>
  <si>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</si>
  <si>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</si>
  <si>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</si>
  <si>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</si>
  <si>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</si>
  <si>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</si>
  <si>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</si>
  <si>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</si>
  <si>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final customers</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</si>
  <si>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</si>
  <si>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</si>
  <si>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</si>
  <si>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</si>
  <si>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</si>
  <si>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</si>
  <si>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</si>
  <si>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</si>
  <si>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Natural gas and supplies for gas business</t>
  </si>
  <si>
    <t>Other operating costs and expenses</t>
  </si>
  <si>
    <t>EARNINGS BEFORE INCOME TAXES</t>
  </si>
  <si>
    <t>OPERATIONAL EXPENSES / INCOME</t>
  </si>
  <si>
    <t>Attributed to non-controlling shareholders  - continuous operations</t>
  </si>
  <si>
    <t>Attributed to non-controlling shareholders  - discontinued operations</t>
  </si>
  <si>
    <t>Income Statement 3Q22</t>
  </si>
  <si>
    <t xml:space="preserve"> - </t>
  </si>
  <si>
    <t>Materials</t>
  </si>
  <si>
    <t xml:space="preserve">Raw material and supplies - energy production </t>
  </si>
  <si>
    <t>Income Statement 9M23</t>
  </si>
  <si>
    <t>Income Statement 9M22</t>
  </si>
  <si>
    <t>Assets - September -2023</t>
  </si>
  <si>
    <t>Geração e Transmissão</t>
  </si>
  <si>
    <t>Costa Oeste, Marumbi, Uirapuru</t>
  </si>
  <si>
    <t>Eliminations</t>
  </si>
  <si>
    <t>Assets - December-2022</t>
  </si>
  <si>
    <t>CRC transferred to the State of Paraná</t>
  </si>
  <si>
    <t>Liabilities - September -23</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</si>
  <si>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</si>
  <si>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</si>
  <si>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</si>
  <si>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</si>
  <si>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</si>
  <si>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</si>
  <si>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</si>
  <si>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</si>
  <si>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</si>
  <si>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</si>
  <si>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</si>
  <si>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</si>
  <si>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</si>
  <si>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Provision for allocation of PIS and COFINS</t>
  </si>
  <si>
    <t>Attributable to controlling shareholders</t>
  </si>
  <si>
    <t>Capital</t>
  </si>
  <si>
    <t>Advance for Future Capital Increase</t>
  </si>
  <si>
    <t>Legal Reserves</t>
  </si>
  <si>
    <t>Profit retention reserve</t>
  </si>
  <si>
    <t>Additional proposed dividends</t>
  </si>
  <si>
    <t>Accumulated profit</t>
  </si>
  <si>
    <t>Attributable to noncontrolling interests</t>
  </si>
  <si>
    <t>Liabilities - December-22</t>
  </si>
  <si>
    <t>Capital reserves</t>
  </si>
  <si>
    <t xml:space="preserve">Equity valuation adjustments </t>
  </si>
  <si>
    <t xml:space="preserve">Copel’s Total Market </t>
  </si>
  <si>
    <t>Number of Customers / Agreements</t>
  </si>
  <si>
    <t>Energy Sold (GWh)</t>
  </si>
  <si>
    <t>∆%</t>
  </si>
  <si>
    <t>Copel DIS</t>
  </si>
  <si>
    <t xml:space="preserve">Captive Market </t>
  </si>
  <si>
    <t>Concessionaries  and Licensees</t>
  </si>
  <si>
    <t>CCEE (Assigments MCSD EN)</t>
  </si>
  <si>
    <t>CCEE (MVE)</t>
  </si>
  <si>
    <t xml:space="preserve"> -   </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</si>
  <si>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</si>
  <si>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</si>
  <si>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</si>
  <si>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</si>
  <si>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</si>
  <si>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</si>
  <si>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</si>
  <si>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</si>
  <si>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</si>
  <si>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</si>
  <si>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</si>
  <si>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</si>
  <si>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</si>
  <si>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</si>
  <si>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</si>
  <si>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</si>
  <si>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</si>
  <si>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</si>
  <si>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</si>
  <si>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Residential</t>
  </si>
  <si>
    <t>Industrial</t>
  </si>
  <si>
    <t>Captive</t>
  </si>
  <si>
    <t>Free</t>
  </si>
  <si>
    <t>Commercial</t>
  </si>
  <si>
    <t>Rural</t>
  </si>
  <si>
    <t>Others</t>
  </si>
  <si>
    <t xml:space="preserve"> Total Captive Market</t>
  </si>
  <si>
    <t xml:space="preserve"> Total Free Market</t>
  </si>
  <si>
    <t xml:space="preserve">Supply to Concessionaries </t>
  </si>
  <si>
    <t>Total Grid Market</t>
  </si>
  <si>
    <t xml:space="preserve">Micro and Mini Distributed Energy Generation </t>
  </si>
  <si>
    <t>Total Billed Market</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</si>
  <si>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</si>
  <si>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</si>
  <si>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</si>
  <si>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</si>
  <si>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</si>
  <si>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</si>
  <si>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</si>
  <si>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</si>
  <si>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</si>
  <si>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</si>
  <si>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</si>
  <si>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</si>
  <si>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</si>
  <si>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System usage charges - Provisions</t>
  </si>
  <si>
    <t>(-) PIS / Pasep and Cofins taxes on charges for use of power grid</t>
  </si>
  <si>
    <t xml:space="preserve">  TOTAL</t>
  </si>
  <si>
    <t>(average MW)</t>
  </si>
  <si>
    <t>Energy Balance - Copel GET - sep-23</t>
  </si>
  <si>
    <t>Own Resources GeT</t>
  </si>
  <si>
    <t>GeT</t>
  </si>
  <si>
    <t>GPS + 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</si>
  <si>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</si>
  <si>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</si>
  <si>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</si>
  <si>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</si>
  <si>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</si>
  <si>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</si>
  <si>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</si>
  <si>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</si>
  <si>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</si>
  <si>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</si>
  <si>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</si>
  <si>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Reference: September/23</t>
  </si>
  <si>
    <t>Note: Considers Assured Power updated by Ordinance No. 709/2022 for: FDA, Segredo  and Salto Caxias.</t>
  </si>
  <si>
    <t>(1) Includes Mauá and Baixo Iguaçu Power Plants (proportional to the stake in the project) and GPS 30% (ex-CCGF). Does not include Elejor and Foz do Chopim.</t>
  </si>
  <si>
    <t>(2) Does not include Voltália Wind Complex.</t>
  </si>
  <si>
    <t>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September/2023.
6 - The GPS CCGF RAG is not considered in the calculation of average prices.
7 - Average gross energy prices (with PIS/COFINS and without ICMS)
8- Considers Assured Power updated by Ordinance No. 709/2022 for: FDA, Segredo  and Salto Caxias.</t>
  </si>
  <si>
    <t>Supply Tariff (R$/MWh)</t>
  </si>
  <si>
    <t>Amount</t>
  </si>
  <si>
    <t>Sep-22</t>
  </si>
  <si>
    <t>Average MW</t>
  </si>
  <si>
    <t>Copel Geração e Transmissão</t>
  </si>
  <si>
    <t>Auction CCEAR 2011 - 2040 ( HPP Mauá)</t>
  </si>
  <si>
    <t>Auction CCEAR 2013 - 2042 (Cavernoso II)</t>
  </si>
  <si>
    <t>Auction - CCEAR 2015 - 2044 (HPP Colíder)</t>
  </si>
  <si>
    <t>Auction - CCAR 2018 - 2048 (HPP Baixo Iguaçu)</t>
  </si>
  <si>
    <t>Auction - CCAR 2009 - 2016 (HPP Salto Caxias)*</t>
  </si>
  <si>
    <t>Copel Distribuição</t>
  </si>
  <si>
    <t>Concession holders in the State of Paraná</t>
  </si>
  <si>
    <t>Total / Tariff Weighted Average Supply</t>
  </si>
  <si>
    <t>Contains PIS and COFINS. Net of ICMS.</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</si>
  <si>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</si>
  <si>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</si>
  <si>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</si>
  <si>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</si>
  <si>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</si>
  <si>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</si>
  <si>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</si>
  <si>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</si>
  <si>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</si>
  <si>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</si>
  <si>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</si>
  <si>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</si>
  <si>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</si>
  <si>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</si>
  <si>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</si>
  <si>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</si>
  <si>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</si>
  <si>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</si>
  <si>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</si>
  <si>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</si>
  <si>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</si>
  <si>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</si>
  <si>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</si>
  <si>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</si>
  <si>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 xml:space="preserve">Wind Farms - Sold </t>
  </si>
  <si>
    <t>Auction ¹</t>
  </si>
  <si>
    <t>Price (R$)²</t>
  </si>
  <si>
    <t>Amount
MW average/year</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</si>
  <si>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</si>
  <si>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</si>
  <si>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</si>
  <si>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</si>
  <si>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</si>
  <si>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</si>
  <si>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</si>
  <si>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</si>
  <si>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</si>
  <si>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</si>
  <si>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</si>
  <si>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</si>
  <si>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</si>
  <si>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</si>
  <si>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</si>
  <si>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</si>
  <si>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</si>
  <si>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</si>
  <si>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</si>
  <si>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</si>
  <si>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</si>
  <si>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</si>
  <si>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</si>
  <si>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</si>
  <si>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</si>
  <si>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</si>
  <si>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</si>
  <si>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</si>
  <si>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</si>
  <si>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</si>
  <si>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</si>
  <si>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</si>
  <si>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</si>
  <si>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</si>
  <si>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</si>
  <si>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</si>
  <si>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</si>
  <si>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</si>
  <si>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</si>
  <si>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</si>
  <si>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</si>
  <si>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</si>
  <si>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</si>
  <si>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</si>
  <si>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</si>
  <si>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</si>
  <si>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</si>
  <si>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</si>
  <si>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</si>
  <si>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</si>
  <si>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</si>
  <si>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</si>
  <si>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</si>
  <si>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</si>
  <si>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</si>
  <si>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</si>
  <si>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</si>
  <si>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</si>
  <si>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</si>
  <si>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</si>
  <si>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</si>
  <si>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</si>
  <si>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</si>
  <si>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</si>
  <si>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</si>
  <si>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</si>
  <si>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</si>
  <si>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t>² Price updated by IPCA until set/2023 (Reference out/23). Source: CCEE</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</si>
  <si>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</si>
  <si>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</si>
  <si>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</si>
  <si>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</si>
  <si>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</si>
  <si>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WIND POWER</t>
  </si>
  <si>
    <t>COPEL COM</t>
  </si>
  <si>
    <t>ELIMINATIONS</t>
  </si>
  <si>
    <t>CONSOLIDATED</t>
  </si>
  <si>
    <t>Own Generation</t>
  </si>
  <si>
    <t>Purchased energy</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</si>
  <si>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</si>
  <si>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</si>
  <si>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</si>
  <si>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</si>
  <si>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</si>
  <si>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</si>
  <si>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</si>
  <si>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</si>
  <si>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</si>
  <si>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</si>
  <si>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</si>
  <si>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</si>
  <si>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</si>
  <si>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</si>
  <si>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</si>
  <si>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</si>
  <si>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</si>
  <si>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</si>
  <si>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</si>
  <si>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</si>
  <si>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</si>
  <si>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</si>
  <si>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</si>
  <si>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</si>
  <si>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</si>
  <si>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</si>
  <si>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</si>
  <si>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</si>
  <si>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</si>
  <si>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</si>
  <si>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ENERGY FLOW CONSOLIDATED 3Q23</t>
  </si>
  <si>
    <t>ENERGY FLOW CONSOLIDATED 9M23</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</si>
  <si>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</si>
  <si>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</si>
  <si>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</si>
  <si>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</si>
  <si>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</si>
  <si>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</si>
  <si>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</si>
  <si>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</si>
  <si>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</si>
  <si>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</si>
  <si>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</si>
  <si>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</si>
  <si>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</si>
  <si>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</si>
  <si>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</si>
  <si>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</si>
  <si>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</si>
  <si>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Cotrolated Staff List</t>
  </si>
  <si>
    <t>Compagás</t>
  </si>
  <si>
    <t>GENERATION</t>
  </si>
  <si>
    <t>Copel GET</t>
  </si>
  <si>
    <t>Installed
Capacity (MW)</t>
  </si>
  <si>
    <t>Assured Power
(Average MW)</t>
  </si>
  <si>
    <t>Hydroelectric</t>
  </si>
  <si>
    <t>Thermoelectric</t>
  </si>
  <si>
    <t>Wind</t>
  </si>
  <si>
    <t>Copel GET
(Interest)</t>
  </si>
  <si>
    <t>Proportional installed 
capacity (MW)</t>
  </si>
  <si>
    <t>Proporcional Assured Power
(Average MW)</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</si>
  <si>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</si>
  <si>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</si>
  <si>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</si>
  <si>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</si>
  <si>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</si>
  <si>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</si>
  <si>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</si>
  <si>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</si>
  <si>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</si>
  <si>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</si>
  <si>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</si>
  <si>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</si>
  <si>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</si>
  <si>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</si>
  <si>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</si>
  <si>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</si>
  <si>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</si>
  <si>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</si>
  <si>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</si>
  <si>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</si>
  <si>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</si>
  <si>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</si>
  <si>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</si>
  <si>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</si>
  <si>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</si>
  <si>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</si>
  <si>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</si>
  <si>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</si>
  <si>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Generation 9M23
(GWh)*</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</si>
  <si>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</si>
  <si>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</si>
  <si>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</si>
  <si>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</si>
  <si>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</si>
  <si>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</si>
  <si>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</si>
  <si>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</si>
  <si>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</si>
  <si>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</si>
  <si>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</si>
  <si>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t>Small hydroelectric power station (SHP)</t>
  </si>
  <si>
    <r>
      <t>Bela Vista</t>
    </r>
    <r>
      <rPr>
        <vertAlign val="superscript"/>
        <sz val="10"/>
        <rFont val="Calibri"/>
        <family val="2"/>
        <scheme val="minor"/>
      </rPr>
      <t>(2)</t>
    </r>
  </si>
  <si>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</si>
  <si>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</si>
  <si>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</si>
  <si>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</si>
  <si>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</si>
  <si>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</si>
  <si>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</si>
  <si>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</si>
  <si>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</si>
  <si>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</si>
  <si>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</si>
  <si>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</si>
  <si>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</si>
  <si>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</si>
  <si>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</si>
  <si>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</si>
  <si>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</si>
  <si>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</si>
  <si>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</si>
  <si>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</si>
  <si>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</si>
  <si>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</si>
  <si>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</si>
  <si>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</si>
  <si>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</si>
  <si>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</si>
  <si>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</si>
  <si>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</si>
  <si>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</si>
  <si>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</si>
  <si>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</si>
  <si>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</si>
  <si>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</si>
  <si>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</si>
  <si>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(1) RAG of R$160.9 million, updated by Aneel's Resolution No. 3,225, of July 18, 2023.
(2) In partial operation, entry into commercial operation of the fourth generating unit scheduled for 2022.
(3) Power plants exempted from concession, are only registered with ANEEL.
(4) Assured power considered the average wind generation.
(5) Extension of Grant according to REH 2919/2021, 2932/2021  and  3.242/2023.
(6) Under approval by ANEEL.</t>
  </si>
  <si>
    <t xml:space="preserve">
(7) Assured Power updated by Ordinance N°709/2022 for: FDA, Segredo, Salto Caxias and GPS, effective from January/2023. 
(8) Started up in test operation on 04/25/2022, according to ANEEL Dispatch No. 1047/2022. In commercial operation since 12/07/2022, by ANEEL order No. 2502/2022. 
(9) Complexes Aventura and Santa Rosa &amp; Novo Mundo joined the Company's portfolio in Jan/23.                                                                              
* Considers internal consumption of generators and generation in commercial operation.
** Plant do not participate in the MRE.</t>
  </si>
  <si>
    <t>INTEREST</t>
  </si>
  <si>
    <t>Enterprise</t>
  </si>
  <si>
    <t>Partners</t>
  </si>
  <si>
    <r>
      <t xml:space="preserve">Assured Power </t>
    </r>
    <r>
      <rPr>
        <b/>
        <vertAlign val="superscript"/>
        <sz val="10"/>
        <color rgb="FFF37324"/>
        <rFont val="Gadugi"/>
        <family val="2"/>
      </rPr>
      <t>1</t>
    </r>
    <r>
      <rPr>
        <b/>
        <sz val="10"/>
        <color rgb="FFF37324"/>
        <rFont val="Gadugi"/>
        <family val="2"/>
      </rPr>
      <t xml:space="preserve">
(Average MW)</t>
    </r>
  </si>
  <si>
    <t>Proportional installed capacity (MW)</t>
  </si>
  <si>
    <r>
      <t xml:space="preserve">HPP Gov. Jayme Canet Junior (Mauá) </t>
    </r>
    <r>
      <rPr>
        <b/>
        <vertAlign val="superscript"/>
        <sz val="9"/>
        <rFont val="Gadugi"/>
        <family val="2"/>
      </rPr>
      <t>6</t>
    </r>
    <r>
      <rPr>
        <b/>
        <sz val="9"/>
        <rFont val="Gadugi"/>
        <family val="2"/>
      </rPr>
      <t xml:space="preserve"> 
</t>
    </r>
    <r>
      <rPr>
        <sz val="10"/>
        <rFont val="Calibri"/>
        <family val="2"/>
        <scheme val="minor"/>
      </rPr>
      <t>(Consórcio Energético Cruzeiro do Sul)</t>
    </r>
  </si>
  <si>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</si>
  <si>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</si>
  <si>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</si>
  <si>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</si>
  <si>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</si>
  <si>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</si>
  <si>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</si>
  <si>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t>COPEL - 23,03%
Gerdau - 51,82%
Celesc - 23,03%
Statkraft - 2,12%</t>
  </si>
  <si>
    <r>
      <rPr>
        <b/>
        <sz val="10"/>
        <rFont val="Calibri"/>
        <family val="2"/>
        <scheme val="minor"/>
      </rPr>
      <t xml:space="preserve">SHP Arturo Andreoli </t>
    </r>
    <r>
      <rPr>
        <vertAlign val="superscript"/>
        <sz val="10"/>
        <rFont val="Calibri"/>
        <family val="2"/>
        <scheme val="minor"/>
      </rPr>
      <t>6</t>
    </r>
    <r>
      <rPr>
        <b/>
        <sz val="10"/>
        <rFont val="Calibri"/>
        <family val="2"/>
        <scheme val="minor"/>
      </rPr>
      <t xml:space="preserve"> 
</t>
    </r>
    <r>
      <rPr>
        <sz val="10"/>
        <rFont val="Calibri"/>
        <family val="2"/>
        <scheme val="minor"/>
      </rPr>
      <t>(Foz do Chopim)</t>
    </r>
  </si>
  <si>
    <t>COPEL GeT - 35,77%
Silea Participações - 64,23%</t>
  </si>
  <si>
    <t>07.07.2034</t>
  </si>
  <si>
    <r>
      <rPr>
        <b/>
        <sz val="10"/>
        <rFont val="Calibri"/>
        <family val="2"/>
        <scheme val="minor"/>
      </rPr>
      <t>SHP Santa Clara I</t>
    </r>
    <r>
      <rPr>
        <sz val="10"/>
        <rFont val="Calibri"/>
        <family val="2"/>
        <scheme val="minor"/>
      </rPr>
      <t xml:space="preserve">  
(Elejor)</t>
    </r>
  </si>
  <si>
    <t>(2)</t>
  </si>
  <si>
    <r>
      <rPr>
        <b/>
        <sz val="10"/>
        <rFont val="Calibri"/>
        <family val="2"/>
        <scheme val="minor"/>
      </rPr>
      <t>SHP Fundão I</t>
    </r>
    <r>
      <rPr>
        <sz val="10"/>
        <rFont val="Calibri"/>
        <family val="2"/>
        <scheme val="minor"/>
      </rPr>
      <t xml:space="preserve">  
(Elejor)</t>
    </r>
  </si>
  <si>
    <r>
      <rPr>
        <b/>
        <sz val="10"/>
        <rFont val="Calibri"/>
        <family val="2"/>
        <scheme val="minor"/>
      </rPr>
      <t xml:space="preserve">TPP Araucária </t>
    </r>
    <r>
      <rPr>
        <vertAlign val="superscript"/>
        <sz val="10"/>
        <rFont val="Calibri"/>
        <family val="2"/>
        <scheme val="minor"/>
      </rPr>
      <t xml:space="preserve">3
</t>
    </r>
    <r>
      <rPr>
        <sz val="10"/>
        <rFont val="Calibri"/>
        <family val="2"/>
        <scheme val="minor"/>
      </rPr>
      <t>(UEG Araucária)</t>
    </r>
  </si>
  <si>
    <t>COPEL - 20,3% 
COPEL GeT - 60,9% 
Petrobras - 18,8%</t>
  </si>
  <si>
    <r>
      <t xml:space="preserve">Voltalia - São Miguel 
do Gostoso </t>
    </r>
    <r>
      <rPr>
        <sz val="10"/>
        <rFont val="Calibri"/>
        <family val="2"/>
        <scheme val="minor"/>
      </rPr>
      <t>(5 parques)</t>
    </r>
  </si>
  <si>
    <t xml:space="preserve">COPEL- 49%
Voltalia-  51% </t>
  </si>
  <si>
    <t>(4)</t>
  </si>
  <si>
    <t xml:space="preserve"> Solar</t>
  </si>
  <si>
    <r>
      <t xml:space="preserve">Solar Paraná </t>
    </r>
    <r>
      <rPr>
        <vertAlign val="superscript"/>
        <sz val="9"/>
        <rFont val="Gadugi"/>
        <family val="2"/>
      </rPr>
      <t>5</t>
    </r>
  </si>
  <si>
    <t xml:space="preserve">        
  COPEL - 49% 
</t>
  </si>
  <si>
    <r>
      <rPr>
        <vertAlign val="superscript"/>
        <sz val="8"/>
        <color rgb="FF000000"/>
        <rFont val="Gadugi"/>
        <family val="2"/>
      </rPr>
      <t>1</t>
    </r>
    <r>
      <rPr>
        <sz val="8"/>
        <color rgb="FF000000"/>
        <rFont val="Gadugi"/>
        <family val="2"/>
      </rPr>
      <t xml:space="preserve"> Assured power updated by Ordinance No. 709/2022 of: HPP Mauá, Santa Clara, Fundão and Dona Francisca, effective from January/2023. </t>
    </r>
  </si>
  <si>
    <r>
      <rPr>
        <vertAlign val="superscript"/>
        <sz val="8"/>
        <rFont val="Gadugi"/>
        <family val="2"/>
      </rPr>
      <t>2</t>
    </r>
    <r>
      <rPr>
        <sz val="8"/>
        <rFont val="Gadugi"/>
        <family val="2"/>
      </rPr>
      <t xml:space="preserve">  Elejor requested the reclassification of its Small Hydroelectric Power Plants - (SHPs) Fundão I and Santa Clara I to Hydroelectric Generating Centers (CGHs), as amended by Art. 8 of Law 9074/1995. This was formalized through ANEEL Authorizing Resolutions 14,744 and 14,745 of 06/20/2023, with the plants exempted from concession, having only registration with ANEEL.</t>
    </r>
  </si>
  <si>
    <r>
      <rPr>
        <vertAlign val="superscript"/>
        <sz val="8"/>
        <rFont val="Gadugi"/>
        <family val="2"/>
      </rPr>
      <t>3</t>
    </r>
    <r>
      <rPr>
        <sz val="8"/>
        <rFont val="Gadugi"/>
        <family val="2"/>
      </rPr>
      <t xml:space="preserve">  Since February 1, 2014, the plant’s operation has been under the responsibility of UEGA. The Araucária TPP does not have availability agreements and operates under the merchant model. Assured power pursuant to Ordinance SPE/MME 05/2021. The most recent data from SIGA/ANEEL indicate a  Assured power of 267 MW.</t>
    </r>
  </si>
  <si>
    <r>
      <rPr>
        <vertAlign val="superscript"/>
        <sz val="8"/>
        <rFont val="Gadugi"/>
        <family val="2"/>
      </rPr>
      <t>4</t>
    </r>
    <r>
      <rPr>
        <sz val="8"/>
        <rFont val="Gadugi"/>
        <family val="2"/>
      </rPr>
      <t xml:space="preserve"> The Concession Expires of the wind farm concessions are respectively: Carnaúbas (04.09.2047), Reduto (04.16.2047), Santo Cristo (04.18.2047), São João (03.26.2047).</t>
    </r>
  </si>
  <si>
    <r>
      <rPr>
        <vertAlign val="superscript"/>
        <sz val="8"/>
        <rFont val="Gadugi"/>
        <family val="2"/>
      </rPr>
      <t>5</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</si>
  <si>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r>
      <rPr>
        <vertAlign val="superscript"/>
        <sz val="8"/>
        <rFont val="Gadugi"/>
        <family val="2"/>
      </rPr>
      <t>6</t>
    </r>
    <r>
      <rPr>
        <sz val="8"/>
        <rFont val="Gadugi"/>
        <family val="2"/>
      </rPr>
      <t xml:space="preserve">  Extension of Grant according to REH 3.242/2023.</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</si>
  <si>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</si>
  <si>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</si>
  <si>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</si>
  <si>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</si>
  <si>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</si>
  <si>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</si>
  <si>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</si>
  <si>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</si>
  <si>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</si>
  <si>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</si>
  <si>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</si>
  <si>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</si>
  <si>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</si>
  <si>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</si>
  <si>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</si>
  <si>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</si>
  <si>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</si>
  <si>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</si>
  <si>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</si>
  <si>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</si>
  <si>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</si>
  <si>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</si>
  <si>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</si>
  <si>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</si>
  <si>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</si>
  <si>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</si>
  <si>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</si>
  <si>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</si>
  <si>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</si>
  <si>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</si>
  <si>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</si>
  <si>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</si>
  <si>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</si>
  <si>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</si>
  <si>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</si>
  <si>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</si>
  <si>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</si>
  <si>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</si>
  <si>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</si>
  <si>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</si>
  <si>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</si>
  <si>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</si>
  <si>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</si>
  <si>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</si>
  <si>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</si>
  <si>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</si>
  <si>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</si>
  <si>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</si>
  <si>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</si>
  <si>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</si>
  <si>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</si>
  <si>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</si>
  <si>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</si>
  <si>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</si>
  <si>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</si>
  <si>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</si>
  <si>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</si>
  <si>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</si>
  <si>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</si>
  <si>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</si>
  <si>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</si>
  <si>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</si>
  <si>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</si>
  <si>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t>1 Proportional to Copel's interest in the project. Values referring to the 2023/2024 cycle, effective from July 1, 2023, according to REH 3.216/2023 - Technical Note No. 39/2023 – STR/ANEEL, of September 30, 2023.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2023-2024 cycle, excluding the RBSE, according to REH 3,216/2023, is R$ 146.1 million. This amount refers to additional RAP for reinforcements and improvements, in effect when REH 3,216/2023 was published.
4 As of 10.31.2018, the APR was reduced by 50%.
5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6 As of 07/09/2021, the APR was reduced by 50%.
7 Consolidated Result.
8 Equity Income.</t>
  </si>
  <si>
    <t>OPERATIONAL DATA</t>
  </si>
  <si>
    <t>Number of Consumers</t>
  </si>
  <si>
    <t>Cities served</t>
  </si>
  <si>
    <t>Voltage</t>
  </si>
  <si>
    <t>Number of Substations</t>
  </si>
  <si>
    <t>Km of lines</t>
  </si>
  <si>
    <t>13,8 kV</t>
  </si>
  <si>
    <t>34,5 kV</t>
  </si>
  <si>
    <t>69 kV</t>
  </si>
  <si>
    <t>138 kV</t>
  </si>
  <si>
    <t>Consumer-to-employee ratio DIS</t>
  </si>
  <si>
    <t xml:space="preserve">
Captive Consumers </t>
  </si>
  <si>
    <t>Copel Dis employees</t>
  </si>
  <si>
    <t>Consum/Emp</t>
  </si>
  <si>
    <t>QUALITY OF SUPPLY</t>
  </si>
  <si>
    <t>Year</t>
  </si>
  <si>
    <t>DEC ¹
(hours)</t>
  </si>
  <si>
    <t xml:space="preserve">FEC ²
(outages)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</si>
  <si>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</si>
  <si>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</si>
  <si>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</si>
  <si>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</si>
  <si>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</si>
  <si>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</si>
  <si>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</si>
  <si>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</si>
  <si>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</si>
  <si>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</si>
  <si>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</si>
  <si>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</si>
  <si>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</si>
  <si>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</si>
  <si>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</si>
  <si>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</si>
  <si>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</si>
  <si>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</si>
  <si>
    <t>(-/+) Provision/Reversal for indemnification for PDV</t>
  </si>
  <si>
    <t>*Supply contract from May/2023 to September/2023.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</si>
</sst>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2">
    <numFmt numFmtId="41" formatCode="_-* #,##0_-;\-* #,##0_-;_-* &quot;-&quot;_-;_-@_-"/>
    <numFmt numFmtId="43" formatCode="_-* #,##0.00_-;\-* #,##0.00_-;_-* &quot;-&quot;??_-;_-@_-"/>
    <numFmt numFmtId="164" formatCode="_(* #,##0_);_(* \(#,##0\);_(* &quot;-&quot;_);_(@_)"/>
    <numFmt numFmtId="165" formatCode="_(* #,##0.00_);_(* \(#,##0.00\);_(* &quot;-&quot;??_);_(@_)"/>
    <numFmt numFmtId="166" formatCode="&quot;$&quot;#,##0_);[Red]\(&quot;$&quot;#,##0\)"/>
    <numFmt numFmtId="167" formatCode="_(&quot;$&quot;* #,##0_);_(&quot;$&quot;* \(#,##0\);_(&quot;$&quot;* &quot;-&quot;_);_(@_)"/>
    <numFmt numFmtId="168" formatCode="_(&quot;$&quot;* #,##0.00_);_(&quot;$&quot;* \(#,##0.00\);_(&quot;$&quot;*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 numFmtId="232" formatCode="[$-409]mmm\-yy;@"/>
    <numFmt numFmtId="233" formatCode="mm/dd/yy;@"/>
  </numFmts>
  <fonts count="143">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b/>
      <sz val="9"/>
      <color rgb="FFF37424"/>
      <name val="Gadugi"/>
      <family val="2"/>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sz val="11"/>
      <color theme="0"/>
      <name val="Calibri"/>
      <family val="2"/>
      <scheme val="minor"/>
    </font>
    <font>
      <vertAlign val="superscript"/>
      <sz val="12"/>
      <name val="Gadugi"/>
      <family val="2"/>
    </font>
    <font>
      <b/>
      <sz val="9"/>
      <name val="Calibri"/>
      <family val="2"/>
    </font>
    <font>
      <b/>
      <sz val="9"/>
      <color rgb="FFED7D31"/>
      <name val="Gadugi"/>
      <family val="2"/>
    </font>
    <font>
      <sz val="11"/>
      <color rgb="FF000000"/>
      <name val="Calibri"/>
      <family val="2"/>
    </font>
    <font>
      <b/>
      <sz val="10"/>
      <color rgb="FFF37324"/>
      <name val="Arial"/>
      <family val="2"/>
    </font>
    <font>
      <sz val="10"/>
      <color theme="1"/>
      <name val="Arial"/>
      <family val="2"/>
    </font>
    <font>
      <sz val="8"/>
      <name val="Gadugi"/>
    </font>
    <font>
      <b/>
      <sz val="10"/>
      <color rgb="FFF37424"/>
      <name val="Gadugi"/>
    </font>
    <font>
      <sz val="10"/>
      <name val="Gadugi"/>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rgb="FF4D5564"/>
        <bgColor indexed="64"/>
      </patternFill>
    </fill>
  </fills>
  <borders count="177">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top/>
      <bottom style="thin">
        <color theme="0" tint="-0.24994659260841701"/>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style="thin">
        <color theme="0"/>
      </left>
      <right/>
      <top style="thin">
        <color theme="0" tint="-0.24994659260841701"/>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medium">
        <color rgb="FFF37324"/>
      </top>
      <bottom style="thin">
        <color rgb="FFF37324"/>
      </bottom>
      <diagonal/>
    </border>
    <border>
      <left/>
      <right/>
      <top style="thin">
        <color rgb="FFF37324"/>
      </top>
      <bottom style="medium">
        <color rgb="FFF37324"/>
      </bottom>
      <diagonal/>
    </border>
    <border>
      <left/>
      <right style="thin">
        <color rgb="FFF37324"/>
      </right>
      <top style="thin">
        <color rgb="FFF37324"/>
      </top>
      <bottom style="medium">
        <color rgb="FFF37324"/>
      </bottom>
      <diagonal/>
    </border>
    <border>
      <left/>
      <right/>
      <top style="medium">
        <color rgb="FFF37324"/>
      </top>
      <bottom style="medium">
        <color rgb="FFF37324"/>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right/>
      <top style="thin">
        <color rgb="FFFF6600"/>
      </top>
      <bottom/>
      <diagonal/>
    </border>
    <border>
      <left/>
      <right style="thin">
        <color theme="0"/>
      </right>
      <top style="thin">
        <color rgb="FFFF6600"/>
      </top>
      <bottom/>
      <diagonal/>
    </border>
    <border>
      <left style="thin">
        <color theme="0"/>
      </left>
      <right/>
      <top style="thin">
        <color theme="5"/>
      </top>
      <bottom style="thin">
        <color theme="5"/>
      </bottom>
      <diagonal/>
    </border>
    <border>
      <left/>
      <right/>
      <top style="thin">
        <color rgb="FFBFBFBF"/>
      </top>
      <bottom style="thin">
        <color theme="5"/>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right style="thin">
        <color theme="6"/>
      </right>
      <top style="medium">
        <color theme="5"/>
      </top>
      <bottom style="medium">
        <color theme="5"/>
      </bottom>
      <diagonal/>
    </border>
    <border>
      <left/>
      <right/>
      <top style="medium">
        <color theme="5"/>
      </top>
      <bottom style="medium">
        <color theme="5"/>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style="thin">
        <color theme="0"/>
      </right>
      <top style="thin">
        <color theme="0" tint="-0.14993743705557422"/>
      </top>
      <bottom style="thin">
        <color theme="0" tint="-0.24994659260841701"/>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n">
        <color theme="0"/>
      </left>
      <right style="thin">
        <color theme="0"/>
      </right>
      <top style="thin">
        <color theme="5"/>
      </top>
      <bottom style="thin">
        <color rgb="FFBFBFBF"/>
      </bottom>
      <diagonal/>
    </border>
    <border>
      <left style="thin">
        <color theme="0"/>
      </left>
      <right style="thin">
        <color theme="0"/>
      </right>
      <top style="thin">
        <color theme="0" tint="-0.24994659260841701"/>
      </top>
      <bottom style="thin">
        <color rgb="FFF37324"/>
      </bottom>
      <diagonal/>
    </border>
    <border>
      <left style="thin">
        <color theme="0"/>
      </left>
      <right style="thin">
        <color theme="0"/>
      </right>
      <top/>
      <bottom style="thin">
        <color rgb="FFBFBFBF"/>
      </bottom>
      <diagonal/>
    </border>
    <border>
      <left style="thin">
        <color theme="0"/>
      </left>
      <right/>
      <top style="thin">
        <color rgb="FFBFBFBF"/>
      </top>
      <bottom style="thin">
        <color rgb="FFBFBFBF"/>
      </bottom>
      <diagonal/>
    </border>
    <border>
      <left/>
      <right/>
      <top style="thin">
        <color theme="0" tint="-0.24994659260841701"/>
      </top>
      <bottom style="thin">
        <color rgb="FFBFBFBF"/>
      </bottom>
      <diagonal/>
    </border>
    <border>
      <left style="thin">
        <color rgb="FFA5A5A5"/>
      </left>
      <right/>
      <top/>
      <bottom style="thin">
        <color rgb="FFBFBFBF"/>
      </bottom>
      <diagonal/>
    </border>
    <border>
      <left/>
      <right style="thin">
        <color rgb="FFA5A5A5"/>
      </right>
      <top/>
      <bottom style="thin">
        <color rgb="FFBFBFBF"/>
      </bottom>
      <diagonal/>
    </border>
    <border>
      <left style="thin">
        <color rgb="FFA5A5A5"/>
      </left>
      <right/>
      <top/>
      <bottom/>
      <diagonal/>
    </border>
    <border>
      <left/>
      <right style="thin">
        <color rgb="FFA5A5A5"/>
      </right>
      <top/>
      <bottom/>
      <diagonal/>
    </border>
    <border>
      <left style="thin">
        <color rgb="FFA5A5A5"/>
      </left>
      <right/>
      <top style="medium">
        <color rgb="FFED7D31"/>
      </top>
      <bottom style="medium">
        <color rgb="FFED7D31"/>
      </bottom>
      <diagonal/>
    </border>
    <border>
      <left/>
      <right style="thin">
        <color rgb="FFA5A5A5"/>
      </right>
      <top style="medium">
        <color rgb="FFED7D31"/>
      </top>
      <bottom style="medium">
        <color rgb="FFED7D31"/>
      </bottom>
      <diagonal/>
    </border>
    <border>
      <left/>
      <right/>
      <top style="medium">
        <color rgb="FFED7D31"/>
      </top>
      <bottom style="medium">
        <color rgb="FFED7D31"/>
      </bottom>
      <diagonal/>
    </border>
    <border>
      <left style="thin">
        <color rgb="FFBFBFBF"/>
      </left>
      <right/>
      <top/>
      <bottom style="thin">
        <color rgb="FFBFBFBF"/>
      </bottom>
      <diagonal/>
    </border>
    <border>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top style="medium">
        <color auto="1"/>
      </top>
      <bottom style="medium">
        <color auto="1"/>
      </bottom>
      <diagonal/>
    </border>
    <border>
      <left/>
      <right style="thin">
        <color rgb="FFFFFFFF"/>
      </right>
      <top style="medium">
        <color indexed="64"/>
      </top>
      <bottom style="medium">
        <color indexed="64"/>
      </bottom>
      <diagonal/>
    </border>
    <border>
      <left/>
      <right/>
      <top style="thin">
        <color rgb="FFFF6600"/>
      </top>
      <bottom style="thin">
        <color rgb="FFD9D9D9"/>
      </bottom>
      <diagonal/>
    </border>
    <border>
      <left/>
      <right/>
      <top/>
      <bottom style="thin">
        <color rgb="FFD9D9D9"/>
      </bottom>
      <diagonal/>
    </border>
    <border>
      <left/>
      <right/>
      <top style="thin">
        <color rgb="FFF37424"/>
      </top>
      <bottom style="thin">
        <color rgb="FFBFBFBF"/>
      </bottom>
      <diagonal/>
    </border>
    <border>
      <left/>
      <right/>
      <top style="thin">
        <color rgb="FFED7D31"/>
      </top>
      <bottom style="thin">
        <color rgb="FFBFBFBF"/>
      </bottom>
      <diagonal/>
    </border>
    <border>
      <left style="thin">
        <color theme="0"/>
      </left>
      <right/>
      <top style="thin">
        <color rgb="FFBFBFBF"/>
      </top>
      <bottom/>
      <diagonal/>
    </border>
  </borders>
  <cellStyleXfs count="9252">
    <xf numFmtId="0" fontId="0" fillId="0" borderId="0"/>
    <xf numFmtId="165"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5" fontId="1" fillId="0" borderId="0" applyFont="0" applyFill="0" applyBorder="0" applyAlignment="0" applyProtection="0"/>
    <xf numFmtId="0" fontId="20" fillId="0" borderId="0"/>
    <xf numFmtId="9"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9" fillId="0" borderId="0"/>
    <xf numFmtId="0" fontId="63" fillId="0" borderId="0"/>
    <xf numFmtId="165" fontId="1" fillId="0" borderId="0" applyFont="0" applyFill="0" applyBorder="0" applyAlignment="0" applyProtection="0"/>
    <xf numFmtId="0" fontId="64" fillId="0" borderId="0"/>
    <xf numFmtId="40" fontId="59" fillId="0" borderId="0" applyFont="0" applyFill="0" applyBorder="0" applyAlignment="0" applyProtection="0"/>
    <xf numFmtId="0" fontId="9" fillId="0" borderId="0" applyProtection="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9" fillId="0" borderId="0"/>
    <xf numFmtId="168" fontId="9" fillId="0" borderId="0" applyFont="0" applyFill="0" applyBorder="0" applyAlignment="0" applyProtection="0"/>
    <xf numFmtId="165" fontId="9" fillId="0" borderId="0" applyFont="0" applyFill="0" applyBorder="0" applyAlignment="0" applyProtection="0"/>
    <xf numFmtId="49" fontId="97" fillId="37" borderId="138" applyProtection="0">
      <alignment horizontal="left" indent="1"/>
      <protection locked="0"/>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79"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0" fontId="81" fillId="0" borderId="0">
      <alignment vertical="top"/>
    </xf>
    <xf numFmtId="0" fontId="9" fillId="0" borderId="0">
      <alignment vertical="top"/>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9" fillId="0" borderId="0"/>
    <xf numFmtId="0" fontId="81" fillId="0" borderId="0">
      <alignment vertical="top"/>
    </xf>
    <xf numFmtId="0" fontId="81" fillId="0" borderId="0">
      <alignment vertical="top"/>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0" fontId="71" fillId="0" borderId="0">
      <alignment vertical="top"/>
    </xf>
    <xf numFmtId="0" fontId="71" fillId="0" borderId="0">
      <alignment vertical="top"/>
    </xf>
    <xf numFmtId="0" fontId="71" fillId="0" borderId="0">
      <alignment vertical="top"/>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79" fillId="0" borderId="0">
      <alignment vertical="center"/>
    </xf>
    <xf numFmtId="0" fontId="80" fillId="0" borderId="0">
      <alignment vertical="center"/>
    </xf>
    <xf numFmtId="0" fontId="80" fillId="0" borderId="0">
      <alignment vertical="center"/>
    </xf>
    <xf numFmtId="0" fontId="81" fillId="0" borderId="0">
      <alignment vertical="top"/>
    </xf>
    <xf numFmtId="3" fontId="82" fillId="9" borderId="0">
      <alignment horizontal="left"/>
    </xf>
    <xf numFmtId="3" fontId="69" fillId="9" borderId="0"/>
    <xf numFmtId="0" fontId="83" fillId="0" borderId="0"/>
    <xf numFmtId="0" fontId="83" fillId="0" borderId="0"/>
    <xf numFmtId="0" fontId="9" fillId="0" borderId="0"/>
    <xf numFmtId="0" fontId="83" fillId="0" borderId="0"/>
    <xf numFmtId="0" fontId="83" fillId="0" borderId="0"/>
    <xf numFmtId="0" fontId="83" fillId="0" borderId="0"/>
    <xf numFmtId="37" fontId="84" fillId="0" borderId="0"/>
    <xf numFmtId="0" fontId="84" fillId="0" borderId="0" applyBorder="0"/>
    <xf numFmtId="197" fontId="65" fillId="18" borderId="108">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2"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9" fillId="0" borderId="0" applyNumberFormat="0" applyFill="0" applyBorder="0" applyAlignment="0"/>
    <xf numFmtId="199" fontId="87" fillId="0" borderId="0">
      <alignment vertical="top"/>
    </xf>
    <xf numFmtId="200" fontId="88" fillId="0" borderId="109"/>
    <xf numFmtId="0" fontId="89" fillId="0" borderId="0">
      <protection locked="0"/>
    </xf>
    <xf numFmtId="0" fontId="89" fillId="0" borderId="0">
      <protection locked="0"/>
    </xf>
    <xf numFmtId="14" fontId="90" fillId="20" borderId="0" applyBorder="0" applyAlignment="0"/>
    <xf numFmtId="0" fontId="90" fillId="21" borderId="0" applyNumberFormat="0" applyBorder="0" applyAlignment="0"/>
    <xf numFmtId="201" fontId="9" fillId="0" borderId="0" applyFill="0" applyBorder="0" applyAlignment="0"/>
    <xf numFmtId="199" fontId="91" fillId="0" borderId="0" applyFill="0" applyBorder="0" applyAlignment="0"/>
    <xf numFmtId="202" fontId="91" fillId="0" borderId="0" applyFill="0" applyBorder="0" applyAlignment="0"/>
    <xf numFmtId="188" fontId="79"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91" fillId="0" borderId="0" applyFill="0" applyBorder="0" applyAlignment="0"/>
    <xf numFmtId="40" fontId="91" fillId="19" borderId="110">
      <alignment vertical="center"/>
    </xf>
    <xf numFmtId="0" fontId="9" fillId="0" borderId="0" applyFill="0" applyBorder="0"/>
    <xf numFmtId="0" fontId="78" fillId="0" borderId="111"/>
    <xf numFmtId="0" fontId="9" fillId="0" borderId="0" applyFill="0" applyBorder="0"/>
    <xf numFmtId="0" fontId="9" fillId="0" borderId="112"/>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12"/>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80" fillId="0" borderId="0">
      <alignment vertical="center"/>
    </xf>
    <xf numFmtId="209" fontId="9" fillId="0" borderId="0" applyFont="0" applyFill="0" applyBorder="0" applyAlignment="0" applyProtection="0"/>
    <xf numFmtId="0" fontId="9" fillId="31" borderId="113" applyNumberFormat="0" applyProtection="0">
      <alignment horizontal="left" vertical="center" indent="1"/>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92" fillId="33" borderId="0" applyNumberFormat="0" applyProtection="0">
      <alignment horizontal="left" vertical="center"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69" fillId="30" borderId="114" applyNumberFormat="0" applyProtection="0">
      <alignment horizontal="left" vertical="center" indent="1"/>
    </xf>
    <xf numFmtId="4" fontId="71" fillId="34" borderId="0" applyNumberFormat="0" applyProtection="0">
      <alignment horizontal="left" vertical="center" indent="1"/>
    </xf>
    <xf numFmtId="4" fontId="72" fillId="16" borderId="0" applyNumberFormat="0" applyProtection="0">
      <alignment horizontal="left" vertical="center" indent="1"/>
    </xf>
    <xf numFmtId="4" fontId="71" fillId="10" borderId="113" applyNumberFormat="0" applyProtection="0">
      <alignment horizontal="right" vertical="center"/>
    </xf>
    <xf numFmtId="4" fontId="71" fillId="31" borderId="0" applyNumberFormat="0" applyProtection="0">
      <alignment horizontal="left" vertical="center" indent="1"/>
    </xf>
    <xf numFmtId="4" fontId="71" fillId="10" borderId="0" applyNumberFormat="0" applyProtection="0">
      <alignment horizontal="left" vertical="center" indent="1"/>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15"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4" fillId="32" borderId="0" applyNumberFormat="0" applyProtection="0">
      <alignment horizontal="left" vertical="center" indent="1"/>
    </xf>
    <xf numFmtId="4" fontId="75" fillId="31" borderId="113" applyNumberFormat="0" applyProtection="0">
      <alignment horizontal="right" vertical="center"/>
    </xf>
    <xf numFmtId="0" fontId="76" fillId="0" borderId="0" applyNumberFormat="0" applyFill="0" applyBorder="0" applyAlignment="0" applyProtection="0"/>
    <xf numFmtId="0" fontId="77" fillId="0" borderId="116" applyNumberFormat="0" applyFill="0" applyAlignment="0" applyProtection="0"/>
    <xf numFmtId="181" fontId="82" fillId="37" borderId="138">
      <protection locked="0"/>
    </xf>
    <xf numFmtId="9" fontId="94" fillId="0" borderId="0" applyFont="0" applyFill="0" applyBorder="0" applyAlignment="0" applyProtection="0"/>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48" borderId="134" applyNumberFormat="0" applyAlignment="0" applyProtection="0"/>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5" fillId="0" borderId="0"/>
    <xf numFmtId="165" fontId="95" fillId="0" borderId="0" applyFont="0" applyFill="0" applyBorder="0" applyAlignment="0" applyProtection="0"/>
    <xf numFmtId="0" fontId="9" fillId="0" borderId="0"/>
    <xf numFmtId="37" fontId="101" fillId="0" borderId="0"/>
    <xf numFmtId="213" fontId="65" fillId="36" borderId="118">
      <alignment horizontal="center" vertical="center"/>
    </xf>
    <xf numFmtId="0" fontId="99" fillId="0" borderId="0"/>
    <xf numFmtId="0" fontId="102" fillId="0" borderId="0" applyNumberFormat="0" applyFill="0" applyBorder="0" applyAlignment="0" applyProtection="0"/>
    <xf numFmtId="200" fontId="88" fillId="0" borderId="119"/>
    <xf numFmtId="0" fontId="103" fillId="0" borderId="112"/>
    <xf numFmtId="212" fontId="82" fillId="0" borderId="0">
      <alignment horizontal="left" indent="1"/>
    </xf>
    <xf numFmtId="211" fontId="84" fillId="37" borderId="115">
      <alignment horizontal="center"/>
      <protection locked="0"/>
    </xf>
    <xf numFmtId="181" fontId="82" fillId="37" borderId="115">
      <protection locked="0"/>
    </xf>
    <xf numFmtId="49" fontId="97" fillId="38" borderId="115" applyProtection="0">
      <alignment horizontal="left" indent="1"/>
      <protection locked="0"/>
    </xf>
    <xf numFmtId="49" fontId="97" fillId="37" borderId="115" applyProtection="0">
      <alignment horizontal="left" indent="1"/>
      <protection locked="0"/>
    </xf>
    <xf numFmtId="49" fontId="97" fillId="38" borderId="115" applyProtection="0">
      <alignment horizontal="left" indent="1"/>
      <protection locked="0"/>
    </xf>
    <xf numFmtId="212" fontId="82" fillId="0" borderId="0">
      <alignment horizontal="left" indent="1"/>
    </xf>
    <xf numFmtId="212" fontId="82" fillId="0" borderId="0">
      <alignment horizontal="left"/>
    </xf>
    <xf numFmtId="0" fontId="103" fillId="0" borderId="112"/>
    <xf numFmtId="166" fontId="104" fillId="0" borderId="0">
      <protection locked="0"/>
    </xf>
    <xf numFmtId="210" fontId="9" fillId="0" borderId="0" applyFont="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7" fontId="105" fillId="0" borderId="0" applyFill="0" applyBorder="0" applyAlignment="0" applyProtection="0"/>
    <xf numFmtId="216" fontId="105" fillId="0" borderId="0" applyFill="0" applyBorder="0" applyAlignment="0" applyProtection="0"/>
    <xf numFmtId="37" fontId="106" fillId="0" borderId="0" applyBorder="0" applyAlignment="0"/>
    <xf numFmtId="191" fontId="9" fillId="0" borderId="0">
      <protection locked="0"/>
    </xf>
    <xf numFmtId="38" fontId="78" fillId="39" borderId="0" applyNumberFormat="0" applyBorder="0" applyAlignment="0" applyProtection="0"/>
    <xf numFmtId="0" fontId="107" fillId="0" borderId="0" applyNumberFormat="0" applyFill="0" applyBorder="0" applyAlignment="0" applyProtection="0"/>
    <xf numFmtId="0" fontId="96" fillId="0" borderId="120" applyNumberFormat="0" applyAlignment="0" applyProtection="0">
      <alignment horizontal="left" vertical="center"/>
    </xf>
    <xf numFmtId="0" fontId="96" fillId="0" borderId="121">
      <alignment horizontal="left" vertical="center"/>
    </xf>
    <xf numFmtId="214" fontId="9" fillId="0" borderId="0">
      <protection locked="0"/>
    </xf>
    <xf numFmtId="214" fontId="9" fillId="0" borderId="0">
      <protection locked="0"/>
    </xf>
    <xf numFmtId="0" fontId="98" fillId="0" borderId="122" applyNumberFormat="0" applyFill="0" applyAlignment="0" applyProtection="0"/>
    <xf numFmtId="10" fontId="78" fillId="40" borderId="115" applyNumberFormat="0" applyBorder="0" applyAlignment="0" applyProtection="0"/>
    <xf numFmtId="37" fontId="108" fillId="0" borderId="0"/>
    <xf numFmtId="215" fontId="9" fillId="0" borderId="0"/>
    <xf numFmtId="49" fontId="97" fillId="38" borderId="138" applyProtection="0">
      <alignment horizontal="left" indent="1"/>
      <protection locked="0"/>
    </xf>
    <xf numFmtId="0" fontId="96" fillId="0" borderId="137">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59" fillId="0" borderId="0" applyFont="0" applyFill="0" applyBorder="0" applyAlignment="0" applyProtection="0"/>
    <xf numFmtId="165" fontId="9" fillId="0" borderId="0" applyFont="0" applyFill="0" applyBorder="0" applyAlignment="0" applyProtection="0"/>
    <xf numFmtId="0" fontId="84" fillId="0" borderId="0"/>
    <xf numFmtId="0" fontId="84" fillId="0" borderId="0"/>
    <xf numFmtId="0" fontId="84" fillId="0" borderId="0"/>
    <xf numFmtId="0" fontId="84" fillId="0" borderId="0"/>
    <xf numFmtId="0" fontId="100" fillId="0" borderId="123" applyNumberFormat="0" applyFill="0" applyAlignment="0" applyProtection="0"/>
    <xf numFmtId="37" fontId="78" fillId="41" borderId="0" applyNumberFormat="0" applyBorder="0" applyAlignment="0" applyProtection="0"/>
    <xf numFmtId="37" fontId="78" fillId="0" borderId="0"/>
    <xf numFmtId="3" fontId="109" fillId="0" borderId="122" applyProtection="0"/>
    <xf numFmtId="165" fontId="9" fillId="0" borderId="0" applyFont="0" applyFill="0" applyBorder="0" applyAlignment="0" applyProtection="0"/>
    <xf numFmtId="0" fontId="9" fillId="0" borderId="0"/>
    <xf numFmtId="10" fontId="78" fillId="40" borderId="138" applyNumberFormat="0" applyBorder="0" applyAlignment="0" applyProtection="0"/>
    <xf numFmtId="0" fontId="1" fillId="0" borderId="0"/>
    <xf numFmtId="0" fontId="9" fillId="0" borderId="0"/>
    <xf numFmtId="10" fontId="78" fillId="40" borderId="138" applyNumberFormat="0" applyBorder="0" applyAlignment="0" applyProtection="0"/>
    <xf numFmtId="165" fontId="9" fillId="0" borderId="0" applyFont="0" applyFill="0" applyBorder="0" applyAlignment="0" applyProtection="0"/>
    <xf numFmtId="49" fontId="97" fillId="38" borderId="138" applyProtection="0">
      <alignment horizontal="left" indent="1"/>
      <protection locked="0"/>
    </xf>
    <xf numFmtId="0" fontId="1" fillId="0" borderId="0"/>
    <xf numFmtId="0" fontId="9" fillId="0" borderId="0"/>
    <xf numFmtId="0" fontId="96" fillId="0" borderId="121">
      <alignment horizontal="left" vertical="center"/>
    </xf>
    <xf numFmtId="4" fontId="71" fillId="10" borderId="113" applyNumberFormat="0" applyProtection="0">
      <alignment horizontal="right" vertical="center"/>
    </xf>
    <xf numFmtId="0" fontId="9" fillId="40" borderId="133" applyNumberFormat="0" applyFont="0" applyBorder="0" applyAlignment="0" applyProtection="0"/>
    <xf numFmtId="0" fontId="84" fillId="0" borderId="0"/>
    <xf numFmtId="0" fontId="84" fillId="0" borderId="0"/>
    <xf numFmtId="0" fontId="84" fillId="0" borderId="0"/>
    <xf numFmtId="0" fontId="84" fillId="0" borderId="0"/>
    <xf numFmtId="37" fontId="78" fillId="0" borderId="0"/>
    <xf numFmtId="0" fontId="1" fillId="0" borderId="0"/>
    <xf numFmtId="0" fontId="1" fillId="0" borderId="0"/>
    <xf numFmtId="168" fontId="9" fillId="0" borderId="0" applyFont="0" applyFill="0" applyBorder="0" applyAlignment="0" applyProtection="0"/>
    <xf numFmtId="4" fontId="111" fillId="42" borderId="0" applyNumberFormat="0" applyProtection="0">
      <alignment horizontal="left" vertical="center" indent="1"/>
    </xf>
    <xf numFmtId="0" fontId="9" fillId="0" borderId="0"/>
    <xf numFmtId="165" fontId="9" fillId="0" borderId="0" applyFont="0" applyFill="0" applyBorder="0" applyAlignment="0" applyProtection="0"/>
    <xf numFmtId="0" fontId="1" fillId="0" borderId="0"/>
    <xf numFmtId="0" fontId="9" fillId="0" borderId="0"/>
    <xf numFmtId="0" fontId="9" fillId="0" borderId="0"/>
    <xf numFmtId="0" fontId="71" fillId="0" borderId="0">
      <alignment vertical="top"/>
    </xf>
    <xf numFmtId="0" fontId="71" fillId="0" borderId="0">
      <alignment vertical="top"/>
    </xf>
    <xf numFmtId="0" fontId="71" fillId="0" borderId="0">
      <alignment vertical="top"/>
    </xf>
    <xf numFmtId="0" fontId="71" fillId="0" borderId="0">
      <alignment vertical="top"/>
    </xf>
    <xf numFmtId="3" fontId="82" fillId="43" borderId="0">
      <alignment horizontal="left"/>
    </xf>
    <xf numFmtId="3" fontId="82" fillId="43" borderId="0">
      <alignment horizontal="left"/>
    </xf>
    <xf numFmtId="3" fontId="69" fillId="39" borderId="0"/>
    <xf numFmtId="0" fontId="101" fillId="0" borderId="124" applyBorder="0"/>
    <xf numFmtId="213" fontId="65" fillId="36" borderId="118">
      <alignment horizontal="center" vertical="center"/>
    </xf>
    <xf numFmtId="0" fontId="99" fillId="0" borderId="0"/>
    <xf numFmtId="0" fontId="99" fillId="0" borderId="0"/>
    <xf numFmtId="0" fontId="99" fillId="0" borderId="0"/>
    <xf numFmtId="10" fontId="9" fillId="40" borderId="0" applyFont="0" applyBorder="0" applyAlignment="0">
      <protection locked="0"/>
    </xf>
    <xf numFmtId="198" fontId="9" fillId="40" borderId="0" applyBorder="0" applyAlignment="0">
      <protection locked="0"/>
    </xf>
    <xf numFmtId="3" fontId="82" fillId="0" borderId="0" applyNumberFormat="0" applyFill="0" applyBorder="0" applyAlignment="0" applyProtection="0"/>
    <xf numFmtId="3" fontId="85" fillId="0" borderId="0" applyNumberFormat="0" applyFill="0" applyBorder="0" applyAlignment="0" applyProtection="0"/>
    <xf numFmtId="0" fontId="113" fillId="0" borderId="0">
      <protection locked="0"/>
    </xf>
    <xf numFmtId="0" fontId="113" fillId="0" borderId="0">
      <protection locked="0"/>
    </xf>
    <xf numFmtId="14" fontId="90" fillId="44" borderId="130" applyBorder="0" applyAlignment="0">
      <alignment horizontal="center" vertical="center"/>
    </xf>
    <xf numFmtId="0" fontId="90" fillId="45" borderId="130" applyNumberFormat="0" applyBorder="0" applyAlignment="0">
      <alignment horizontal="center" vertical="center"/>
    </xf>
    <xf numFmtId="201" fontId="9" fillId="0" borderId="0" applyFill="0" applyBorder="0" applyAlignment="0"/>
    <xf numFmtId="188" fontId="80" fillId="0" borderId="0" applyFill="0" applyBorder="0" applyAlignment="0"/>
    <xf numFmtId="188" fontId="80"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91" fillId="40" borderId="115">
      <alignment vertical="center"/>
    </xf>
    <xf numFmtId="0" fontId="93" fillId="46" borderId="117" applyFont="0" applyFill="0" applyBorder="0"/>
    <xf numFmtId="0" fontId="78" fillId="0" borderId="125"/>
    <xf numFmtId="201" fontId="9" fillId="0" borderId="0" applyFont="0" applyFill="0" applyBorder="0" applyAlignment="0" applyProtection="0"/>
    <xf numFmtId="201" fontId="9" fillId="0" borderId="0" applyFont="0" applyFill="0" applyBorder="0" applyAlignment="0" applyProtection="0"/>
    <xf numFmtId="3" fontId="114" fillId="0" borderId="0" applyFont="0" applyFill="0" applyBorder="0" applyAlignment="0" applyProtection="0"/>
    <xf numFmtId="165" fontId="9" fillId="41" borderId="0" applyNumberFormat="0" applyFont="0" applyBorder="0" applyAlignment="0" applyProtection="0"/>
    <xf numFmtId="165" fontId="9" fillId="41" borderId="0" applyNumberFormat="0" applyFont="0" applyBorder="0" applyAlignment="0" applyProtection="0"/>
    <xf numFmtId="211" fontId="84" fillId="37" borderId="115">
      <alignment horizontal="center"/>
      <protection locked="0"/>
    </xf>
    <xf numFmtId="0" fontId="59" fillId="0" borderId="0" applyFont="0" applyFill="0" applyBorder="0" applyAlignment="0" applyProtection="0"/>
    <xf numFmtId="0" fontId="59" fillId="0" borderId="0" applyFont="0" applyFill="0" applyBorder="0" applyAlignment="0" applyProtection="0"/>
    <xf numFmtId="199" fontId="91" fillId="0" borderId="0" applyFont="0" applyFill="0" applyBorder="0" applyAlignment="0" applyProtection="0"/>
    <xf numFmtId="219" fontId="114" fillId="0" borderId="0" applyFont="0" applyFill="0" applyBorder="0" applyAlignment="0" applyProtection="0"/>
    <xf numFmtId="0" fontId="113" fillId="0" borderId="0">
      <protection locked="0"/>
    </xf>
    <xf numFmtId="14" fontId="71" fillId="0" borderId="0" applyFill="0" applyBorder="0" applyAlignment="0"/>
    <xf numFmtId="14" fontId="71" fillId="0" borderId="0" applyFill="0" applyBorder="0" applyAlignment="0"/>
    <xf numFmtId="15" fontId="59"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3" fillId="0" borderId="0" applyFont="0" applyFill="0" applyBorder="0" applyAlignment="0" applyProtection="0"/>
    <xf numFmtId="0" fontId="59" fillId="0" borderId="0" applyFont="0" applyFill="0" applyBorder="0" applyAlignment="0"/>
    <xf numFmtId="220" fontId="9" fillId="0" borderId="129">
      <alignment vertical="center"/>
    </xf>
    <xf numFmtId="220" fontId="9" fillId="0" borderId="129">
      <alignment vertical="center"/>
    </xf>
    <xf numFmtId="201" fontId="9" fillId="0" borderId="0" applyFill="0" applyBorder="0" applyAlignment="0"/>
    <xf numFmtId="201" fontId="9" fillId="0" borderId="0" applyFill="0" applyBorder="0" applyAlignment="0"/>
    <xf numFmtId="199" fontId="91"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1"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5" fillId="0" borderId="131" applyFill="0" applyBorder="0"/>
    <xf numFmtId="191" fontId="9" fillId="0" borderId="0">
      <protection locked="0"/>
    </xf>
    <xf numFmtId="191" fontId="9" fillId="0" borderId="0">
      <protection locked="0"/>
    </xf>
    <xf numFmtId="221" fontId="113" fillId="0" borderId="0">
      <protection locked="0"/>
    </xf>
    <xf numFmtId="0" fontId="115" fillId="0" borderId="0" applyNumberFormat="0" applyFill="0" applyBorder="0" applyAlignment="0" applyProtection="0">
      <alignment vertical="top"/>
      <protection locked="0"/>
    </xf>
    <xf numFmtId="0" fontId="116" fillId="40" borderId="0" applyNumberFormat="0" applyFont="0" applyBorder="0" applyAlignment="0" applyProtection="0">
      <alignment horizontal="centerContinuous"/>
    </xf>
    <xf numFmtId="0" fontId="116" fillId="47" borderId="0" applyNumberFormat="0" applyFont="0" applyBorder="0" applyAlignment="0" applyProtection="0">
      <alignment horizontal="centerContinuous"/>
    </xf>
    <xf numFmtId="0" fontId="112" fillId="39" borderId="132" applyNumberFormat="0" applyFont="0" applyBorder="0" applyAlignment="0"/>
    <xf numFmtId="0" fontId="9" fillId="40" borderId="133" applyNumberFormat="0" applyFont="0" applyBorder="0" applyAlignment="0" applyProtection="0"/>
    <xf numFmtId="0" fontId="9" fillId="40" borderId="133" applyNumberFormat="0" applyFont="0" applyBorder="0" applyAlignment="0" applyProtection="0"/>
    <xf numFmtId="10" fontId="9" fillId="40" borderId="0" applyNumberFormat="0" applyFont="0" applyBorder="0" applyAlignment="0"/>
    <xf numFmtId="38" fontId="78" fillId="39"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80" fillId="0" borderId="0"/>
    <xf numFmtId="37" fontId="119" fillId="0" borderId="0" applyFill="0" applyBorder="0" applyAlignment="0">
      <protection locked="0"/>
    </xf>
    <xf numFmtId="0" fontId="119" fillId="0" borderId="126" applyFill="0" applyBorder="0" applyAlignment="0">
      <alignment horizontal="center"/>
      <protection locked="0"/>
    </xf>
    <xf numFmtId="10" fontId="78" fillId="40" borderId="115" applyNumberFormat="0" applyBorder="0" applyAlignment="0" applyProtection="0"/>
    <xf numFmtId="0" fontId="9" fillId="0" borderId="0" applyFill="0" applyBorder="0" applyAlignment="0">
      <protection locked="0"/>
    </xf>
    <xf numFmtId="0" fontId="59"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91"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1" fillId="0" borderId="0" applyFill="0" applyBorder="0" applyAlignment="0"/>
    <xf numFmtId="164" fontId="71" fillId="0" borderId="0" applyFont="0" applyFill="0" applyBorder="0" applyAlignment="0" applyProtection="0"/>
    <xf numFmtId="4" fontId="11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3" fillId="0" borderId="0">
      <protection locked="0"/>
    </xf>
    <xf numFmtId="167" fontId="71" fillId="0" borderId="0" applyFont="0" applyFill="0" applyBorder="0" applyAlignment="0" applyProtection="0"/>
    <xf numFmtId="224" fontId="11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20" fillId="43" borderId="124">
      <alignment horizontal="center"/>
    </xf>
    <xf numFmtId="215" fontId="9" fillId="0" borderId="0"/>
    <xf numFmtId="215" fontId="9" fillId="0" borderId="0"/>
    <xf numFmtId="225" fontId="121" fillId="0" borderId="0"/>
    <xf numFmtId="226" fontId="121" fillId="0" borderId="0"/>
    <xf numFmtId="0" fontId="9" fillId="0" borderId="137"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34"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2" fillId="4" borderId="0"/>
    <xf numFmtId="0" fontId="9" fillId="0" borderId="127"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4" fillId="0" borderId="0" applyFont="0" applyFill="0" applyBorder="0" applyAlignment="0" applyProtection="0"/>
    <xf numFmtId="0" fontId="65" fillId="36" borderId="135" applyNumberFormat="0" applyFont="0" applyBorder="0" applyAlignment="0" applyProtection="0"/>
    <xf numFmtId="201" fontId="9" fillId="0" borderId="0" applyFill="0" applyBorder="0" applyAlignment="0"/>
    <xf numFmtId="201" fontId="9" fillId="0" borderId="0" applyFill="0" applyBorder="0" applyAlignment="0"/>
    <xf numFmtId="199" fontId="91"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1" fillId="0" borderId="0" applyFill="0" applyBorder="0" applyAlignment="0"/>
    <xf numFmtId="14" fontId="90" fillId="49" borderId="122" applyNumberFormat="0" applyFont="0" applyBorder="0" applyAlignment="0" applyProtection="0">
      <alignment horizontal="center" vertical="center"/>
    </xf>
    <xf numFmtId="3" fontId="110" fillId="0" borderId="0" applyFill="0" applyBorder="0" applyAlignment="0" applyProtection="0"/>
    <xf numFmtId="3" fontId="84" fillId="0" borderId="0" applyFill="0" applyBorder="0" applyAlignment="0" applyProtection="0"/>
    <xf numFmtId="3" fontId="110" fillId="0" borderId="0" applyFill="0" applyBorder="0" applyAlignment="0" applyProtection="0"/>
    <xf numFmtId="229" fontId="123" fillId="0" borderId="0">
      <protection locked="0"/>
    </xf>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38" fontId="59" fillId="50" borderId="0" applyNumberFormat="0" applyFont="0" applyBorder="0" applyAlignment="0" applyProtection="0"/>
    <xf numFmtId="3" fontId="124" fillId="51" borderId="0">
      <alignment horizontal="left"/>
    </xf>
    <xf numFmtId="38" fontId="125" fillId="0" borderId="0" applyFill="0" applyBorder="0" applyAlignment="0" applyProtection="0"/>
    <xf numFmtId="0" fontId="9" fillId="0" borderId="0" applyFill="0" applyBorder="0" applyAlignment="0" applyProtection="0"/>
    <xf numFmtId="49" fontId="71" fillId="0" borderId="0" applyFill="0" applyBorder="0" applyAlignment="0"/>
    <xf numFmtId="49" fontId="71"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6" fillId="0" borderId="0" applyFont="0" applyFill="0" applyBorder="0" applyAlignment="0" applyProtection="0">
      <alignment horizontal="left"/>
    </xf>
    <xf numFmtId="3" fontId="127" fillId="51" borderId="0">
      <alignment horizontal="center"/>
    </xf>
    <xf numFmtId="3" fontId="128" fillId="51" borderId="0">
      <alignment horizontal="left"/>
    </xf>
    <xf numFmtId="214" fontId="9" fillId="0" borderId="136">
      <protection locked="0"/>
    </xf>
    <xf numFmtId="214" fontId="9" fillId="0" borderId="136">
      <protection locked="0"/>
    </xf>
    <xf numFmtId="3" fontId="69" fillId="52" borderId="0">
      <alignment horizontal="right"/>
    </xf>
    <xf numFmtId="10" fontId="129" fillId="0" borderId="128" applyNumberFormat="0" applyFont="0" applyFill="0" applyAlignment="0" applyProtection="0"/>
    <xf numFmtId="37" fontId="78" fillId="41" borderId="0" applyNumberFormat="0" applyBorder="0" applyAlignment="0" applyProtection="0"/>
    <xf numFmtId="230" fontId="113" fillId="0" borderId="0">
      <protection locked="0"/>
    </xf>
    <xf numFmtId="231" fontId="113" fillId="0" borderId="0">
      <protection locked="0"/>
    </xf>
    <xf numFmtId="165" fontId="9" fillId="0" borderId="0" applyFont="0" applyFill="0" applyBorder="0" applyAlignment="0" applyProtection="0"/>
    <xf numFmtId="0" fontId="9" fillId="0" borderId="121" applyFont="0" applyFill="0" applyBorder="0" applyAlignment="0" applyProtection="0"/>
    <xf numFmtId="0" fontId="1" fillId="0" borderId="0"/>
    <xf numFmtId="9" fontId="1" fillId="0" borderId="0" applyFont="0" applyFill="0" applyBorder="0" applyAlignment="0" applyProtection="0"/>
    <xf numFmtId="165" fontId="9" fillId="0" borderId="0" applyFont="0" applyFill="0" applyBorder="0" applyAlignment="0" applyProtection="0"/>
    <xf numFmtId="0" fontId="9" fillId="0" borderId="0"/>
    <xf numFmtId="181" fontId="82" fillId="37" borderId="115">
      <protection locked="0"/>
    </xf>
    <xf numFmtId="49" fontId="97" fillId="38" borderId="115" applyProtection="0">
      <alignment horizontal="left" indent="1"/>
      <protection locked="0"/>
    </xf>
    <xf numFmtId="49" fontId="97" fillId="37" borderId="115" applyProtection="0">
      <alignment horizontal="left" indent="1"/>
      <protection locked="0"/>
    </xf>
    <xf numFmtId="10" fontId="78" fillId="40" borderId="115" applyNumberFormat="0" applyBorder="0" applyAlignment="0" applyProtection="0"/>
    <xf numFmtId="40" fontId="91" fillId="40" borderId="138">
      <alignment vertical="center"/>
    </xf>
    <xf numFmtId="0" fontId="1" fillId="0" borderId="0"/>
    <xf numFmtId="0" fontId="1" fillId="0" borderId="0"/>
    <xf numFmtId="0" fontId="1" fillId="0" borderId="0"/>
    <xf numFmtId="0" fontId="1" fillId="0" borderId="0"/>
    <xf numFmtId="211" fontId="84" fillId="37" borderId="138">
      <alignment horizontal="center"/>
      <protection locked="0"/>
    </xf>
    <xf numFmtId="0" fontId="1" fillId="0" borderId="0"/>
    <xf numFmtId="10" fontId="78" fillId="40" borderId="115" applyNumberFormat="0" applyBorder="0" applyAlignment="0" applyProtection="0"/>
    <xf numFmtId="0" fontId="9" fillId="0" borderId="0"/>
    <xf numFmtId="0" fontId="9" fillId="0" borderId="121"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7" fillId="38" borderId="138" applyProtection="0">
      <alignment horizontal="left" indent="1"/>
      <protection locked="0"/>
    </xf>
    <xf numFmtId="211" fontId="84" fillId="37" borderId="138">
      <alignment horizontal="center"/>
      <protection locked="0"/>
    </xf>
    <xf numFmtId="0" fontId="96" fillId="0" borderId="121">
      <alignment horizontal="left" vertical="center"/>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15">
      <alignment vertical="center"/>
    </xf>
    <xf numFmtId="211" fontId="84" fillId="37" borderId="115">
      <alignment horizontal="center"/>
      <protection locked="0"/>
    </xf>
    <xf numFmtId="40" fontId="91" fillId="40" borderId="138">
      <alignment vertical="center"/>
    </xf>
    <xf numFmtId="211" fontId="84" fillId="37" borderId="138">
      <alignment horizontal="center"/>
      <protection locked="0"/>
    </xf>
    <xf numFmtId="0" fontId="9" fillId="0" borderId="0"/>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0" fontId="9" fillId="0" borderId="0"/>
    <xf numFmtId="49" fontId="97" fillId="37" borderId="138" applyProtection="0">
      <alignment horizontal="left" indent="1"/>
      <protection locked="0"/>
    </xf>
    <xf numFmtId="0" fontId="9" fillId="0" borderId="0"/>
    <xf numFmtId="0" fontId="9" fillId="0" borderId="0"/>
    <xf numFmtId="0" fontId="9" fillId="0" borderId="137" applyFont="0" applyFill="0" applyBorder="0" applyAlignment="0" applyProtection="0"/>
    <xf numFmtId="0" fontId="9" fillId="0" borderId="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21">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9" fontId="95" fillId="0" borderId="0" applyFont="0" applyFill="0" applyBorder="0" applyAlignment="0" applyProtection="0"/>
    <xf numFmtId="0" fontId="9" fillId="0" borderId="0"/>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0" fillId="0" borderId="0">
      <alignment vertical="center"/>
    </xf>
    <xf numFmtId="0" fontId="71" fillId="0" borderId="0">
      <alignment vertical="top"/>
    </xf>
    <xf numFmtId="0" fontId="71" fillId="0" borderId="0">
      <alignment vertical="top"/>
    </xf>
    <xf numFmtId="0" fontId="80" fillId="0" borderId="0">
      <alignment vertical="center"/>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80" fillId="0" borderId="0">
      <alignment vertical="center"/>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71" fillId="0" borderId="0">
      <alignment vertical="top"/>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71" fillId="0" borderId="0">
      <alignment vertical="top"/>
    </xf>
    <xf numFmtId="0" fontId="71" fillId="0" borderId="0">
      <alignment vertical="top"/>
    </xf>
    <xf numFmtId="0" fontId="80" fillId="0" borderId="0">
      <alignment vertical="center"/>
    </xf>
    <xf numFmtId="0" fontId="71" fillId="0" borderId="0">
      <alignment vertical="top"/>
    </xf>
    <xf numFmtId="0" fontId="71" fillId="0" borderId="0">
      <alignment vertical="top"/>
    </xf>
    <xf numFmtId="0" fontId="80" fillId="0" borderId="0">
      <alignment vertical="center"/>
    </xf>
    <xf numFmtId="0" fontId="80" fillId="0" borderId="0">
      <alignment vertical="center"/>
    </xf>
    <xf numFmtId="0" fontId="80" fillId="0" borderId="0">
      <alignment vertical="center"/>
    </xf>
    <xf numFmtId="0" fontId="83" fillId="0" borderId="0"/>
    <xf numFmtId="0" fontId="83" fillId="0" borderId="0"/>
    <xf numFmtId="209" fontId="9" fillId="0" borderId="0" applyFont="0" applyFill="0" applyBorder="0" applyAlignment="0" applyProtection="0"/>
    <xf numFmtId="4" fontId="71" fillId="31" borderId="0" applyNumberFormat="0" applyProtection="0">
      <alignment horizontal="left" vertical="center" indent="1"/>
    </xf>
    <xf numFmtId="4" fontId="71"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1" fillId="0" borderId="0"/>
    <xf numFmtId="9" fontId="1" fillId="0" borderId="0" applyFont="0" applyFill="0" applyBorder="0" applyAlignment="0" applyProtection="0"/>
    <xf numFmtId="40" fontId="91" fillId="40" borderId="138">
      <alignment vertical="center"/>
    </xf>
    <xf numFmtId="0" fontId="1" fillId="0" borderId="0"/>
    <xf numFmtId="0" fontId="1" fillId="0" borderId="0"/>
    <xf numFmtId="0" fontId="1" fillId="0" borderId="0"/>
    <xf numFmtId="0" fontId="1" fillId="0" borderId="0"/>
    <xf numFmtId="211" fontId="84" fillId="37" borderId="138">
      <alignment horizontal="center"/>
      <protection locked="0"/>
    </xf>
    <xf numFmtId="0" fontId="1" fillId="0" borderId="0"/>
    <xf numFmtId="0" fontId="1" fillId="0" borderId="0"/>
    <xf numFmtId="9" fontId="1" fillId="0" borderId="0"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13" applyNumberFormat="0" applyProtection="0">
      <alignment horizontal="left" vertical="center" indent="1"/>
    </xf>
    <xf numFmtId="0" fontId="1" fillId="0" borderId="0"/>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1" fillId="0" borderId="0"/>
    <xf numFmtId="9" fontId="1" fillId="0" borderId="0" applyFont="0" applyFill="0" applyBorder="0" applyAlignment="0" applyProtection="0"/>
    <xf numFmtId="40" fontId="91" fillId="40" borderId="138">
      <alignment vertical="center"/>
    </xf>
    <xf numFmtId="0" fontId="1" fillId="0" borderId="0"/>
    <xf numFmtId="0" fontId="1" fillId="0" borderId="0"/>
    <xf numFmtId="0" fontId="1" fillId="0" borderId="0"/>
    <xf numFmtId="0" fontId="1" fillId="0" borderId="0"/>
    <xf numFmtId="211" fontId="84" fillId="37" borderId="138">
      <alignment horizontal="center"/>
      <protection locked="0"/>
    </xf>
    <xf numFmtId="0" fontId="1" fillId="0" borderId="0"/>
    <xf numFmtId="0" fontId="1" fillId="0" borderId="0"/>
    <xf numFmtId="9" fontId="1" fillId="0" borderId="0"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4" fillId="37" borderId="138">
      <alignment horizontal="center"/>
      <protection locked="0"/>
    </xf>
    <xf numFmtId="0" fontId="9" fillId="40" borderId="133" applyNumberFormat="0" applyFont="0" applyBorder="0" applyAlignment="0" applyProtection="0"/>
    <xf numFmtId="0" fontId="9" fillId="0" borderId="137" applyFont="0" applyFill="0" applyBorder="0" applyAlignment="0" applyProtection="0"/>
    <xf numFmtId="10" fontId="78" fillId="40" borderId="138" applyNumberFormat="0" applyBorder="0" applyAlignment="0" applyProtection="0"/>
    <xf numFmtId="0" fontId="9" fillId="40" borderId="133" applyNumberFormat="0" applyFont="0" applyBorder="0" applyAlignment="0" applyProtection="0"/>
    <xf numFmtId="49" fontId="97" fillId="38" borderId="138" applyProtection="0">
      <alignment horizontal="left" indent="1"/>
      <protection locked="0"/>
    </xf>
    <xf numFmtId="211" fontId="84" fillId="37" borderId="138">
      <alignment horizontal="center"/>
      <protection locked="0"/>
    </xf>
    <xf numFmtId="4" fontId="71" fillId="10" borderId="113" applyNumberFormat="0" applyProtection="0">
      <alignment horizontal="right" vertical="center"/>
    </xf>
    <xf numFmtId="10" fontId="78" fillId="40" borderId="138" applyNumberFormat="0" applyBorder="0" applyAlignment="0" applyProtection="0"/>
    <xf numFmtId="10" fontId="78" fillId="40" borderId="138" applyNumberFormat="0" applyBorder="0" applyAlignment="0" applyProtection="0"/>
    <xf numFmtId="4" fontId="71" fillId="10" borderId="113" applyNumberFormat="0" applyProtection="0">
      <alignment horizontal="right" vertical="center"/>
    </xf>
    <xf numFmtId="181" fontId="82" fillId="37" borderId="138">
      <protection locked="0"/>
    </xf>
    <xf numFmtId="10" fontId="78" fillId="40" borderId="138" applyNumberFormat="0" applyBorder="0" applyAlignment="0" applyProtection="0"/>
    <xf numFmtId="211" fontId="84" fillId="37" borderId="138">
      <alignment horizontal="center"/>
      <protection locked="0"/>
    </xf>
    <xf numFmtId="0" fontId="9" fillId="16" borderId="113" applyNumberFormat="0" applyProtection="0">
      <alignment horizontal="left" vertical="top" indent="1"/>
    </xf>
    <xf numFmtId="211" fontId="84" fillId="37" borderId="138">
      <alignment horizontal="center"/>
      <protection locked="0"/>
    </xf>
    <xf numFmtId="10" fontId="78" fillId="40" borderId="138" applyNumberFormat="0" applyBorder="0" applyAlignment="0" applyProtection="0"/>
    <xf numFmtId="4" fontId="71" fillId="15" borderId="113" applyNumberFormat="0" applyProtection="0">
      <alignment horizontal="right" vertical="center"/>
    </xf>
    <xf numFmtId="4" fontId="71" fillId="27" borderId="113" applyNumberFormat="0" applyProtection="0">
      <alignment horizontal="right" vertical="center"/>
    </xf>
    <xf numFmtId="4" fontId="71" fillId="29" borderId="113" applyNumberFormat="0" applyProtection="0">
      <alignment horizontal="right" vertical="center"/>
    </xf>
    <xf numFmtId="0" fontId="9" fillId="31" borderId="113" applyNumberFormat="0" applyProtection="0">
      <alignment horizontal="left" vertical="center" indent="1"/>
    </xf>
    <xf numFmtId="4" fontId="71" fillId="35"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center" indent="1"/>
    </xf>
    <xf numFmtId="4" fontId="71" fillId="12" borderId="113" applyNumberFormat="0" applyProtection="0">
      <alignment horizontal="left" vertical="center" indent="1"/>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0" fontId="9" fillId="40" borderId="133" applyNumberFormat="0" applyFont="0" applyBorder="0" applyAlignment="0" applyProtection="0"/>
    <xf numFmtId="0" fontId="9" fillId="10"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16"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3" fillId="31" borderId="113" applyNumberFormat="0" applyProtection="0">
      <alignment horizontal="right" vertical="center"/>
    </xf>
    <xf numFmtId="0" fontId="9" fillId="31" borderId="113" applyNumberFormat="0" applyProtection="0">
      <alignment horizontal="left" vertical="center" indent="1"/>
    </xf>
    <xf numFmtId="0" fontId="9" fillId="10" borderId="113" applyNumberFormat="0" applyProtection="0">
      <alignment horizontal="left" vertical="center" indent="1"/>
    </xf>
    <xf numFmtId="4" fontId="75" fillId="31" borderId="113" applyNumberFormat="0" applyProtection="0">
      <alignment horizontal="right" vertical="center"/>
    </xf>
    <xf numFmtId="0" fontId="71" fillId="10" borderId="113" applyNumberFormat="0" applyProtection="0">
      <alignment horizontal="left" vertical="top" indent="1"/>
    </xf>
    <xf numFmtId="4" fontId="73" fillId="31" borderId="113" applyNumberFormat="0" applyProtection="0">
      <alignment horizontal="right" vertical="center"/>
    </xf>
    <xf numFmtId="0" fontId="71" fillId="12" borderId="113" applyNumberFormat="0" applyProtection="0">
      <alignment horizontal="left" vertical="top" indent="1"/>
    </xf>
    <xf numFmtId="4" fontId="73" fillId="12" borderId="113" applyNumberFormat="0" applyProtection="0">
      <alignment vertical="center"/>
    </xf>
    <xf numFmtId="4" fontId="71" fillId="12" borderId="113" applyNumberFormat="0" applyProtection="0">
      <alignment vertical="center"/>
    </xf>
    <xf numFmtId="0" fontId="9" fillId="14" borderId="113" applyNumberFormat="0" applyProtection="0">
      <alignment horizontal="left" vertical="top" indent="1"/>
    </xf>
    <xf numFmtId="4" fontId="71" fillId="23" borderId="113" applyNumberFormat="0" applyProtection="0">
      <alignment horizontal="right" vertical="center"/>
    </xf>
    <xf numFmtId="4" fontId="69" fillId="25" borderId="113" applyNumberFormat="0" applyProtection="0">
      <alignment horizontal="left" vertical="center" indent="1"/>
    </xf>
    <xf numFmtId="4" fontId="69" fillId="25" borderId="113" applyNumberFormat="0" applyProtection="0">
      <alignment vertical="center"/>
    </xf>
    <xf numFmtId="0" fontId="9" fillId="48" borderId="134" applyNumberFormat="0" applyAlignment="0" applyProtection="0"/>
    <xf numFmtId="10" fontId="78" fillId="40" borderId="138" applyNumberFormat="0" applyBorder="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10" fontId="78" fillId="40" borderId="138" applyNumberFormat="0" applyBorder="0" applyAlignment="0" applyProtection="0"/>
    <xf numFmtId="49" fontId="97" fillId="38" borderId="138" applyProtection="0">
      <alignment horizontal="left" indent="1"/>
      <protection locked="0"/>
    </xf>
    <xf numFmtId="181" fontId="82" fillId="37" borderId="138">
      <protection locked="0"/>
    </xf>
    <xf numFmtId="0" fontId="9" fillId="48" borderId="134" applyNumberFormat="0" applyAlignment="0" applyProtection="0"/>
    <xf numFmtId="0" fontId="9" fillId="40" borderId="133" applyNumberFormat="0" applyFont="0" applyBorder="0" applyAlignment="0" applyProtection="0"/>
    <xf numFmtId="4" fontId="71" fillId="26" borderId="113" applyNumberFormat="0" applyProtection="0">
      <alignment horizontal="right" vertical="center"/>
    </xf>
    <xf numFmtId="4" fontId="71" fillId="15" borderId="113" applyNumberFormat="0" applyProtection="0">
      <alignment horizontal="right" vertical="center"/>
    </xf>
    <xf numFmtId="4" fontId="69" fillId="25" borderId="113" applyNumberFormat="0" applyProtection="0">
      <alignment horizontal="left" vertical="center" indent="1"/>
    </xf>
    <xf numFmtId="0" fontId="9" fillId="40" borderId="133" applyNumberFormat="0" applyFont="0" applyBorder="0" applyAlignment="0" applyProtection="0"/>
    <xf numFmtId="0" fontId="9" fillId="31" borderId="113" applyNumberFormat="0" applyProtection="0">
      <alignment horizontal="left" vertical="center" indent="1"/>
    </xf>
    <xf numFmtId="0" fontId="9" fillId="16" borderId="113" applyNumberFormat="0" applyProtection="0">
      <alignment horizontal="left" vertical="center" indent="1"/>
    </xf>
    <xf numFmtId="49" fontId="97" fillId="37" borderId="138" applyProtection="0">
      <alignment horizontal="left" indent="1"/>
      <protection locked="0"/>
    </xf>
    <xf numFmtId="49" fontId="97" fillId="38" borderId="138" applyProtection="0">
      <alignment horizontal="left" indent="1"/>
      <protection locked="0"/>
    </xf>
    <xf numFmtId="0" fontId="9" fillId="40" borderId="133" applyNumberFormat="0" applyFont="0" applyBorder="0" applyAlignment="0" applyProtection="0"/>
    <xf numFmtId="0" fontId="9" fillId="0" borderId="137" applyFont="0" applyFill="0" applyBorder="0" applyAlignment="0" applyProtection="0"/>
    <xf numFmtId="211" fontId="84" fillId="37" borderId="138">
      <alignment horizontal="center"/>
      <protection locked="0"/>
    </xf>
    <xf numFmtId="181" fontId="82" fillId="37" borderId="138">
      <protection locked="0"/>
    </xf>
    <xf numFmtId="211" fontId="84" fillId="37" borderId="138">
      <alignment horizontal="center"/>
      <protection locked="0"/>
    </xf>
    <xf numFmtId="4" fontId="70" fillId="25" borderId="113" applyNumberFormat="0" applyProtection="0">
      <alignment vertical="center"/>
    </xf>
    <xf numFmtId="0" fontId="9" fillId="10" borderId="113" applyNumberFormat="0" applyProtection="0">
      <alignment horizontal="left" vertical="top" indent="1"/>
    </xf>
    <xf numFmtId="4" fontId="71" fillId="17" borderId="113" applyNumberFormat="0" applyProtection="0">
      <alignment horizontal="right" vertical="center"/>
    </xf>
    <xf numFmtId="4" fontId="71" fillId="24"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211" fontId="84" fillId="37" borderId="138">
      <alignment horizontal="center"/>
      <protection locked="0"/>
    </xf>
    <xf numFmtId="0" fontId="9" fillId="16" borderId="113" applyNumberFormat="0" applyProtection="0">
      <alignment horizontal="left" vertical="top" indent="1"/>
    </xf>
    <xf numFmtId="0" fontId="9" fillId="48" borderId="134" applyNumberFormat="0" applyAlignment="0" applyProtection="0"/>
    <xf numFmtId="49" fontId="97" fillId="38" borderId="138" applyProtection="0">
      <alignment horizontal="left" indent="1"/>
      <protection locked="0"/>
    </xf>
    <xf numFmtId="49" fontId="97" fillId="37" borderId="138" applyProtection="0">
      <alignment horizontal="left" indent="1"/>
      <protection locked="0"/>
    </xf>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0" fontId="96" fillId="0" borderId="137">
      <alignment horizontal="left" vertical="center"/>
    </xf>
    <xf numFmtId="181" fontId="82" fillId="37" borderId="138">
      <protection locked="0"/>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40" fontId="91" fillId="40" borderId="138">
      <alignment vertical="center"/>
    </xf>
    <xf numFmtId="211" fontId="84" fillId="37" borderId="138">
      <alignment horizontal="center"/>
      <protection locked="0"/>
    </xf>
    <xf numFmtId="0" fontId="9" fillId="40" borderId="133" applyNumberFormat="0" applyFont="0" applyBorder="0" applyAlignment="0" applyProtection="0"/>
    <xf numFmtId="10" fontId="78" fillId="40" borderId="138" applyNumberFormat="0" applyBorder="0" applyAlignment="0" applyProtection="0"/>
    <xf numFmtId="49" fontId="97" fillId="37" borderId="138" applyProtection="0">
      <alignment horizontal="left" indent="1"/>
      <protection locked="0"/>
    </xf>
    <xf numFmtId="0" fontId="69" fillId="25" borderId="113" applyNumberFormat="0" applyProtection="0">
      <alignment horizontal="left" vertical="top" indent="1"/>
    </xf>
    <xf numFmtId="4" fontId="73" fillId="31" borderId="113" applyNumberFormat="0" applyProtection="0">
      <alignment horizontal="right" vertical="center"/>
    </xf>
    <xf numFmtId="0" fontId="9" fillId="31" borderId="113" applyNumberFormat="0" applyProtection="0">
      <alignment horizontal="left" vertical="center" indent="1"/>
    </xf>
    <xf numFmtId="49" fontId="97" fillId="38" borderId="138" applyProtection="0">
      <alignment horizontal="left" indent="1"/>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24"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10" fontId="78" fillId="40" borderId="138" applyNumberFormat="0" applyBorder="0" applyAlignment="0" applyProtection="0"/>
    <xf numFmtId="10" fontId="78" fillId="40" borderId="138" applyNumberFormat="0" applyBorder="0" applyAlignment="0" applyProtection="0"/>
    <xf numFmtId="4" fontId="71" fillId="27" borderId="113" applyNumberFormat="0" applyProtection="0">
      <alignment horizontal="right" vertical="center"/>
    </xf>
    <xf numFmtId="4" fontId="71" fillId="10" borderId="113" applyNumberFormat="0" applyProtection="0">
      <alignment horizontal="right" vertical="center"/>
    </xf>
    <xf numFmtId="4" fontId="71" fillId="12" borderId="113" applyNumberFormat="0" applyProtection="0">
      <alignmen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4" fontId="71" fillId="11" borderId="113" applyNumberFormat="0" applyProtection="0">
      <alignment horizontal="right" vertical="center"/>
    </xf>
    <xf numFmtId="0" fontId="9" fillId="10" borderId="113" applyNumberFormat="0" applyProtection="0">
      <alignment horizontal="left" vertical="center" indent="1"/>
    </xf>
    <xf numFmtId="10" fontId="78" fillId="40" borderId="138" applyNumberFormat="0" applyBorder="0" applyAlignment="0" applyProtection="0"/>
    <xf numFmtId="40" fontId="91" fillId="40" borderId="138">
      <alignment vertical="center"/>
    </xf>
    <xf numFmtId="4" fontId="71" fillId="31" borderId="113" applyNumberFormat="0" applyProtection="0">
      <alignment horizontal="right" vertical="center"/>
    </xf>
    <xf numFmtId="4" fontId="71" fillId="23" borderId="113" applyNumberFormat="0" applyProtection="0">
      <alignment horizontal="right" vertical="center"/>
    </xf>
    <xf numFmtId="4" fontId="71" fillId="26" borderId="113" applyNumberFormat="0" applyProtection="0">
      <alignment horizontal="right" vertical="center"/>
    </xf>
    <xf numFmtId="4" fontId="71" fillId="28"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4" fontId="71" fillId="31" borderId="113" applyNumberFormat="0" applyProtection="0">
      <alignment horizontal="right" vertical="center"/>
    </xf>
    <xf numFmtId="0" fontId="96" fillId="0" borderId="137">
      <alignment horizontal="left" vertical="center"/>
    </xf>
    <xf numFmtId="0" fontId="9" fillId="14" borderId="113" applyNumberFormat="0" applyProtection="0">
      <alignment horizontal="left" vertical="center" indent="1"/>
    </xf>
    <xf numFmtId="0" fontId="1" fillId="0" borderId="0"/>
    <xf numFmtId="0" fontId="9" fillId="16" borderId="113" applyNumberFormat="0" applyProtection="0">
      <alignment horizontal="left" vertical="top" indent="1"/>
    </xf>
    <xf numFmtId="211" fontId="84" fillId="37" borderId="138">
      <alignment horizontal="center"/>
      <protection locked="0"/>
    </xf>
    <xf numFmtId="4" fontId="71" fillId="31" borderId="113" applyNumberFormat="0" applyProtection="0">
      <alignment horizontal="right" vertical="center"/>
    </xf>
    <xf numFmtId="0" fontId="1" fillId="0" borderId="0"/>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24" borderId="113" applyNumberFormat="0" applyProtection="0">
      <alignment horizontal="right" vertical="center"/>
    </xf>
    <xf numFmtId="4" fontId="71" fillId="17" borderId="113" applyNumberFormat="0" applyProtection="0">
      <alignment horizontal="right" vertical="center"/>
    </xf>
    <xf numFmtId="4" fontId="71" fillId="10" borderId="113" applyNumberFormat="0" applyProtection="0">
      <alignment horizontal="right" vertical="center"/>
    </xf>
    <xf numFmtId="0" fontId="9" fillId="10" borderId="113" applyNumberFormat="0" applyProtection="0">
      <alignment horizontal="left" vertical="top" indent="1"/>
    </xf>
    <xf numFmtId="0" fontId="1" fillId="0" borderId="0"/>
    <xf numFmtId="0" fontId="1" fillId="0" borderId="0"/>
    <xf numFmtId="0" fontId="9" fillId="0" borderId="137" applyFont="0" applyFill="0" applyBorder="0" applyAlignment="0" applyProtection="0"/>
    <xf numFmtId="0" fontId="9" fillId="16" borderId="113" applyNumberFormat="0" applyProtection="0">
      <alignment horizontal="left" vertical="top" indent="1"/>
    </xf>
    <xf numFmtId="0" fontId="9" fillId="16" borderId="113" applyNumberFormat="0" applyProtection="0">
      <alignment horizontal="left" vertical="top" indent="1"/>
    </xf>
    <xf numFmtId="0" fontId="1" fillId="0" borderId="0"/>
    <xf numFmtId="4" fontId="73" fillId="31" borderId="113" applyNumberFormat="0" applyProtection="0">
      <alignment horizontal="right" vertical="center"/>
    </xf>
    <xf numFmtId="4" fontId="71" fillId="23" borderId="113" applyNumberFormat="0" applyProtection="0">
      <alignment horizontal="right" vertical="center"/>
    </xf>
    <xf numFmtId="4" fontId="71" fillId="12"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4" fontId="71" fillId="12"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4" fontId="71" fillId="31" borderId="113" applyNumberFormat="0" applyProtection="0">
      <alignment horizontal="right" vertical="center"/>
    </xf>
    <xf numFmtId="40" fontId="91" fillId="19" borderId="110">
      <alignment vertical="center"/>
    </xf>
    <xf numFmtId="4" fontId="71" fillId="11" borderId="113" applyNumberFormat="0" applyProtection="0">
      <alignment horizontal="right" vertical="center"/>
    </xf>
    <xf numFmtId="0" fontId="69" fillId="25" borderId="113" applyNumberFormat="0" applyProtection="0">
      <alignment horizontal="left" vertical="top" indent="1"/>
    </xf>
    <xf numFmtId="0" fontId="9" fillId="10" borderId="113" applyNumberFormat="0" applyProtection="0">
      <alignment horizontal="left" vertical="top" indent="1"/>
    </xf>
    <xf numFmtId="4" fontId="71" fillId="31"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4" fontId="69" fillId="25" borderId="113" applyNumberFormat="0" applyProtection="0">
      <alignment vertical="center"/>
    </xf>
    <xf numFmtId="0" fontId="9" fillId="16" borderId="113" applyNumberFormat="0" applyProtection="0">
      <alignment horizontal="left" vertical="top" indent="1"/>
    </xf>
    <xf numFmtId="0" fontId="9" fillId="10" borderId="113" applyNumberFormat="0" applyProtection="0">
      <alignment horizontal="left" vertical="center" indent="1"/>
    </xf>
    <xf numFmtId="4" fontId="71" fillId="15" borderId="113" applyNumberFormat="0" applyProtection="0">
      <alignment horizontal="right" vertical="center"/>
    </xf>
    <xf numFmtId="4" fontId="70" fillId="25" borderId="113" applyNumberFormat="0" applyProtection="0">
      <alignment vertical="center"/>
    </xf>
    <xf numFmtId="0" fontId="9" fillId="48" borderId="134" applyNumberFormat="0" applyAlignment="0" applyProtection="0"/>
    <xf numFmtId="10" fontId="78" fillId="40" borderId="138" applyNumberFormat="0" applyBorder="0" applyAlignment="0" applyProtection="0"/>
    <xf numFmtId="211" fontId="84" fillId="37" borderId="138">
      <alignment horizontal="center"/>
      <protection locked="0"/>
    </xf>
    <xf numFmtId="10" fontId="78" fillId="40" borderId="138" applyNumberFormat="0" applyBorder="0" applyAlignment="0" applyProtection="0"/>
    <xf numFmtId="40" fontId="91" fillId="40" borderId="138">
      <alignment vertical="center"/>
    </xf>
    <xf numFmtId="4" fontId="71" fillId="35" borderId="113" applyNumberFormat="0" applyProtection="0">
      <alignment horizontal="left" vertical="center" indent="1"/>
    </xf>
    <xf numFmtId="0" fontId="9" fillId="10"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49" fontId="97" fillId="38" borderId="138" applyProtection="0">
      <alignment horizontal="left" indent="1"/>
      <protection locked="0"/>
    </xf>
    <xf numFmtId="4" fontId="71" fillId="28"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4" fontId="69" fillId="25" borderId="113" applyNumberFormat="0" applyProtection="0">
      <alignment vertical="center"/>
    </xf>
    <xf numFmtId="4" fontId="69" fillId="25" borderId="113" applyNumberFormat="0" applyProtection="0">
      <alignment horizontal="left" vertical="center" indent="1"/>
    </xf>
    <xf numFmtId="4" fontId="71" fillId="15" borderId="113" applyNumberFormat="0" applyProtection="0">
      <alignment horizontal="right" vertical="center"/>
    </xf>
    <xf numFmtId="4" fontId="71" fillId="26"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4" fontId="75" fillId="31" borderId="113" applyNumberFormat="0" applyProtection="0">
      <alignment horizontal="righ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4" fontId="71" fillId="12" borderId="113" applyNumberFormat="0" applyProtection="0">
      <alignment horizontal="left" vertical="center" indent="1"/>
    </xf>
    <xf numFmtId="0" fontId="9" fillId="16" borderId="113" applyNumberFormat="0" applyProtection="0">
      <alignment horizontal="left" vertical="top"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10" fontId="78" fillId="40" borderId="138" applyNumberForma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0" fontId="9" fillId="16" borderId="113" applyNumberFormat="0" applyProtection="0">
      <alignment horizontal="left" vertical="top" indent="1"/>
    </xf>
    <xf numFmtId="4" fontId="71" fillId="10"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7" borderId="138" applyProtection="0">
      <alignment horizontal="left" indent="1"/>
      <protection locked="0"/>
    </xf>
    <xf numFmtId="40" fontId="91" fillId="40" borderId="138">
      <alignment vertical="center"/>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4" fontId="69" fillId="25" borderId="113" applyNumberFormat="0" applyProtection="0">
      <alignment vertical="center"/>
    </xf>
    <xf numFmtId="4" fontId="69" fillId="25" borderId="113" applyNumberFormat="0" applyProtection="0">
      <alignment horizontal="left" vertical="center" indent="1"/>
    </xf>
    <xf numFmtId="4" fontId="71" fillId="11"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0" fontId="71" fillId="10" borderId="113" applyNumberFormat="0" applyProtection="0">
      <alignment horizontal="left" vertical="top" indent="1"/>
    </xf>
    <xf numFmtId="4" fontId="75" fillId="31" borderId="113" applyNumberFormat="0" applyProtection="0">
      <alignment horizontal="right" vertical="center"/>
    </xf>
    <xf numFmtId="4" fontId="71" fillId="31" borderId="113" applyNumberFormat="0" applyProtection="0">
      <alignment horizontal="righ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0" borderId="113" applyNumberFormat="0" applyProtection="0">
      <alignment horizontal="right" vertical="center"/>
    </xf>
    <xf numFmtId="4" fontId="71" fillId="10" borderId="113" applyNumberFormat="0" applyProtection="0">
      <alignment horizontal="right" vertical="center"/>
    </xf>
    <xf numFmtId="0" fontId="1" fillId="0" borderId="0"/>
    <xf numFmtId="9" fontId="1" fillId="0" borderId="0" applyFont="0" applyFill="0" applyBorder="0" applyAlignment="0" applyProtection="0"/>
    <xf numFmtId="0" fontId="9" fillId="14" borderId="113" applyNumberFormat="0" applyProtection="0">
      <alignment horizontal="left" vertical="center" indent="1"/>
    </xf>
    <xf numFmtId="0" fontId="9" fillId="16" borderId="113" applyNumberFormat="0" applyProtection="0">
      <alignment horizontal="left" vertical="center" indent="1"/>
    </xf>
    <xf numFmtId="0" fontId="9" fillId="14" borderId="113" applyNumberFormat="0" applyProtection="0">
      <alignment horizontal="left" vertical="center" indent="1"/>
    </xf>
    <xf numFmtId="0" fontId="9" fillId="48" borderId="134" applyNumberFormat="0" applyAlignment="0" applyProtection="0"/>
    <xf numFmtId="0" fontId="1" fillId="0" borderId="0"/>
    <xf numFmtId="0" fontId="1" fillId="0" borderId="0"/>
    <xf numFmtId="0" fontId="1" fillId="0" borderId="0"/>
    <xf numFmtId="0" fontId="1" fillId="0" borderId="0"/>
    <xf numFmtId="0" fontId="9" fillId="14" borderId="113" applyNumberFormat="0" applyProtection="0">
      <alignment horizontal="left" vertical="top" indent="1"/>
    </xf>
    <xf numFmtId="0" fontId="1" fillId="0" borderId="0"/>
    <xf numFmtId="0" fontId="9" fillId="14" borderId="113" applyNumberFormat="0" applyProtection="0">
      <alignment horizontal="left" vertical="center" indent="1"/>
    </xf>
    <xf numFmtId="0" fontId="1" fillId="0" borderId="0"/>
    <xf numFmtId="9" fontId="1" fillId="0" borderId="0" applyFont="0" applyFill="0" applyBorder="0" applyAlignment="0" applyProtection="0"/>
    <xf numFmtId="0" fontId="9" fillId="40" borderId="133" applyNumberFormat="0" applyFont="0" applyBorder="0" applyAlignment="0" applyProtection="0"/>
    <xf numFmtId="40" fontId="91" fillId="40" borderId="138">
      <alignment vertical="center"/>
    </xf>
    <xf numFmtId="0" fontId="9" fillId="31" borderId="113" applyNumberFormat="0" applyProtection="0">
      <alignment horizontal="left" vertical="center" indent="1"/>
    </xf>
    <xf numFmtId="0" fontId="71" fillId="12" borderId="113" applyNumberFormat="0" applyProtection="0">
      <alignment horizontal="left" vertical="top" indent="1"/>
    </xf>
    <xf numFmtId="0" fontId="9" fillId="16" borderId="113" applyNumberFormat="0" applyProtection="0">
      <alignment horizontal="left" vertical="center" indent="1"/>
    </xf>
    <xf numFmtId="0" fontId="9" fillId="40" borderId="133" applyNumberFormat="0" applyFont="0" applyBorder="0" applyAlignment="0" applyProtection="0"/>
    <xf numFmtId="49" fontId="97" fillId="37" borderId="138" applyProtection="0">
      <alignment horizontal="left" indent="1"/>
      <protection locked="0"/>
    </xf>
    <xf numFmtId="0" fontId="96" fillId="0" borderId="137">
      <alignment horizontal="left" vertical="center"/>
    </xf>
    <xf numFmtId="4" fontId="71" fillId="28" borderId="113" applyNumberFormat="0" applyProtection="0">
      <alignment horizontal="right" vertical="center"/>
    </xf>
    <xf numFmtId="0" fontId="9" fillId="40" borderId="133" applyNumberFormat="0" applyFont="0" applyBorder="0" applyAlignment="0" applyProtection="0"/>
    <xf numFmtId="4" fontId="71" fillId="27" borderId="113" applyNumberFormat="0" applyProtection="0">
      <alignment horizontal="right" vertical="center"/>
    </xf>
    <xf numFmtId="49" fontId="97" fillId="37" borderId="138" applyProtection="0">
      <alignment horizontal="left" indent="1"/>
      <protection locked="0"/>
    </xf>
    <xf numFmtId="0" fontId="9" fillId="31" borderId="113" applyNumberFormat="0" applyProtection="0">
      <alignment horizontal="left" vertical="center" indent="1"/>
    </xf>
    <xf numFmtId="0" fontId="96" fillId="0" borderId="137">
      <alignment horizontal="left" vertical="center"/>
    </xf>
    <xf numFmtId="0" fontId="9" fillId="16" borderId="113" applyNumberFormat="0" applyProtection="0">
      <alignment horizontal="left" vertical="top" indent="1"/>
    </xf>
    <xf numFmtId="0" fontId="9" fillId="16" borderId="113" applyNumberFormat="0" applyProtection="0">
      <alignment horizontal="left" vertical="top" indent="1"/>
    </xf>
    <xf numFmtId="181" fontId="82" fillId="37" borderId="138">
      <protection locked="0"/>
    </xf>
    <xf numFmtId="0" fontId="9" fillId="16" borderId="113" applyNumberFormat="0" applyProtection="0">
      <alignment horizontal="left" vertical="center" indent="1"/>
    </xf>
    <xf numFmtId="4" fontId="73" fillId="12" borderId="113" applyNumberFormat="0" applyProtection="0">
      <alignment vertical="center"/>
    </xf>
    <xf numFmtId="10" fontId="78" fillId="40" borderId="138" applyNumberFormat="0" applyBorder="0" applyAlignment="0" applyProtection="0"/>
    <xf numFmtId="0" fontId="9" fillId="31" borderId="113" applyNumberFormat="0" applyProtection="0">
      <alignment horizontal="left" vertical="center" indent="1"/>
    </xf>
    <xf numFmtId="211" fontId="84" fillId="37" borderId="138">
      <alignment horizontal="center"/>
      <protection locked="0"/>
    </xf>
    <xf numFmtId="4" fontId="71" fillId="10" borderId="113" applyNumberFormat="0" applyProtection="0">
      <alignment horizontal="right" vertical="center"/>
    </xf>
    <xf numFmtId="0" fontId="71" fillId="10" borderId="113" applyNumberFormat="0" applyProtection="0">
      <alignment horizontal="left" vertical="top" indent="1"/>
    </xf>
    <xf numFmtId="40" fontId="91" fillId="40" borderId="138">
      <alignment vertical="center"/>
    </xf>
    <xf numFmtId="49" fontId="97" fillId="38" borderId="138" applyProtection="0">
      <alignment horizontal="left" indent="1"/>
      <protection locked="0"/>
    </xf>
    <xf numFmtId="211" fontId="84" fillId="37" borderId="138">
      <alignment horizontal="center"/>
      <protection locked="0"/>
    </xf>
    <xf numFmtId="4" fontId="71" fillId="29" borderId="113" applyNumberFormat="0" applyProtection="0">
      <alignment horizontal="right" vertical="center"/>
    </xf>
    <xf numFmtId="49" fontId="97" fillId="38" borderId="138" applyProtection="0">
      <alignment horizontal="left" indent="1"/>
      <protection locked="0"/>
    </xf>
    <xf numFmtId="40" fontId="91" fillId="40" borderId="138">
      <alignment vertical="center"/>
    </xf>
    <xf numFmtId="40" fontId="91" fillId="40" borderId="138">
      <alignment vertical="center"/>
    </xf>
    <xf numFmtId="49" fontId="97" fillId="37" borderId="138" applyProtection="0">
      <alignment horizontal="left" indent="1"/>
      <protection locked="0"/>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top" indent="1"/>
    </xf>
    <xf numFmtId="49" fontId="97" fillId="37" borderId="138" applyProtection="0">
      <alignment horizontal="left" indent="1"/>
      <protection locked="0"/>
    </xf>
    <xf numFmtId="4" fontId="71" fillId="31" borderId="113" applyNumberFormat="0" applyProtection="0">
      <alignment horizontal="right" vertical="center"/>
    </xf>
    <xf numFmtId="0" fontId="9" fillId="14" borderId="113" applyNumberFormat="0" applyProtection="0">
      <alignment horizontal="left" vertical="center" indent="1"/>
    </xf>
    <xf numFmtId="211" fontId="84" fillId="37" borderId="138">
      <alignment horizontal="center"/>
      <protection locked="0"/>
    </xf>
    <xf numFmtId="0" fontId="9" fillId="14" borderId="113" applyNumberFormat="0" applyProtection="0">
      <alignment horizontal="left" vertical="center" indent="1"/>
    </xf>
    <xf numFmtId="4" fontId="71" fillId="12" borderId="113" applyNumberFormat="0" applyProtection="0">
      <alignment horizontal="left" vertical="center" indent="1"/>
    </xf>
    <xf numFmtId="0" fontId="9" fillId="31" borderId="113" applyNumberFormat="0" applyProtection="0">
      <alignment horizontal="left" vertical="center" indent="1"/>
    </xf>
    <xf numFmtId="211" fontId="84" fillId="37" borderId="138">
      <alignment horizontal="center"/>
      <protection locked="0"/>
    </xf>
    <xf numFmtId="181" fontId="82" fillId="37" borderId="138">
      <protection locked="0"/>
    </xf>
    <xf numFmtId="0" fontId="9" fillId="0" borderId="137" applyFont="0" applyFill="0" applyBorder="0" applyAlignment="0" applyProtection="0"/>
    <xf numFmtId="4" fontId="71" fillId="26" borderId="113" applyNumberFormat="0" applyProtection="0">
      <alignment horizontal="right" vertical="center"/>
    </xf>
    <xf numFmtId="211" fontId="84" fillId="37" borderId="138">
      <alignment horizontal="center"/>
      <protection locked="0"/>
    </xf>
    <xf numFmtId="0" fontId="9" fillId="14" borderId="113" applyNumberFormat="0" applyProtection="0">
      <alignment horizontal="left" vertical="center" indent="1"/>
    </xf>
    <xf numFmtId="211" fontId="84" fillId="37" borderId="138">
      <alignment horizontal="center"/>
      <protection locked="0"/>
    </xf>
    <xf numFmtId="40" fontId="91" fillId="40" borderId="138">
      <alignment vertical="center"/>
    </xf>
    <xf numFmtId="49" fontId="97" fillId="37" borderId="138" applyProtection="0">
      <alignment horizontal="left" indent="1"/>
      <protection locked="0"/>
    </xf>
    <xf numFmtId="0" fontId="9" fillId="40" borderId="133" applyNumberFormat="0" applyFont="0" applyBorder="0" applyAlignment="0" applyProtection="0"/>
    <xf numFmtId="10" fontId="78" fillId="40" borderId="138" applyNumberFormat="0" applyBorder="0" applyAlignment="0" applyProtection="0"/>
    <xf numFmtId="4" fontId="71" fillId="31" borderId="113" applyNumberFormat="0" applyProtection="0">
      <alignment horizontal="right" vertical="center"/>
    </xf>
    <xf numFmtId="0" fontId="9" fillId="48" borderId="134" applyNumberFormat="0" applyAlignment="0" applyProtection="0"/>
    <xf numFmtId="4" fontId="70" fillId="25" borderId="113" applyNumberFormat="0" applyProtection="0">
      <alignment vertical="center"/>
    </xf>
    <xf numFmtId="0" fontId="9" fillId="10" borderId="113" applyNumberFormat="0" applyProtection="0">
      <alignment horizontal="left" vertical="center" indent="1"/>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31" borderId="113" applyNumberFormat="0" applyProtection="0">
      <alignment horizontal="left" vertical="center" indent="1"/>
    </xf>
    <xf numFmtId="0" fontId="9" fillId="40" borderId="133" applyNumberFormat="0" applyFont="0" applyBorder="0" applyAlignment="0" applyProtection="0"/>
    <xf numFmtId="4" fontId="71" fillId="35" borderId="113" applyNumberFormat="0" applyProtection="0">
      <alignment horizontal="left" vertical="center" indent="1"/>
    </xf>
    <xf numFmtId="4" fontId="71" fillId="29" borderId="113" applyNumberFormat="0" applyProtection="0">
      <alignment horizontal="right" vertical="center"/>
    </xf>
    <xf numFmtId="0" fontId="9" fillId="14" borderId="113" applyNumberFormat="0" applyProtection="0">
      <alignment horizontal="left" vertical="center" indent="1"/>
    </xf>
    <xf numFmtId="4" fontId="73" fillId="31" borderId="113" applyNumberFormat="0" applyProtection="0">
      <alignment horizontal="right" vertical="center"/>
    </xf>
    <xf numFmtId="4" fontId="71"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top" indent="1"/>
    </xf>
    <xf numFmtId="0" fontId="69" fillId="25" borderId="113" applyNumberFormat="0" applyProtection="0">
      <alignment horizontal="left" vertical="top" indent="1"/>
    </xf>
    <xf numFmtId="0" fontId="9" fillId="31" borderId="113" applyNumberFormat="0" applyProtection="0">
      <alignment horizontal="left" vertical="center" indent="1"/>
    </xf>
    <xf numFmtId="0" fontId="96" fillId="0" borderId="137">
      <alignment horizontal="left" vertical="center"/>
    </xf>
    <xf numFmtId="49" fontId="97" fillId="37" borderId="138" applyProtection="0">
      <alignment horizontal="left" indent="1"/>
      <protection locked="0"/>
    </xf>
    <xf numFmtId="4" fontId="71" fillId="23" borderId="113"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1" fillId="0" borderId="0"/>
    <xf numFmtId="9" fontId="1" fillId="0" borderId="0" applyFont="0" applyFill="0" applyBorder="0" applyAlignment="0" applyProtection="0"/>
    <xf numFmtId="40" fontId="91" fillId="40" borderId="138">
      <alignment vertical="center"/>
    </xf>
    <xf numFmtId="0" fontId="1" fillId="0" borderId="0"/>
    <xf numFmtId="0" fontId="1" fillId="0" borderId="0"/>
    <xf numFmtId="0" fontId="1" fillId="0" borderId="0"/>
    <xf numFmtId="0" fontId="1" fillId="0" borderId="0"/>
    <xf numFmtId="211" fontId="84" fillId="37" borderId="138">
      <alignment horizontal="center"/>
      <protection locked="0"/>
    </xf>
    <xf numFmtId="0" fontId="1" fillId="0" borderId="0"/>
    <xf numFmtId="0" fontId="1" fillId="0" borderId="0"/>
    <xf numFmtId="9" fontId="1" fillId="0" borderId="0"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2" fillId="37" borderId="138">
      <protection locked="0"/>
    </xf>
    <xf numFmtId="0" fontId="1" fillId="0" borderId="0"/>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1" fillId="0" borderId="0"/>
    <xf numFmtId="9" fontId="1" fillId="0" borderId="0" applyFont="0" applyFill="0" applyBorder="0" applyAlignment="0" applyProtection="0"/>
    <xf numFmtId="40" fontId="91" fillId="40" borderId="138">
      <alignment vertical="center"/>
    </xf>
    <xf numFmtId="0" fontId="1" fillId="0" borderId="0"/>
    <xf numFmtId="0" fontId="1" fillId="0" borderId="0"/>
    <xf numFmtId="0" fontId="1" fillId="0" borderId="0"/>
    <xf numFmtId="0" fontId="1" fillId="0" borderId="0"/>
    <xf numFmtId="211" fontId="84" fillId="37" borderId="138">
      <alignment horizontal="center"/>
      <protection locked="0"/>
    </xf>
    <xf numFmtId="0" fontId="1" fillId="0" borderId="0"/>
    <xf numFmtId="0" fontId="1" fillId="0" borderId="0"/>
    <xf numFmtId="9" fontId="1" fillId="0" borderId="0"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1" fillId="31" borderId="113" applyNumberFormat="0" applyProtection="0">
      <alignment horizontal="right" vertical="center"/>
    </xf>
    <xf numFmtId="181" fontId="82" fillId="37" borderId="138">
      <protection locked="0"/>
    </xf>
    <xf numFmtId="211" fontId="84" fillId="37" borderId="138">
      <alignment horizontal="center"/>
      <protection locked="0"/>
    </xf>
    <xf numFmtId="0" fontId="9" fillId="48" borderId="134" applyNumberFormat="0" applyAlignment="0" applyProtection="0"/>
    <xf numFmtId="0" fontId="9" fillId="16" borderId="113" applyNumberFormat="0" applyProtection="0">
      <alignment horizontal="left" vertical="center" indent="1"/>
    </xf>
    <xf numFmtId="0" fontId="9" fillId="31" borderId="113" applyNumberFormat="0" applyProtection="0">
      <alignment horizontal="left" vertical="center" indent="1"/>
    </xf>
    <xf numFmtId="181" fontId="82" fillId="37" borderId="138">
      <protection locked="0"/>
    </xf>
    <xf numFmtId="0" fontId="71" fillId="10" borderId="113" applyNumberFormat="0" applyProtection="0">
      <alignment horizontal="left" vertical="top" indent="1"/>
    </xf>
    <xf numFmtId="40" fontId="91" fillId="40" borderId="138">
      <alignment vertical="center"/>
    </xf>
    <xf numFmtId="4" fontId="71" fillId="31" borderId="113" applyNumberFormat="0" applyProtection="0">
      <alignment horizontal="right" vertical="center"/>
    </xf>
    <xf numFmtId="0" fontId="9" fillId="48" borderId="134" applyNumberFormat="0" applyAlignment="0" applyProtection="0"/>
    <xf numFmtId="0" fontId="9" fillId="40" borderId="133" applyNumberFormat="0" applyFont="0" applyBorder="0" applyAlignment="0" applyProtection="0"/>
    <xf numFmtId="0" fontId="9" fillId="16" borderId="113" applyNumberFormat="0" applyProtection="0">
      <alignment horizontal="left" vertical="center" indent="1"/>
    </xf>
    <xf numFmtId="10" fontId="78" fillId="40" borderId="138" applyNumberFormat="0" applyBorder="0" applyAlignment="0" applyProtection="0"/>
    <xf numFmtId="4" fontId="73" fillId="31" borderId="113" applyNumberFormat="0" applyProtection="0">
      <alignment horizontal="right" vertical="center"/>
    </xf>
    <xf numFmtId="4" fontId="71" fillId="27" borderId="113" applyNumberFormat="0" applyProtection="0">
      <alignment horizontal="right" vertical="center"/>
    </xf>
    <xf numFmtId="181" fontId="82" fillId="37" borderId="138">
      <protection locked="0"/>
    </xf>
    <xf numFmtId="0" fontId="9" fillId="16" borderId="113" applyNumberFormat="0" applyProtection="0">
      <alignment horizontal="left" vertical="top" indent="1"/>
    </xf>
    <xf numFmtId="0" fontId="96" fillId="0" borderId="137">
      <alignment horizontal="left" vertical="center"/>
    </xf>
    <xf numFmtId="0" fontId="9" fillId="10" borderId="113" applyNumberFormat="0" applyProtection="0">
      <alignment horizontal="left" vertical="center" indent="1"/>
    </xf>
    <xf numFmtId="181" fontId="82" fillId="37" borderId="138">
      <protection locked="0"/>
    </xf>
    <xf numFmtId="0" fontId="9" fillId="31" borderId="113" applyNumberFormat="0" applyProtection="0">
      <alignment horizontal="left" vertical="center" indent="1"/>
    </xf>
    <xf numFmtId="0" fontId="9" fillId="40" borderId="133" applyNumberFormat="0" applyFont="0" applyBorder="0" applyAlignment="0" applyProtection="0"/>
    <xf numFmtId="4" fontId="75"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10"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9" fillId="31" borderId="113" applyNumberFormat="0" applyProtection="0">
      <alignment horizontal="left" vertical="center" indent="1"/>
    </xf>
    <xf numFmtId="40" fontId="91" fillId="40" borderId="138">
      <alignment vertical="center"/>
    </xf>
    <xf numFmtId="4" fontId="73" fillId="12" borderId="113" applyNumberFormat="0" applyProtection="0">
      <alignment vertical="center"/>
    </xf>
    <xf numFmtId="211" fontId="84" fillId="37" borderId="138">
      <alignment horizontal="center"/>
      <protection locked="0"/>
    </xf>
    <xf numFmtId="4" fontId="71" fillId="10" borderId="113" applyNumberFormat="0" applyProtection="0">
      <alignment horizontal="right" vertical="center"/>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31" borderId="113" applyNumberFormat="0" applyProtection="0">
      <alignment horizontal="left" vertical="center" indent="1"/>
    </xf>
    <xf numFmtId="10" fontId="78" fillId="40" borderId="138" applyNumberFormat="0" applyBorder="0" applyAlignment="0" applyProtection="0"/>
    <xf numFmtId="0" fontId="69" fillId="25" borderId="113" applyNumberFormat="0" applyProtection="0">
      <alignment horizontal="left" vertical="top" indent="1"/>
    </xf>
    <xf numFmtId="181" fontId="82" fillId="37" borderId="138">
      <protection locked="0"/>
    </xf>
    <xf numFmtId="4" fontId="73" fillId="31"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0" fontId="9" fillId="10" borderId="113" applyNumberFormat="0" applyProtection="0">
      <alignment horizontal="left" vertical="top" indent="1"/>
    </xf>
    <xf numFmtId="49" fontId="97" fillId="38" borderId="138" applyProtection="0">
      <alignment horizontal="left" indent="1"/>
      <protection locked="0"/>
    </xf>
    <xf numFmtId="0" fontId="9" fillId="16" borderId="113" applyNumberFormat="0" applyProtection="0">
      <alignment horizontal="left" vertical="top" indent="1"/>
    </xf>
    <xf numFmtId="0" fontId="9" fillId="14" borderId="113" applyNumberFormat="0" applyProtection="0">
      <alignment horizontal="left" vertical="center" indent="1"/>
    </xf>
    <xf numFmtId="49" fontId="97" fillId="37" borderId="138" applyProtection="0">
      <alignment horizontal="left" indent="1"/>
      <protection locked="0"/>
    </xf>
    <xf numFmtId="0" fontId="9" fillId="48" borderId="134" applyNumberFormat="0" applyAlignment="0" applyProtection="0"/>
    <xf numFmtId="4" fontId="71" fillId="31" borderId="113" applyNumberFormat="0" applyProtection="0">
      <alignment horizontal="right" vertical="center"/>
    </xf>
    <xf numFmtId="4" fontId="71" fillId="17" borderId="113" applyNumberFormat="0" applyProtection="0">
      <alignment horizontal="righ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49" fontId="97" fillId="38" borderId="138" applyProtection="0">
      <alignment horizontal="left" indent="1"/>
      <protection locked="0"/>
    </xf>
    <xf numFmtId="4" fontId="71" fillId="24" borderId="113" applyNumberFormat="0" applyProtection="0">
      <alignment horizontal="right" vertical="center"/>
    </xf>
    <xf numFmtId="0" fontId="9" fillId="16" borderId="113" applyNumberFormat="0" applyProtection="0">
      <alignment horizontal="left" vertical="center" indent="1"/>
    </xf>
    <xf numFmtId="49" fontId="97" fillId="37" borderId="138" applyProtection="0">
      <alignment horizontal="left" indent="1"/>
      <protection locked="0"/>
    </xf>
    <xf numFmtId="4" fontId="73" fillId="31" borderId="113" applyNumberFormat="0" applyProtection="0">
      <alignment horizontal="right" vertical="center"/>
    </xf>
    <xf numFmtId="4" fontId="71" fillId="35"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top" indent="1"/>
    </xf>
    <xf numFmtId="0" fontId="9" fillId="16" borderId="113" applyNumberFormat="0" applyProtection="0">
      <alignment horizontal="left" vertical="top" indent="1"/>
    </xf>
    <xf numFmtId="4" fontId="71" fillId="31" borderId="113" applyNumberFormat="0" applyProtection="0">
      <alignment horizontal="right" vertical="center"/>
    </xf>
    <xf numFmtId="40" fontId="91" fillId="40" borderId="138">
      <alignment vertical="center"/>
    </xf>
    <xf numFmtId="4" fontId="70" fillId="25" borderId="113" applyNumberFormat="0" applyProtection="0">
      <alignment vertical="center"/>
    </xf>
    <xf numFmtId="211" fontId="84" fillId="37" borderId="138">
      <alignment horizontal="center"/>
      <protection locked="0"/>
    </xf>
    <xf numFmtId="49" fontId="97" fillId="37" borderId="138" applyProtection="0">
      <alignment horizontal="left" indent="1"/>
      <protection locked="0"/>
    </xf>
    <xf numFmtId="4" fontId="71"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211" fontId="84" fillId="37" borderId="138">
      <alignment horizontal="center"/>
      <protection locked="0"/>
    </xf>
    <xf numFmtId="40" fontId="91" fillId="40" borderId="138">
      <alignment vertical="center"/>
    </xf>
    <xf numFmtId="0" fontId="71" fillId="12" borderId="113" applyNumberFormat="0" applyProtection="0">
      <alignment horizontal="left" vertical="top" indent="1"/>
    </xf>
    <xf numFmtId="211" fontId="84" fillId="37" borderId="138">
      <alignment horizontal="center"/>
      <protection locked="0"/>
    </xf>
    <xf numFmtId="0" fontId="9" fillId="14"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40" borderId="133" applyNumberFormat="0" applyFont="0" applyBorder="0" applyAlignment="0" applyProtection="0"/>
    <xf numFmtId="0" fontId="9" fillId="0" borderId="137" applyFont="0" applyFill="0" applyBorder="0" applyAlignment="0" applyProtection="0"/>
    <xf numFmtId="4" fontId="71" fillId="11" borderId="113" applyNumberFormat="0" applyProtection="0">
      <alignment horizontal="right" vertical="center"/>
    </xf>
    <xf numFmtId="49" fontId="97" fillId="38" borderId="138" applyProtection="0">
      <alignment horizontal="left" indent="1"/>
      <protection locked="0"/>
    </xf>
    <xf numFmtId="4" fontId="71" fillId="31" borderId="113" applyNumberFormat="0" applyProtection="0">
      <alignment horizontal="right" vertical="center"/>
    </xf>
    <xf numFmtId="4" fontId="71" fillId="12" borderId="113" applyNumberFormat="0" applyProtection="0">
      <alignmen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0" fontId="96" fillId="0" borderId="137">
      <alignment horizontal="left" vertical="center"/>
    </xf>
    <xf numFmtId="4" fontId="71" fillId="10" borderId="113" applyNumberFormat="0" applyProtection="0">
      <alignment horizontal="right" vertical="center"/>
    </xf>
    <xf numFmtId="4" fontId="71" fillId="12" borderId="113" applyNumberFormat="0" applyProtection="0">
      <alignment horizontal="left" vertical="center" indent="1"/>
    </xf>
    <xf numFmtId="10" fontId="78" fillId="40" borderId="138" applyNumberFormat="0" applyBorder="0" applyAlignment="0" applyProtection="0"/>
    <xf numFmtId="40" fontId="91" fillId="19" borderId="110">
      <alignment vertical="center"/>
    </xf>
    <xf numFmtId="40" fontId="91" fillId="40" borderId="138">
      <alignmen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48" borderId="134" applyNumberFormat="0" applyAlignment="0" applyProtection="0"/>
    <xf numFmtId="0" fontId="9" fillId="40" borderId="133" applyNumberFormat="0" applyFont="0" applyBorder="0" applyAlignment="0" applyProtection="0"/>
    <xf numFmtId="10" fontId="78" fillId="40" borderId="138" applyNumberFormat="0" applyBorder="0" applyAlignment="0" applyProtection="0"/>
    <xf numFmtId="211" fontId="84" fillId="37" borderId="138">
      <alignment horizontal="center"/>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181" fontId="82" fillId="37" borderId="138">
      <protection locked="0"/>
    </xf>
    <xf numFmtId="0" fontId="96" fillId="0" borderId="137">
      <alignment horizontal="left" vertical="center"/>
    </xf>
    <xf numFmtId="49" fontId="97" fillId="38" borderId="138" applyProtection="0">
      <alignment horizontal="left" indent="1"/>
      <protection locked="0"/>
    </xf>
    <xf numFmtId="211" fontId="84" fillId="37" borderId="138">
      <alignment horizontal="center"/>
      <protection locked="0"/>
    </xf>
    <xf numFmtId="0" fontId="9" fillId="48" borderId="134" applyNumberFormat="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10" borderId="113" applyNumberFormat="0" applyProtection="0">
      <alignment horizontal="left" vertical="center" indent="1"/>
    </xf>
    <xf numFmtId="4" fontId="73" fillId="31" borderId="113" applyNumberFormat="0" applyProtection="0">
      <alignment horizontal="right" vertical="center"/>
    </xf>
    <xf numFmtId="0" fontId="9" fillId="16" borderId="113" applyNumberFormat="0" applyProtection="0">
      <alignment horizontal="left" vertical="center" indent="1"/>
    </xf>
    <xf numFmtId="4" fontId="73" fillId="31" borderId="113" applyNumberFormat="0" applyProtection="0">
      <alignment horizontal="righ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0" borderId="113" applyNumberFormat="0" applyProtection="0">
      <alignment horizontal="left" vertical="center" indent="1"/>
    </xf>
    <xf numFmtId="4" fontId="71" fillId="31" borderId="113" applyNumberFormat="0" applyProtection="0">
      <alignment horizontal="right" vertical="center"/>
    </xf>
    <xf numFmtId="4" fontId="75" fillId="31" borderId="113" applyNumberFormat="0" applyProtection="0">
      <alignment horizontal="right" vertical="center"/>
    </xf>
    <xf numFmtId="0" fontId="71" fillId="10" borderId="113" applyNumberFormat="0" applyProtection="0">
      <alignment horizontal="left" vertical="top" indent="1"/>
    </xf>
    <xf numFmtId="4" fontId="71" fillId="35" borderId="113" applyNumberFormat="0" applyProtection="0">
      <alignment horizontal="left" vertical="center" indent="1"/>
    </xf>
    <xf numFmtId="4" fontId="71" fillId="31" borderId="113" applyNumberFormat="0" applyProtection="0">
      <alignment horizontal="right" vertical="center"/>
    </xf>
    <xf numFmtId="4" fontId="71" fillId="12" borderId="113" applyNumberFormat="0" applyProtection="0">
      <alignment horizontal="left" vertical="center" indent="1"/>
    </xf>
    <xf numFmtId="4" fontId="71" fillId="12" borderId="113" applyNumberFormat="0" applyProtection="0">
      <alignment vertical="center"/>
    </xf>
    <xf numFmtId="0" fontId="9" fillId="13" borderId="138" applyNumberFormat="0">
      <protection locked="0"/>
    </xf>
    <xf numFmtId="0" fontId="9" fillId="31" borderId="113" applyNumberFormat="0" applyProtection="0">
      <alignment horizontal="left" vertical="center" indent="1"/>
    </xf>
    <xf numFmtId="0" fontId="9" fillId="14" borderId="113" applyNumberFormat="0" applyProtection="0">
      <alignment horizontal="left" vertical="top" indent="1"/>
    </xf>
    <xf numFmtId="0" fontId="9" fillId="14" borderId="113" applyNumberFormat="0" applyProtection="0">
      <alignment horizontal="left" vertical="center" indent="1"/>
    </xf>
    <xf numFmtId="0" fontId="9" fillId="10" borderId="113" applyNumberFormat="0" applyProtection="0">
      <alignment horizontal="left" vertical="top" indent="1"/>
    </xf>
    <xf numFmtId="0" fontId="9" fillId="16" borderId="113" applyNumberFormat="0" applyProtection="0">
      <alignment horizontal="left" vertical="top" indent="1"/>
    </xf>
    <xf numFmtId="0" fontId="9" fillId="16" borderId="113" applyNumberFormat="0" applyProtection="0">
      <alignment horizontal="left" vertical="center" indent="1"/>
    </xf>
    <xf numFmtId="4" fontId="71" fillId="29" borderId="113" applyNumberFormat="0" applyProtection="0">
      <alignment horizontal="right" vertical="center"/>
    </xf>
    <xf numFmtId="4" fontId="71" fillId="28" borderId="113" applyNumberFormat="0" applyProtection="0">
      <alignment horizontal="right" vertical="center"/>
    </xf>
    <xf numFmtId="4" fontId="71" fillId="17" borderId="113" applyNumberFormat="0" applyProtection="0">
      <alignment horizontal="right" vertical="center"/>
    </xf>
    <xf numFmtId="4" fontId="71" fillId="26" borderId="113" applyNumberFormat="0" applyProtection="0">
      <alignment horizontal="right" vertical="center"/>
    </xf>
    <xf numFmtId="4" fontId="71" fillId="24" borderId="113" applyNumberFormat="0" applyProtection="0">
      <alignment horizontal="right" vertical="center"/>
    </xf>
    <xf numFmtId="4" fontId="71" fillId="23" borderId="113" applyNumberFormat="0" applyProtection="0">
      <alignment horizontal="right" vertical="center"/>
    </xf>
    <xf numFmtId="4" fontId="71" fillId="15" borderId="113" applyNumberFormat="0" applyProtection="0">
      <alignment horizontal="right" vertical="center"/>
    </xf>
    <xf numFmtId="4" fontId="69" fillId="25" borderId="113" applyNumberFormat="0" applyProtection="0">
      <alignment horizontal="left" vertical="center" indent="1"/>
    </xf>
    <xf numFmtId="4" fontId="69" fillId="25" borderId="113" applyNumberFormat="0" applyProtection="0">
      <alignment vertical="center"/>
    </xf>
    <xf numFmtId="40" fontId="91" fillId="19" borderId="110">
      <alignmen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10" fontId="78" fillId="40" borderId="138" applyNumberFormat="0" applyBorder="0" applyAlignment="0" applyProtection="0"/>
    <xf numFmtId="0" fontId="9" fillId="48" borderId="134" applyNumberFormat="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181" fontId="82" fillId="37" borderId="138">
      <protection locked="0"/>
    </xf>
    <xf numFmtId="0" fontId="96" fillId="0" borderId="137">
      <alignment horizontal="left" vertical="center"/>
    </xf>
    <xf numFmtId="49" fontId="97" fillId="38" borderId="138" applyProtection="0">
      <alignment horizontal="left" indent="1"/>
      <protection locked="0"/>
    </xf>
    <xf numFmtId="0" fontId="9" fillId="0" borderId="137" applyFont="0" applyFill="0" applyBorder="0" applyAlignment="0" applyProtection="0"/>
    <xf numFmtId="211" fontId="84" fillId="37" borderId="138">
      <alignment horizontal="center"/>
      <protection locked="0"/>
    </xf>
    <xf numFmtId="40" fontId="91" fillId="40" borderId="138">
      <alignment vertical="center"/>
    </xf>
    <xf numFmtId="10" fontId="78" fillId="40" borderId="138" applyNumberFormat="0" applyBorder="0" applyAlignment="0" applyProtection="0"/>
    <xf numFmtId="49" fontId="97" fillId="37" borderId="138" applyProtection="0">
      <alignment horizontal="left" indent="1"/>
      <protection locked="0"/>
    </xf>
    <xf numFmtId="49" fontId="97" fillId="38" borderId="138" applyProtection="0">
      <alignment horizontal="left" indent="1"/>
      <protection locked="0"/>
    </xf>
    <xf numFmtId="181" fontId="82" fillId="37" borderId="138">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10" borderId="113" applyNumberFormat="0" applyProtection="0">
      <alignment horizontal="right" vertical="center"/>
    </xf>
    <xf numFmtId="0" fontId="96" fillId="0" borderId="137">
      <alignment horizontal="left" vertical="center"/>
    </xf>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10" fontId="78" fillId="40" borderId="138" applyNumberFormat="0" applyBorder="0" applyAlignment="0" applyProtection="0"/>
    <xf numFmtId="0" fontId="9" fillId="48" borderId="134" applyNumberFormat="0" applyAlignment="0" applyProtection="0"/>
    <xf numFmtId="0" fontId="9" fillId="40" borderId="133" applyNumberFormat="0" applyFont="0" applyBorder="0" applyAlignment="0" applyProtection="0"/>
    <xf numFmtId="10" fontId="78" fillId="40" borderId="138" applyNumberFormat="0" applyBorder="0" applyAlignment="0" applyProtection="0"/>
    <xf numFmtId="211" fontId="84" fillId="37" borderId="138">
      <alignment horizontal="center"/>
      <protection locked="0"/>
    </xf>
    <xf numFmtId="211" fontId="84" fillId="37" borderId="138">
      <alignment horizontal="center"/>
      <protection locked="0"/>
    </xf>
    <xf numFmtId="40" fontId="91" fillId="40" borderId="138">
      <alignmen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181" fontId="82" fillId="37" borderId="138">
      <protection locked="0"/>
    </xf>
    <xf numFmtId="49" fontId="97" fillId="38" borderId="138" applyProtection="0">
      <alignment horizontal="left" indent="1"/>
      <protection locked="0"/>
    </xf>
    <xf numFmtId="0" fontId="9" fillId="0" borderId="137" applyFont="0" applyFill="0" applyBorder="0" applyAlignment="0" applyProtection="0"/>
    <xf numFmtId="211" fontId="84" fillId="37" borderId="138">
      <alignment horizontal="center"/>
      <protection locked="0"/>
    </xf>
    <xf numFmtId="40" fontId="91" fillId="40" borderId="138">
      <alignment vertical="center"/>
    </xf>
    <xf numFmtId="10" fontId="78" fillId="40" borderId="138" applyNumberFormat="0" applyBorder="0" applyAlignment="0" applyProtection="0"/>
    <xf numFmtId="49" fontId="97" fillId="38" borderId="138" applyProtection="0">
      <alignment horizontal="left" indent="1"/>
      <protection locked="0"/>
    </xf>
    <xf numFmtId="181" fontId="82" fillId="37" borderId="138">
      <protection locked="0"/>
    </xf>
    <xf numFmtId="10" fontId="78" fillId="40" borderId="138" applyNumberFormat="0" applyBorder="0" applyAlignment="0" applyProtection="0"/>
    <xf numFmtId="0" fontId="9" fillId="40" borderId="133" applyNumberFormat="0" applyFont="0" applyBorder="0" applyAlignment="0" applyProtection="0"/>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0" fontId="78" fillId="40" borderId="138" applyNumberFormat="0" applyBorder="0" applyAlignment="0" applyProtection="0"/>
    <xf numFmtId="0" fontId="9" fillId="48" borderId="134" applyNumberFormat="0" applyAlignment="0" applyProtection="0"/>
    <xf numFmtId="0" fontId="9" fillId="40" borderId="133" applyNumberFormat="0" applyFont="0" applyBorder="0" applyAlignment="0" applyProtection="0"/>
    <xf numFmtId="10" fontId="78" fillId="40" borderId="138" applyNumberFormat="0" applyBorder="0" applyAlignment="0" applyProtection="0"/>
    <xf numFmtId="40" fontId="91" fillId="40" borderId="138">
      <alignmen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181" fontId="82" fillId="37" borderId="138">
      <protection locked="0"/>
    </xf>
    <xf numFmtId="0" fontId="96" fillId="0" borderId="137">
      <alignment horizontal="left" vertical="center"/>
    </xf>
    <xf numFmtId="49" fontId="97" fillId="38" borderId="138" applyProtection="0">
      <alignment horizontal="left" indent="1"/>
      <protection locked="0"/>
    </xf>
    <xf numFmtId="211" fontId="84" fillId="37" borderId="138">
      <alignment horizontal="center"/>
      <protection locked="0"/>
    </xf>
    <xf numFmtId="0" fontId="9" fillId="48" borderId="134" applyNumberFormat="0" applyAlignment="0" applyProtection="0"/>
    <xf numFmtId="0" fontId="9" fillId="40" borderId="133" applyNumberFormat="0" applyFont="0" applyBorder="0" applyAlignment="0" applyProtection="0"/>
    <xf numFmtId="40" fontId="91" fillId="40" borderId="138">
      <alignment vertical="center"/>
    </xf>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10" borderId="113" applyNumberFormat="0" applyProtection="0">
      <alignment horizontal="left" vertical="center" indent="1"/>
    </xf>
    <xf numFmtId="4" fontId="73"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0"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center" indent="1"/>
    </xf>
    <xf numFmtId="0" fontId="71" fillId="10" borderId="113" applyNumberFormat="0" applyProtection="0">
      <alignment horizontal="left" vertical="top" indent="1"/>
    </xf>
    <xf numFmtId="4" fontId="71" fillId="35" borderId="113" applyNumberFormat="0" applyProtection="0">
      <alignment horizontal="left" vertical="center" indent="1"/>
    </xf>
    <xf numFmtId="4" fontId="73" fillId="31" borderId="113" applyNumberFormat="0" applyProtection="0">
      <alignment horizontal="right" vertical="center"/>
    </xf>
    <xf numFmtId="0" fontId="71" fillId="12" borderId="113" applyNumberFormat="0" applyProtection="0">
      <alignment horizontal="left" vertical="top" indent="1"/>
    </xf>
    <xf numFmtId="4" fontId="71" fillId="12" borderId="113" applyNumberFormat="0" applyProtection="0">
      <alignment horizontal="left" vertical="center" indent="1"/>
    </xf>
    <xf numFmtId="4" fontId="73" fillId="12" borderId="113" applyNumberFormat="0" applyProtection="0">
      <alignment vertical="center"/>
    </xf>
    <xf numFmtId="0" fontId="9" fillId="13" borderId="138" applyNumberFormat="0">
      <protection locked="0"/>
    </xf>
    <xf numFmtId="0" fontId="9" fillId="31" borderId="113" applyNumberFormat="0" applyProtection="0">
      <alignment horizontal="left" vertical="top" indent="1"/>
    </xf>
    <xf numFmtId="0" fontId="9" fillId="31" borderId="113" applyNumberFormat="0" applyProtection="0">
      <alignment horizontal="left" vertical="center" indent="1"/>
    </xf>
    <xf numFmtId="0" fontId="9" fillId="14" borderId="113" applyNumberFormat="0" applyProtection="0">
      <alignment horizontal="left" vertical="center" indent="1"/>
    </xf>
    <xf numFmtId="0" fontId="9" fillId="10" borderId="113" applyNumberFormat="0" applyProtection="0">
      <alignment horizontal="left" vertical="top" indent="1"/>
    </xf>
    <xf numFmtId="0" fontId="9" fillId="16" borderId="113" applyNumberFormat="0" applyProtection="0">
      <alignment horizontal="left" vertical="top" indent="1"/>
    </xf>
    <xf numFmtId="0" fontId="9" fillId="16" borderId="113" applyNumberFormat="0" applyProtection="0">
      <alignment horizontal="left" vertical="center" indent="1"/>
    </xf>
    <xf numFmtId="4" fontId="71" fillId="10" borderId="113" applyNumberFormat="0" applyProtection="0">
      <alignment horizontal="right" vertical="center"/>
    </xf>
    <xf numFmtId="4" fontId="71" fillId="28" borderId="113" applyNumberFormat="0" applyProtection="0">
      <alignment horizontal="right" vertical="center"/>
    </xf>
    <xf numFmtId="4" fontId="71" fillId="17" borderId="113" applyNumberFormat="0" applyProtection="0">
      <alignment horizontal="right" vertical="center"/>
    </xf>
    <xf numFmtId="4" fontId="71" fillId="27" borderId="113" applyNumberFormat="0" applyProtection="0">
      <alignment horizontal="right" vertical="center"/>
    </xf>
    <xf numFmtId="4" fontId="71" fillId="24" borderId="113" applyNumberFormat="0" applyProtection="0">
      <alignment horizontal="right" vertical="center"/>
    </xf>
    <xf numFmtId="4" fontId="71" fillId="23" borderId="113" applyNumberFormat="0" applyProtection="0">
      <alignment horizontal="right" vertical="center"/>
    </xf>
    <xf numFmtId="4" fontId="71" fillId="11" borderId="113" applyNumberFormat="0" applyProtection="0">
      <alignment horizontal="right" vertical="center"/>
    </xf>
    <xf numFmtId="0" fontId="69" fillId="25" borderId="113" applyNumberFormat="0" applyProtection="0">
      <alignment horizontal="left" vertical="top" indent="1"/>
    </xf>
    <xf numFmtId="4" fontId="69" fillId="25" borderId="113" applyNumberFormat="0" applyProtection="0">
      <alignment horizontal="left" vertical="center" indent="1"/>
    </xf>
    <xf numFmtId="4" fontId="70" fillId="25" borderId="113" applyNumberFormat="0" applyProtection="0">
      <alignment vertical="center"/>
    </xf>
    <xf numFmtId="40" fontId="91" fillId="19" borderId="110">
      <alignmen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10" fontId="78" fillId="40" borderId="138" applyNumberFormat="0" applyBorder="0" applyAlignment="0" applyProtection="0"/>
    <xf numFmtId="40" fontId="91" fillId="40" borderId="138">
      <alignment vertical="center"/>
    </xf>
    <xf numFmtId="10" fontId="78" fillId="40" borderId="138" applyNumberFormat="0" applyBorder="0" applyAlignment="0" applyProtection="0"/>
    <xf numFmtId="4" fontId="71" fillId="12" borderId="113" applyNumberFormat="0" applyProtection="0">
      <alignment horizontal="left" vertical="center" indent="1"/>
    </xf>
    <xf numFmtId="0" fontId="96" fillId="0" borderId="137">
      <alignment horizontal="left" vertical="center"/>
    </xf>
    <xf numFmtId="0" fontId="9" fillId="14" borderId="113" applyNumberFormat="0" applyProtection="0">
      <alignment horizontal="left" vertical="top" indent="1"/>
    </xf>
    <xf numFmtId="0" fontId="9" fillId="14" borderId="113" applyNumberFormat="0" applyProtection="0">
      <alignment horizontal="left" vertical="center" indent="1"/>
    </xf>
    <xf numFmtId="4" fontId="71" fillId="31" borderId="113" applyNumberFormat="0" applyProtection="0">
      <alignment horizontal="right" vertical="center"/>
    </xf>
    <xf numFmtId="4" fontId="71" fillId="11" borderId="113" applyNumberFormat="0" applyProtection="0">
      <alignment horizontal="right" vertical="center"/>
    </xf>
    <xf numFmtId="0" fontId="9" fillId="40" borderId="133" applyNumberFormat="0" applyFont="0" applyBorder="0" applyAlignment="0" applyProtection="0"/>
    <xf numFmtId="49" fontId="97" fillId="37" borderId="138" applyProtection="0">
      <alignment horizontal="left" indent="1"/>
      <protection locked="0"/>
    </xf>
    <xf numFmtId="0" fontId="9" fillId="48" borderId="134" applyNumberFormat="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211" fontId="84" fillId="37" borderId="138">
      <alignment horizontal="center"/>
      <protection locked="0"/>
    </xf>
    <xf numFmtId="40" fontId="91" fillId="40" borderId="138">
      <alignment vertical="center"/>
    </xf>
    <xf numFmtId="211" fontId="84" fillId="37" borderId="138">
      <alignment horizontal="center"/>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181" fontId="82" fillId="37" borderId="138">
      <protection locked="0"/>
    </xf>
    <xf numFmtId="49" fontId="97" fillId="38" borderId="138" applyProtection="0">
      <alignment horizontal="left" indent="1"/>
      <protection locked="0"/>
    </xf>
    <xf numFmtId="10" fontId="78" fillId="40" borderId="138" applyNumberFormat="0" applyBorder="0" applyAlignment="0" applyProtection="0"/>
    <xf numFmtId="211" fontId="84" fillId="37" borderId="138">
      <alignment horizontal="center"/>
      <protection locked="0"/>
    </xf>
    <xf numFmtId="40" fontId="91" fillId="40" borderId="138">
      <alignment vertical="center"/>
    </xf>
    <xf numFmtId="10" fontId="78" fillId="40" borderId="138" applyNumberFormat="0" applyBorder="0" applyAlignment="0" applyProtection="0"/>
    <xf numFmtId="49" fontId="97" fillId="38" borderId="138" applyProtection="0">
      <alignment horizontal="left" indent="1"/>
      <protection locked="0"/>
    </xf>
    <xf numFmtId="181" fontId="82" fillId="37" borderId="138">
      <protection locked="0"/>
    </xf>
    <xf numFmtId="10" fontId="78" fillId="40" borderId="138" applyNumberFormat="0" applyBorder="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0" fontId="9" fillId="16" borderId="113" applyNumberFormat="0" applyProtection="0">
      <alignment horizontal="left" vertical="top" indent="1"/>
    </xf>
    <xf numFmtId="0" fontId="96" fillId="0" borderId="137">
      <alignment horizontal="left" vertical="center"/>
    </xf>
    <xf numFmtId="49" fontId="97" fillId="37" borderId="138" applyProtection="0">
      <alignment horizontal="left" indent="1"/>
      <protection locked="0"/>
    </xf>
    <xf numFmtId="0" fontId="9" fillId="48" borderId="134" applyNumberFormat="0" applyAlignment="0" applyProtection="0"/>
    <xf numFmtId="0" fontId="9" fillId="40" borderId="133" applyNumberFormat="0" applyFont="0" applyBorder="0" applyAlignment="0" applyProtection="0"/>
    <xf numFmtId="211" fontId="84" fillId="37" borderId="138">
      <alignment horizontal="center"/>
      <protection locked="0"/>
    </xf>
    <xf numFmtId="211" fontId="84" fillId="37" borderId="138">
      <alignment horizontal="center"/>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211" fontId="84" fillId="37" borderId="138">
      <alignment horizontal="center"/>
      <protection locked="0"/>
    </xf>
    <xf numFmtId="0" fontId="9" fillId="0" borderId="137" applyFont="0" applyFill="0" applyBorder="0" applyAlignment="0" applyProtection="0"/>
    <xf numFmtId="211" fontId="84" fillId="37" borderId="138">
      <alignment horizontal="center"/>
      <protection locked="0"/>
    </xf>
    <xf numFmtId="10" fontId="78" fillId="40" borderId="138" applyNumberFormat="0" applyBorder="0" applyAlignment="0" applyProtection="0"/>
    <xf numFmtId="49" fontId="97" fillId="38" borderId="138" applyProtection="0">
      <alignment horizontal="left" indent="1"/>
      <protection locked="0"/>
    </xf>
    <xf numFmtId="181" fontId="82" fillId="37" borderId="138">
      <protection locked="0"/>
    </xf>
    <xf numFmtId="0" fontId="9" fillId="48" borderId="134" applyNumberFormat="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4" fontId="71" fillId="10" borderId="113" applyNumberFormat="0" applyProtection="0">
      <alignment horizontal="right" vertical="center"/>
    </xf>
    <xf numFmtId="0" fontId="96" fillId="0" borderId="137">
      <alignment horizontal="left" vertical="center"/>
    </xf>
    <xf numFmtId="10" fontId="78" fillId="40" borderId="138" applyNumberFormat="0" applyBorder="0" applyAlignment="0" applyProtection="0"/>
    <xf numFmtId="4" fontId="71" fillId="10" borderId="113" applyNumberFormat="0" applyProtection="0">
      <alignment horizontal="righ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center" indent="1"/>
    </xf>
    <xf numFmtId="0" fontId="9" fillId="48" borderId="134" applyNumberFormat="0" applyAlignment="0" applyProtection="0"/>
    <xf numFmtId="211" fontId="84" fillId="37" borderId="138">
      <alignment horizontal="center"/>
      <protection locked="0"/>
    </xf>
    <xf numFmtId="40" fontId="91" fillId="40" borderId="138">
      <alignment vertical="center"/>
    </xf>
    <xf numFmtId="49" fontId="97" fillId="38" borderId="138" applyProtection="0">
      <alignment horizontal="left" indent="1"/>
      <protection locked="0"/>
    </xf>
    <xf numFmtId="10" fontId="78" fillId="40" borderId="138" applyNumberFormat="0" applyBorder="0" applyAlignment="0" applyProtection="0"/>
    <xf numFmtId="4" fontId="71" fillId="28" borderId="113" applyNumberFormat="0" applyProtection="0">
      <alignment horizontal="right" vertical="center"/>
    </xf>
    <xf numFmtId="0" fontId="9" fillId="31" borderId="113" applyNumberFormat="0" applyProtection="0">
      <alignment horizontal="left" vertical="center" indent="1"/>
    </xf>
    <xf numFmtId="0" fontId="71" fillId="10" borderId="113" applyNumberFormat="0" applyProtection="0">
      <alignment horizontal="left" vertical="top" indent="1"/>
    </xf>
    <xf numFmtId="4" fontId="71" fillId="10" borderId="113" applyNumberFormat="0" applyProtection="0">
      <alignment horizontal="right" vertical="center"/>
    </xf>
    <xf numFmtId="0" fontId="9" fillId="48" borderId="134" applyNumberFormat="0" applyAlignment="0" applyProtection="0"/>
    <xf numFmtId="49" fontId="97" fillId="37" borderId="138" applyProtection="0">
      <alignment horizontal="left" indent="1"/>
      <protection locked="0"/>
    </xf>
    <xf numFmtId="0" fontId="96" fillId="0" borderId="137">
      <alignment horizontal="left" vertical="center"/>
    </xf>
    <xf numFmtId="4" fontId="71" fillId="31" borderId="113" applyNumberFormat="0" applyProtection="0">
      <alignment horizontal="right" vertical="center"/>
    </xf>
    <xf numFmtId="40" fontId="91" fillId="40" borderId="138">
      <alignment vertical="center"/>
    </xf>
    <xf numFmtId="49" fontId="97" fillId="37" borderId="138" applyProtection="0">
      <alignment horizontal="left" indent="1"/>
      <protection locked="0"/>
    </xf>
    <xf numFmtId="49" fontId="97" fillId="38" borderId="138" applyProtection="0">
      <alignment horizontal="left" indent="1"/>
      <protection locked="0"/>
    </xf>
    <xf numFmtId="181" fontId="82" fillId="37" borderId="138">
      <protection locked="0"/>
    </xf>
    <xf numFmtId="0" fontId="9" fillId="48" borderId="134" applyNumberFormat="0" applyAlignment="0" applyProtection="0"/>
    <xf numFmtId="4" fontId="70" fillId="25" borderId="113" applyNumberFormat="0" applyProtection="0">
      <alignment vertical="center"/>
    </xf>
    <xf numFmtId="40" fontId="91" fillId="19" borderId="110">
      <alignment vertical="center"/>
    </xf>
    <xf numFmtId="0" fontId="9" fillId="48" borderId="134" applyNumberFormat="0" applyAlignment="0" applyProtection="0"/>
    <xf numFmtId="0" fontId="9" fillId="16" borderId="113" applyNumberFormat="0" applyProtection="0">
      <alignment horizontal="left" vertical="center" indent="1"/>
    </xf>
    <xf numFmtId="0" fontId="96" fillId="0" borderId="137">
      <alignment horizontal="left" vertical="center"/>
    </xf>
    <xf numFmtId="4" fontId="73" fillId="31" borderId="113" applyNumberFormat="0" applyProtection="0">
      <alignment horizontal="right" vertical="center"/>
    </xf>
    <xf numFmtId="211" fontId="84" fillId="37" borderId="138">
      <alignment horizontal="center"/>
      <protection locked="0"/>
    </xf>
    <xf numFmtId="0" fontId="9" fillId="48" borderId="134" applyNumberFormat="0" applyAlignment="0" applyProtection="0"/>
    <xf numFmtId="0" fontId="9" fillId="0" borderId="137" applyFont="0" applyFill="0" applyBorder="0" applyAlignment="0" applyProtection="0"/>
    <xf numFmtId="0" fontId="96" fillId="0" borderId="137">
      <alignment horizontal="left" vertical="center"/>
    </xf>
    <xf numFmtId="10" fontId="78" fillId="40" borderId="138" applyNumberFormat="0" applyBorder="0" applyAlignment="0" applyProtection="0"/>
    <xf numFmtId="0" fontId="9" fillId="0" borderId="137" applyFont="0" applyFill="0" applyBorder="0" applyAlignment="0" applyProtection="0"/>
    <xf numFmtId="4" fontId="71" fillId="35" borderId="113" applyNumberFormat="0" applyProtection="0">
      <alignment horizontal="left" vertical="center" indent="1"/>
    </xf>
    <xf numFmtId="4" fontId="71" fillId="26" borderId="113" applyNumberFormat="0" applyProtection="0">
      <alignment horizontal="right" vertical="center"/>
    </xf>
    <xf numFmtId="4" fontId="71" fillId="26" borderId="113" applyNumberFormat="0" applyProtection="0">
      <alignment horizontal="right" vertical="center"/>
    </xf>
    <xf numFmtId="0" fontId="9" fillId="0" borderId="137" applyFont="0" applyFill="0" applyBorder="0" applyAlignment="0" applyProtection="0"/>
    <xf numFmtId="0" fontId="9" fillId="10" borderId="113" applyNumberFormat="0" applyProtection="0">
      <alignment horizontal="left" vertical="center" indent="1"/>
    </xf>
    <xf numFmtId="0" fontId="9" fillId="10" borderId="113" applyNumberFormat="0" applyProtection="0">
      <alignment horizontal="left" vertical="center" indent="1"/>
    </xf>
    <xf numFmtId="10" fontId="78" fillId="40" borderId="138" applyNumberFormat="0" applyBorder="0" applyAlignment="0" applyProtection="0"/>
    <xf numFmtId="0" fontId="9" fillId="31" borderId="113" applyNumberFormat="0" applyProtection="0">
      <alignment horizontal="left" vertical="center" indent="1"/>
    </xf>
    <xf numFmtId="49" fontId="97" fillId="38" borderId="138" applyProtection="0">
      <alignment horizontal="left" indent="1"/>
      <protection locked="0"/>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0" borderId="113" applyNumberFormat="0" applyProtection="0">
      <alignment horizontal="left" vertical="center" indent="1"/>
    </xf>
    <xf numFmtId="0" fontId="9" fillId="40" borderId="133" applyNumberFormat="0" applyFont="0" applyBorder="0" applyAlignment="0" applyProtection="0"/>
    <xf numFmtId="4" fontId="71" fillId="10" borderId="113" applyNumberFormat="0" applyProtection="0">
      <alignment horizontal="right" vertical="center"/>
    </xf>
    <xf numFmtId="181" fontId="82" fillId="37" borderId="138">
      <protection locked="0"/>
    </xf>
    <xf numFmtId="40" fontId="91" fillId="40" borderId="138">
      <alignmen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4" fontId="71" fillId="31" borderId="113" applyNumberFormat="0" applyProtection="0">
      <alignment horizontal="righ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14" borderId="113" applyNumberFormat="0" applyProtection="0">
      <alignment horizontal="left" vertical="center" indent="1"/>
    </xf>
    <xf numFmtId="4" fontId="71" fillId="12" borderId="113" applyNumberFormat="0" applyProtection="0">
      <alignment horizontal="left" vertical="center" indent="1"/>
    </xf>
    <xf numFmtId="49" fontId="97" fillId="37" borderId="138" applyProtection="0">
      <alignment horizontal="left" indent="1"/>
      <protection locked="0"/>
    </xf>
    <xf numFmtId="181" fontId="82" fillId="37" borderId="138">
      <protection locked="0"/>
    </xf>
    <xf numFmtId="211" fontId="84" fillId="37" borderId="138">
      <alignment horizontal="center"/>
      <protection locked="0"/>
    </xf>
    <xf numFmtId="40" fontId="91" fillId="40" borderId="138">
      <alignment vertical="center"/>
    </xf>
    <xf numFmtId="10" fontId="78" fillId="40" borderId="138" applyNumberFormat="0" applyBorder="0" applyAlignment="0" applyProtection="0"/>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49" fontId="97" fillId="37" borderId="138" applyProtection="0">
      <alignment horizontal="left" indent="1"/>
      <protection locked="0"/>
    </xf>
    <xf numFmtId="49" fontId="97" fillId="38" borderId="138" applyProtection="0">
      <alignment horizontal="left" indent="1"/>
      <protection locked="0"/>
    </xf>
    <xf numFmtId="181" fontId="82" fillId="37" borderId="138">
      <protection locked="0"/>
    </xf>
    <xf numFmtId="4" fontId="71" fillId="31" borderId="113" applyNumberFormat="0" applyProtection="0">
      <alignment horizontal="right" vertical="center"/>
    </xf>
    <xf numFmtId="4" fontId="69" fillId="25" borderId="113" applyNumberFormat="0" applyProtection="0">
      <alignment horizontal="left" vertical="center" indent="1"/>
    </xf>
    <xf numFmtId="10" fontId="78" fillId="40" borderId="138" applyNumberFormat="0" applyBorder="0" applyAlignment="0" applyProtection="0"/>
    <xf numFmtId="49" fontId="97" fillId="38" borderId="138" applyProtection="0">
      <alignment horizontal="left" indent="1"/>
      <protection locked="0"/>
    </xf>
    <xf numFmtId="4" fontId="71" fillId="10" borderId="113" applyNumberFormat="0" applyProtection="0">
      <alignment horizontal="right" vertical="center"/>
    </xf>
    <xf numFmtId="4" fontId="73"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top" indent="1"/>
    </xf>
    <xf numFmtId="0" fontId="9" fillId="14" borderId="113" applyNumberFormat="0" applyProtection="0">
      <alignment horizontal="left" vertical="center" indent="1"/>
    </xf>
    <xf numFmtId="4" fontId="71" fillId="27" borderId="113" applyNumberFormat="0" applyProtection="0">
      <alignment horizontal="right" vertical="center"/>
    </xf>
    <xf numFmtId="0" fontId="9" fillId="40" borderId="133" applyNumberFormat="0" applyFont="0" applyBorder="0" applyAlignment="0" applyProtection="0"/>
    <xf numFmtId="10" fontId="78" fillId="40" borderId="138" applyNumberFormat="0" applyBorder="0" applyAlignment="0" applyProtection="0"/>
    <xf numFmtId="181" fontId="82" fillId="37" borderId="138">
      <protection locked="0"/>
    </xf>
    <xf numFmtId="0" fontId="9" fillId="16" borderId="113" applyNumberFormat="0" applyProtection="0">
      <alignment horizontal="left" vertical="top" indent="1"/>
    </xf>
    <xf numFmtId="0" fontId="9" fillId="10" borderId="113" applyNumberFormat="0" applyProtection="0">
      <alignment horizontal="left" vertical="center" indent="1"/>
    </xf>
    <xf numFmtId="4" fontId="73" fillId="31" borderId="113" applyNumberFormat="0" applyProtection="0">
      <alignment horizontal="right" vertical="center"/>
    </xf>
    <xf numFmtId="49" fontId="97" fillId="37" borderId="138" applyProtection="0">
      <alignment horizontal="left" indent="1"/>
      <protection locked="0"/>
    </xf>
    <xf numFmtId="0" fontId="71" fillId="12" borderId="113" applyNumberFormat="0" applyProtection="0">
      <alignment horizontal="left" vertical="top" indent="1"/>
    </xf>
    <xf numFmtId="0" fontId="9" fillId="0" borderId="137" applyFont="0" applyFill="0" applyBorder="0" applyAlignment="0" applyProtection="0"/>
    <xf numFmtId="4" fontId="71" fillId="24" borderId="113" applyNumberFormat="0" applyProtection="0">
      <alignment horizontal="right" vertical="center"/>
    </xf>
    <xf numFmtId="4" fontId="71" fillId="10" borderId="113" applyNumberFormat="0" applyProtection="0">
      <alignment horizontal="right" vertical="center"/>
    </xf>
    <xf numFmtId="4" fontId="73" fillId="12" borderId="113" applyNumberFormat="0" applyProtection="0">
      <alignment vertical="center"/>
    </xf>
    <xf numFmtId="4" fontId="71" fillId="31" borderId="113" applyNumberFormat="0" applyProtection="0">
      <alignment horizontal="right" vertical="center"/>
    </xf>
    <xf numFmtId="4" fontId="71" fillId="17" borderId="113" applyNumberFormat="0" applyProtection="0">
      <alignment horizontal="right" vertical="center"/>
    </xf>
    <xf numFmtId="211" fontId="84" fillId="37" borderId="138">
      <alignment horizontal="center"/>
      <protection locked="0"/>
    </xf>
    <xf numFmtId="0" fontId="9" fillId="31" borderId="113" applyNumberFormat="0" applyProtection="0">
      <alignment horizontal="left" vertical="center" indent="1"/>
    </xf>
    <xf numFmtId="4" fontId="71" fillId="12" borderId="113" applyNumberFormat="0" applyProtection="0">
      <alignment vertical="center"/>
    </xf>
    <xf numFmtId="40" fontId="91" fillId="40" borderId="138">
      <alignment vertical="center"/>
    </xf>
    <xf numFmtId="4" fontId="71" fillId="24"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center" indent="1"/>
    </xf>
    <xf numFmtId="0" fontId="71" fillId="12" borderId="113" applyNumberFormat="0" applyProtection="0">
      <alignment horizontal="left" vertical="top" indent="1"/>
    </xf>
    <xf numFmtId="0" fontId="69" fillId="25" borderId="113" applyNumberFormat="0" applyProtection="0">
      <alignment horizontal="left" vertical="top" indent="1"/>
    </xf>
    <xf numFmtId="49" fontId="97" fillId="37" borderId="138" applyProtection="0">
      <alignment horizontal="left" indent="1"/>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0" fontId="9" fillId="0" borderId="137" applyFont="0" applyFill="0" applyBorder="0" applyAlignment="0" applyProtection="0"/>
    <xf numFmtId="0" fontId="9" fillId="31" borderId="113" applyNumberFormat="0" applyProtection="0">
      <alignment horizontal="left" vertical="center" indent="1"/>
    </xf>
    <xf numFmtId="0" fontId="9" fillId="14" borderId="113" applyNumberFormat="0" applyProtection="0">
      <alignment horizontal="left" vertical="center" indent="1"/>
    </xf>
    <xf numFmtId="49" fontId="97" fillId="37" borderId="138" applyProtection="0">
      <alignment horizontal="left" indent="1"/>
      <protection locked="0"/>
    </xf>
    <xf numFmtId="10" fontId="78" fillId="40" borderId="138" applyNumberFormat="0" applyBorder="0" applyAlignment="0" applyProtection="0"/>
    <xf numFmtId="49" fontId="97" fillId="38" borderId="138" applyProtection="0">
      <alignment horizontal="left" indent="1"/>
      <protection locked="0"/>
    </xf>
    <xf numFmtId="10" fontId="78" fillId="40" borderId="138" applyNumberForma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40" fontId="91" fillId="40" borderId="138">
      <alignment vertical="center"/>
    </xf>
    <xf numFmtId="181" fontId="82" fillId="37" borderId="138">
      <protection locked="0"/>
    </xf>
    <xf numFmtId="49" fontId="97" fillId="38" borderId="138" applyProtection="0">
      <alignment horizontal="left" indent="1"/>
      <protection locked="0"/>
    </xf>
    <xf numFmtId="10" fontId="78" fillId="40" borderId="138" applyNumberFormat="0" applyBorder="0" applyAlignment="0" applyProtection="0"/>
    <xf numFmtId="40" fontId="91" fillId="40" borderId="138">
      <alignment vertical="center"/>
    </xf>
    <xf numFmtId="49" fontId="97" fillId="37" borderId="138" applyProtection="0">
      <alignment horizontal="left" indent="1"/>
      <protection locked="0"/>
    </xf>
    <xf numFmtId="0" fontId="9" fillId="40" borderId="133" applyNumberFormat="0" applyFont="0" applyBorder="0" applyAlignment="0" applyProtection="0"/>
    <xf numFmtId="10" fontId="78" fillId="40" borderId="138" applyNumberFormat="0" applyBorder="0" applyAlignment="0" applyProtection="0"/>
    <xf numFmtId="0" fontId="9" fillId="31"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top" indent="1"/>
    </xf>
    <xf numFmtId="40" fontId="91" fillId="40" borderId="138">
      <alignment vertical="center"/>
    </xf>
    <xf numFmtId="0" fontId="9" fillId="16" borderId="113" applyNumberFormat="0" applyProtection="0">
      <alignment horizontal="left" vertical="top" indent="1"/>
    </xf>
    <xf numFmtId="4" fontId="71" fillId="31" borderId="113" applyNumberFormat="0" applyProtection="0">
      <alignment horizontal="right" vertical="center"/>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3" fillId="12" borderId="113" applyNumberFormat="0" applyProtection="0">
      <alignment vertical="center"/>
    </xf>
    <xf numFmtId="4" fontId="75" fillId="31" borderId="113" applyNumberFormat="0" applyProtection="0">
      <alignment horizontal="right" vertical="center"/>
    </xf>
    <xf numFmtId="4" fontId="69" fillId="25" borderId="113" applyNumberFormat="0" applyProtection="0">
      <alignment horizontal="left" vertical="center" indent="1"/>
    </xf>
    <xf numFmtId="10" fontId="78" fillId="40" borderId="138" applyNumberFormat="0" applyBorder="0" applyAlignment="0" applyProtection="0"/>
    <xf numFmtId="0" fontId="9" fillId="48" borderId="134" applyNumberFormat="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211" fontId="84" fillId="37" borderId="138">
      <alignment horizontal="center"/>
      <protection locked="0"/>
    </xf>
    <xf numFmtId="40" fontId="91" fillId="40" borderId="138">
      <alignment vertical="center"/>
    </xf>
    <xf numFmtId="211" fontId="84" fillId="37" borderId="138">
      <alignment horizontal="center"/>
      <protection locked="0"/>
    </xf>
    <xf numFmtId="40" fontId="91" fillId="40" borderId="138">
      <alignmen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181" fontId="82" fillId="37" borderId="138">
      <protection locked="0"/>
    </xf>
    <xf numFmtId="0" fontId="96" fillId="0" borderId="137">
      <alignment horizontal="left" vertical="center"/>
    </xf>
    <xf numFmtId="211" fontId="84" fillId="37" borderId="138">
      <alignment horizontal="center"/>
      <protection locked="0"/>
    </xf>
    <xf numFmtId="49" fontId="97" fillId="37" borderId="138" applyProtection="0">
      <alignment horizontal="left" indent="1"/>
      <protection locked="0"/>
    </xf>
    <xf numFmtId="49" fontId="97" fillId="38" borderId="138" applyProtection="0">
      <alignment horizontal="left" indent="1"/>
      <protection locked="0"/>
    </xf>
    <xf numFmtId="0" fontId="96" fillId="0" borderId="137">
      <alignment horizontal="left" vertical="center"/>
    </xf>
    <xf numFmtId="10" fontId="78" fillId="40" borderId="138" applyNumberFormat="0" applyBorder="0" applyAlignment="0" applyProtection="0"/>
    <xf numFmtId="49" fontId="97" fillId="37" borderId="138" applyProtection="0">
      <alignment horizontal="left" indent="1"/>
      <protection locked="0"/>
    </xf>
    <xf numFmtId="10" fontId="78" fillId="40" borderId="138" applyNumberFormat="0" applyBorder="0" applyAlignment="0" applyProtection="0"/>
    <xf numFmtId="0" fontId="9" fillId="48" borderId="134" applyNumberFormat="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211" fontId="84" fillId="37" borderId="138">
      <alignment horizontal="center"/>
      <protection locked="0"/>
    </xf>
    <xf numFmtId="40" fontId="91" fillId="40" borderId="138">
      <alignment vertical="center"/>
    </xf>
    <xf numFmtId="211" fontId="84" fillId="37" borderId="138">
      <alignment horizontal="center"/>
      <protection locked="0"/>
    </xf>
    <xf numFmtId="40" fontId="91" fillId="40" borderId="138">
      <alignment vertical="center"/>
    </xf>
    <xf numFmtId="0" fontId="9" fillId="14" borderId="113" applyNumberFormat="0" applyProtection="0">
      <alignment horizontal="left" vertical="center" indent="1"/>
    </xf>
    <xf numFmtId="0" fontId="9" fillId="16" borderId="113" applyNumberFormat="0" applyProtection="0">
      <alignment horizontal="left" vertical="center" indent="1"/>
    </xf>
    <xf numFmtId="0" fontId="71" fillId="12" borderId="113" applyNumberFormat="0" applyProtection="0">
      <alignment horizontal="left" vertical="top" indent="1"/>
    </xf>
    <xf numFmtId="181" fontId="82" fillId="37" borderId="138">
      <protection locked="0"/>
    </xf>
    <xf numFmtId="0" fontId="69" fillId="25" borderId="113" applyNumberFormat="0" applyProtection="0">
      <alignment horizontal="left" vertical="top" indent="1"/>
    </xf>
    <xf numFmtId="0" fontId="9" fillId="14" borderId="113" applyNumberFormat="0" applyProtection="0">
      <alignment horizontal="left" vertical="center" indent="1"/>
    </xf>
    <xf numFmtId="4" fontId="70" fillId="25" borderId="113" applyNumberFormat="0" applyProtection="0">
      <alignment vertical="center"/>
    </xf>
    <xf numFmtId="49" fontId="97" fillId="37" borderId="138" applyProtection="0">
      <alignment horizontal="left" indent="1"/>
      <protection locked="0"/>
    </xf>
    <xf numFmtId="4" fontId="71" fillId="10" borderId="113" applyNumberFormat="0" applyProtection="0">
      <alignment horizontal="right" vertical="center"/>
    </xf>
    <xf numFmtId="10" fontId="78" fillId="40" borderId="138" applyNumberFormat="0" applyBorder="0" applyAlignment="0" applyProtection="0"/>
    <xf numFmtId="4" fontId="71" fillId="10" borderId="113" applyNumberFormat="0" applyProtection="0">
      <alignment horizontal="right" vertical="center"/>
    </xf>
    <xf numFmtId="40" fontId="91" fillId="40" borderId="138">
      <alignment vertical="center"/>
    </xf>
    <xf numFmtId="0" fontId="96" fillId="0" borderId="137">
      <alignment horizontal="left" vertical="center"/>
    </xf>
    <xf numFmtId="0" fontId="9" fillId="0" borderId="137" applyFont="0" applyFill="0" applyBorder="0" applyAlignment="0" applyProtection="0"/>
    <xf numFmtId="0" fontId="9" fillId="14" borderId="113" applyNumberFormat="0" applyProtection="0">
      <alignment horizontal="left" vertical="center" indent="1"/>
    </xf>
    <xf numFmtId="49" fontId="97" fillId="38" borderId="138" applyProtection="0">
      <alignment horizontal="left" indent="1"/>
      <protection locked="0"/>
    </xf>
    <xf numFmtId="0" fontId="96" fillId="0" borderId="137">
      <alignment horizontal="left" vertical="center"/>
    </xf>
    <xf numFmtId="4" fontId="71" fillId="35"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1" fillId="10" borderId="113" applyNumberFormat="0" applyProtection="0">
      <alignment horizontal="right" vertical="center"/>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31" borderId="113" applyNumberFormat="0" applyProtection="0">
      <alignment horizontal="left" vertical="center" indent="1"/>
    </xf>
    <xf numFmtId="4" fontId="71" fillId="31" borderId="113" applyNumberFormat="0" applyProtection="0">
      <alignment horizontal="right" vertical="center"/>
    </xf>
    <xf numFmtId="0" fontId="71" fillId="12" borderId="113" applyNumberFormat="0" applyProtection="0">
      <alignment horizontal="left" vertical="top" indent="1"/>
    </xf>
    <xf numFmtId="4" fontId="71" fillId="12" borderId="113" applyNumberFormat="0" applyProtection="0">
      <alignment horizontal="left" vertical="center" indent="1"/>
    </xf>
    <xf numFmtId="4" fontId="73" fillId="12" borderId="113" applyNumberFormat="0" applyProtection="0">
      <alignment vertical="center"/>
    </xf>
    <xf numFmtId="4" fontId="71" fillId="12" borderId="113" applyNumberFormat="0" applyProtection="0">
      <alignment vertical="center"/>
    </xf>
    <xf numFmtId="0" fontId="9" fillId="13" borderId="138" applyNumberFormat="0">
      <protection locked="0"/>
    </xf>
    <xf numFmtId="0" fontId="9" fillId="31" borderId="113" applyNumberFormat="0" applyProtection="0">
      <alignment horizontal="left" vertical="top" indent="1"/>
    </xf>
    <xf numFmtId="0" fontId="9" fillId="31" borderId="113" applyNumberFormat="0" applyProtection="0">
      <alignment horizontal="left" vertical="center" indent="1"/>
    </xf>
    <xf numFmtId="0" fontId="9" fillId="14" borderId="113" applyNumberFormat="0" applyProtection="0">
      <alignment horizontal="left" vertical="top" indent="1"/>
    </xf>
    <xf numFmtId="0" fontId="9" fillId="14" borderId="113" applyNumberFormat="0" applyProtection="0">
      <alignment horizontal="left" vertical="center" indent="1"/>
    </xf>
    <xf numFmtId="0" fontId="9" fillId="10" borderId="113" applyNumberFormat="0" applyProtection="0">
      <alignment horizontal="left" vertical="center" indent="1"/>
    </xf>
    <xf numFmtId="0" fontId="9" fillId="16" borderId="113" applyNumberFormat="0" applyProtection="0">
      <alignment horizontal="left" vertical="top" indent="1"/>
    </xf>
    <xf numFmtId="0" fontId="9" fillId="16"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0" fontId="9" fillId="16" borderId="113" applyNumberFormat="0" applyProtection="0">
      <alignment horizontal="left" vertical="top" indent="1"/>
    </xf>
    <xf numFmtId="4" fontId="71" fillId="31" borderId="113" applyNumberFormat="0" applyProtection="0">
      <alignment horizontal="right" vertical="center"/>
    </xf>
    <xf numFmtId="4" fontId="71" fillId="26" borderId="113" applyNumberFormat="0" applyProtection="0">
      <alignment horizontal="right" vertical="center"/>
    </xf>
    <xf numFmtId="211" fontId="84" fillId="37" borderId="138">
      <alignment horizontal="center"/>
      <protection locked="0"/>
    </xf>
    <xf numFmtId="0" fontId="9" fillId="31" borderId="113" applyNumberFormat="0" applyProtection="0">
      <alignment horizontal="left" vertical="center" indent="1"/>
    </xf>
    <xf numFmtId="181" fontId="82" fillId="37" borderId="138">
      <protection locked="0"/>
    </xf>
    <xf numFmtId="40" fontId="91" fillId="40" borderId="138">
      <alignment vertical="center"/>
    </xf>
    <xf numFmtId="49" fontId="97" fillId="38" borderId="138" applyProtection="0">
      <alignment horizontal="left" indent="1"/>
      <protection locked="0"/>
    </xf>
    <xf numFmtId="4" fontId="71" fillId="31" borderId="113" applyNumberFormat="0" applyProtection="0">
      <alignment horizontal="right" vertical="center"/>
    </xf>
    <xf numFmtId="0" fontId="9" fillId="40" borderId="133" applyNumberFormat="0" applyFont="0" applyBorder="0" applyAlignment="0" applyProtection="0"/>
    <xf numFmtId="10" fontId="78" fillId="40" borderId="138" applyNumberFormat="0" applyBorder="0" applyAlignment="0" applyProtection="0"/>
    <xf numFmtId="49" fontId="97" fillId="38" borderId="138" applyProtection="0">
      <alignment horizontal="left" indent="1"/>
      <protection locked="0"/>
    </xf>
    <xf numFmtId="211" fontId="84" fillId="37" borderId="138">
      <alignment horizontal="center"/>
      <protection locked="0"/>
    </xf>
    <xf numFmtId="10" fontId="78" fillId="40" borderId="138" applyNumberFormat="0" applyBorder="0" applyAlignment="0" applyProtection="0"/>
    <xf numFmtId="4" fontId="71" fillId="10" borderId="113" applyNumberFormat="0" applyProtection="0">
      <alignment horizontal="right" vertical="center"/>
    </xf>
    <xf numFmtId="10" fontId="78" fillId="40" borderId="138" applyNumberFormat="0" applyBorder="0" applyAlignment="0" applyProtection="0"/>
    <xf numFmtId="4" fontId="71" fillId="27" borderId="113" applyNumberFormat="0" applyProtection="0">
      <alignment horizontal="right" vertical="center"/>
    </xf>
    <xf numFmtId="0" fontId="9" fillId="40" borderId="133" applyNumberFormat="0" applyFont="0" applyBorder="0" applyAlignment="0" applyProtection="0"/>
    <xf numFmtId="0" fontId="9" fillId="31" borderId="113" applyNumberFormat="0" applyProtection="0">
      <alignment horizontal="left" vertical="center" indent="1"/>
    </xf>
    <xf numFmtId="4" fontId="71" fillId="10" borderId="113" applyNumberFormat="0" applyProtection="0">
      <alignment horizontal="right" vertical="center"/>
    </xf>
    <xf numFmtId="4" fontId="71" fillId="23" borderId="113" applyNumberFormat="0" applyProtection="0">
      <alignment horizontal="right" vertical="center"/>
    </xf>
    <xf numFmtId="4" fontId="71" fillId="12" borderId="113" applyNumberFormat="0" applyProtection="0">
      <alignment horizontal="left" vertical="center" indent="1"/>
    </xf>
    <xf numFmtId="4" fontId="71" fillId="31" borderId="113" applyNumberFormat="0" applyProtection="0">
      <alignment horizontal="right" vertical="center"/>
    </xf>
    <xf numFmtId="211" fontId="84" fillId="37" borderId="138">
      <alignment horizontal="center"/>
      <protection locked="0"/>
    </xf>
    <xf numFmtId="4" fontId="71" fillId="31" borderId="113" applyNumberFormat="0" applyProtection="0">
      <alignment horizontal="right" vertical="center"/>
    </xf>
    <xf numFmtId="0" fontId="9" fillId="10" borderId="113" applyNumberFormat="0" applyProtection="0">
      <alignment horizontal="left" vertical="center" indent="1"/>
    </xf>
    <xf numFmtId="40" fontId="91" fillId="40" borderId="115">
      <alignment vertical="center"/>
    </xf>
    <xf numFmtId="211" fontId="84" fillId="37" borderId="138">
      <alignment horizontal="center"/>
      <protection locked="0"/>
    </xf>
    <xf numFmtId="4" fontId="71"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top" indent="1"/>
    </xf>
    <xf numFmtId="211" fontId="84" fillId="37" borderId="115">
      <alignment horizontal="center"/>
      <protection locked="0"/>
    </xf>
    <xf numFmtId="0" fontId="9" fillId="40" borderId="133" applyNumberFormat="0" applyFont="0" applyBorder="0" applyAlignment="0" applyProtection="0"/>
    <xf numFmtId="4" fontId="71" fillId="12" borderId="113" applyNumberFormat="0" applyProtection="0">
      <alignment horizontal="left" vertical="center" indent="1"/>
    </xf>
    <xf numFmtId="0" fontId="9" fillId="16" borderId="113" applyNumberFormat="0" applyProtection="0">
      <alignment horizontal="left" vertical="center" indent="1"/>
    </xf>
    <xf numFmtId="4" fontId="71" fillId="11" borderId="113" applyNumberFormat="0" applyProtection="0">
      <alignment horizontal="righ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center" indent="1"/>
    </xf>
    <xf numFmtId="49" fontId="97" fillId="38" borderId="115" applyProtection="0">
      <alignment horizontal="left" indent="1"/>
      <protection locked="0"/>
    </xf>
    <xf numFmtId="211" fontId="84" fillId="37" borderId="115">
      <alignment horizontal="center"/>
      <protection locked="0"/>
    </xf>
    <xf numFmtId="49" fontId="97" fillId="38" borderId="138" applyProtection="0">
      <alignment horizontal="left" indent="1"/>
      <protection locked="0"/>
    </xf>
    <xf numFmtId="0" fontId="96" fillId="0" borderId="121">
      <alignment horizontal="left" vertical="center"/>
    </xf>
    <xf numFmtId="181" fontId="82" fillId="37" borderId="115">
      <protection locked="0"/>
    </xf>
    <xf numFmtId="10" fontId="78" fillId="40" borderId="138" applyNumberFormat="0" applyBorder="0" applyAlignment="0" applyProtection="0"/>
    <xf numFmtId="10" fontId="78" fillId="40" borderId="138" applyNumberFormat="0" applyBorder="0" applyAlignment="0" applyProtection="0"/>
    <xf numFmtId="49" fontId="97" fillId="37" borderId="138" applyProtection="0">
      <alignment horizontal="left" indent="1"/>
      <protection locked="0"/>
    </xf>
    <xf numFmtId="4" fontId="71" fillId="12" borderId="113" applyNumberFormat="0" applyProtection="0">
      <alignment horizontal="left" vertical="center" indent="1"/>
    </xf>
    <xf numFmtId="0" fontId="9" fillId="14" borderId="113" applyNumberFormat="0" applyProtection="0">
      <alignment horizontal="left" vertical="top" indent="1"/>
    </xf>
    <xf numFmtId="40" fontId="91" fillId="40" borderId="115">
      <alignment vertical="center"/>
    </xf>
    <xf numFmtId="211" fontId="84" fillId="37" borderId="115">
      <alignment horizontal="center"/>
      <protection locked="0"/>
    </xf>
    <xf numFmtId="0" fontId="9" fillId="14" borderId="113" applyNumberFormat="0" applyProtection="0">
      <alignment horizontal="left" vertical="center" indent="1"/>
    </xf>
    <xf numFmtId="10" fontId="78" fillId="40" borderId="115" applyNumberFormat="0" applyBorder="0" applyAlignment="0" applyProtection="0"/>
    <xf numFmtId="0" fontId="9" fillId="48" borderId="134" applyNumberFormat="0" applyAlignment="0" applyProtection="0"/>
    <xf numFmtId="40" fontId="91" fillId="40" borderId="138">
      <alignment vertical="center"/>
    </xf>
    <xf numFmtId="0" fontId="9" fillId="14" borderId="113" applyNumberFormat="0" applyProtection="0">
      <alignment horizontal="left" vertical="center" indent="1"/>
    </xf>
    <xf numFmtId="10" fontId="78" fillId="40" borderId="115" applyNumberFormat="0" applyBorder="0" applyAlignment="0" applyProtection="0"/>
    <xf numFmtId="0" fontId="9" fillId="31" borderId="113" applyNumberFormat="0" applyProtection="0">
      <alignment horizontal="left" vertical="center" indent="1"/>
    </xf>
    <xf numFmtId="49" fontId="97" fillId="37" borderId="115" applyProtection="0">
      <alignment horizontal="left" indent="1"/>
      <protection locked="0"/>
    </xf>
    <xf numFmtId="0" fontId="9" fillId="10" borderId="113" applyNumberFormat="0" applyProtection="0">
      <alignment horizontal="left" vertical="center" indent="1"/>
    </xf>
    <xf numFmtId="4" fontId="73" fillId="31" borderId="113" applyNumberFormat="0" applyProtection="0">
      <alignment horizontal="right" vertical="center"/>
    </xf>
    <xf numFmtId="0" fontId="9" fillId="0" borderId="121" applyFont="0" applyFill="0" applyBorder="0" applyAlignment="0" applyProtection="0"/>
    <xf numFmtId="4" fontId="71" fillId="31" borderId="113" applyNumberFormat="0" applyProtection="0">
      <alignment horizontal="right" vertical="center"/>
    </xf>
    <xf numFmtId="181" fontId="82" fillId="37" borderId="115">
      <protection locked="0"/>
    </xf>
    <xf numFmtId="49" fontId="97" fillId="38" borderId="115" applyProtection="0">
      <alignment horizontal="left" indent="1"/>
      <protection locked="0"/>
    </xf>
    <xf numFmtId="49" fontId="97" fillId="37" borderId="115" applyProtection="0">
      <alignment horizontal="left" indent="1"/>
      <protection locked="0"/>
    </xf>
    <xf numFmtId="10" fontId="78" fillId="40" borderId="115" applyNumberFormat="0" applyBorder="0" applyAlignment="0" applyProtection="0"/>
    <xf numFmtId="0" fontId="96" fillId="0" borderId="121">
      <alignment horizontal="left" vertical="center"/>
    </xf>
    <xf numFmtId="0" fontId="9" fillId="31" borderId="113" applyNumberFormat="0" applyProtection="0">
      <alignment horizontal="left" vertical="center" indent="1"/>
    </xf>
    <xf numFmtId="0" fontId="9" fillId="16" borderId="113" applyNumberFormat="0" applyProtection="0">
      <alignment horizontal="left" vertical="center" indent="1"/>
    </xf>
    <xf numFmtId="211" fontId="84" fillId="37" borderId="138">
      <alignment horizontal="center"/>
      <protection locked="0"/>
    </xf>
    <xf numFmtId="4" fontId="71" fillId="11" borderId="113" applyNumberFormat="0" applyProtection="0">
      <alignment horizontal="right" vertical="center"/>
    </xf>
    <xf numFmtId="0" fontId="9" fillId="16" borderId="113" applyNumberFormat="0" applyProtection="0">
      <alignment horizontal="left" vertical="top" indent="1"/>
    </xf>
    <xf numFmtId="10" fontId="78" fillId="40" borderId="115" applyNumberFormat="0" applyBorder="0" applyAlignment="0" applyProtection="0"/>
    <xf numFmtId="181" fontId="82" fillId="37" borderId="115">
      <protection locked="0"/>
    </xf>
    <xf numFmtId="49" fontId="97" fillId="38" borderId="115" applyProtection="0">
      <alignment horizontal="left" indent="1"/>
      <protection locked="0"/>
    </xf>
    <xf numFmtId="49" fontId="97" fillId="37" borderId="115" applyProtection="0">
      <alignment horizontal="left" indent="1"/>
      <protection locked="0"/>
    </xf>
    <xf numFmtId="10" fontId="78" fillId="40" borderId="115" applyNumberFormat="0" applyBorder="0" applyAlignment="0" applyProtection="0"/>
    <xf numFmtId="40" fontId="91" fillId="40" borderId="115">
      <alignment vertical="center"/>
    </xf>
    <xf numFmtId="211" fontId="84" fillId="37" borderId="115">
      <alignment horizontal="center"/>
      <protection locked="0"/>
    </xf>
    <xf numFmtId="10" fontId="78" fillId="40" borderId="115" applyNumberFormat="0" applyBorder="0" applyAlignment="0" applyProtection="0"/>
    <xf numFmtId="0" fontId="9" fillId="0" borderId="121" applyFont="0" applyFill="0" applyBorder="0" applyAlignment="0" applyProtection="0"/>
    <xf numFmtId="49" fontId="97" fillId="38" borderId="115" applyProtection="0">
      <alignment horizontal="left" indent="1"/>
      <protection locked="0"/>
    </xf>
    <xf numFmtId="211" fontId="84" fillId="37" borderId="115">
      <alignment horizontal="center"/>
      <protection locked="0"/>
    </xf>
    <xf numFmtId="181" fontId="82" fillId="37" borderId="115">
      <protection locked="0"/>
    </xf>
    <xf numFmtId="0" fontId="9" fillId="40" borderId="133" applyNumberFormat="0" applyFont="0" applyBorder="0" applyAlignment="0" applyProtection="0"/>
    <xf numFmtId="0" fontId="9" fillId="16" borderId="113" applyNumberFormat="0" applyProtection="0">
      <alignment horizontal="left" vertical="top" indent="1"/>
    </xf>
    <xf numFmtId="40" fontId="91" fillId="40" borderId="115">
      <alignment vertical="center"/>
    </xf>
    <xf numFmtId="211" fontId="84" fillId="37" borderId="115">
      <alignment horizontal="center"/>
      <protection locked="0"/>
    </xf>
    <xf numFmtId="40" fontId="91" fillId="40" borderId="115">
      <alignment vertical="center"/>
    </xf>
    <xf numFmtId="211" fontId="84" fillId="37" borderId="115">
      <alignment horizontal="center"/>
      <protection locked="0"/>
    </xf>
    <xf numFmtId="10" fontId="78" fillId="40" borderId="115" applyNumberFormat="0" applyBorder="0" applyAlignment="0" applyProtection="0"/>
    <xf numFmtId="4" fontId="71" fillId="31" borderId="113" applyNumberFormat="0" applyProtection="0">
      <alignment horizontal="right" vertical="center"/>
    </xf>
    <xf numFmtId="40" fontId="91" fillId="40" borderId="138">
      <alignment vertical="center"/>
    </xf>
    <xf numFmtId="0" fontId="9" fillId="40" borderId="133" applyNumberFormat="0" applyFont="0" applyBorder="0" applyAlignment="0" applyProtection="0"/>
    <xf numFmtId="10" fontId="78" fillId="40" borderId="115" applyNumberFormat="0" applyBorder="0" applyAlignment="0" applyProtection="0"/>
    <xf numFmtId="49" fontId="97" fillId="37" borderId="115" applyProtection="0">
      <alignment horizontal="left" indent="1"/>
      <protection locked="0"/>
    </xf>
    <xf numFmtId="181" fontId="82" fillId="37" borderId="115">
      <protection locked="0"/>
    </xf>
    <xf numFmtId="49" fontId="97" fillId="38" borderId="115" applyProtection="0">
      <alignment horizontal="left" indent="1"/>
      <protection locked="0"/>
    </xf>
    <xf numFmtId="49" fontId="97" fillId="37" borderId="115" applyProtection="0">
      <alignment horizontal="left" indent="1"/>
      <protection locked="0"/>
    </xf>
    <xf numFmtId="10" fontId="78" fillId="40" borderId="115" applyNumberFormat="0" applyBorder="0" applyAlignment="0" applyProtection="0"/>
    <xf numFmtId="0" fontId="96" fillId="0" borderId="121">
      <alignment horizontal="left" vertical="center"/>
    </xf>
    <xf numFmtId="0" fontId="71" fillId="12" borderId="113" applyNumberFormat="0" applyProtection="0">
      <alignment horizontal="left" vertical="top" indent="1"/>
    </xf>
    <xf numFmtId="0" fontId="9" fillId="10" borderId="113" applyNumberFormat="0" applyProtection="0">
      <alignment horizontal="left" vertical="center" indent="1"/>
    </xf>
    <xf numFmtId="10" fontId="78" fillId="40" borderId="138" applyNumberFormat="0" applyBorder="0" applyAlignment="0" applyProtection="0"/>
    <xf numFmtId="10" fontId="78" fillId="40" borderId="115" applyNumberFormat="0" applyBorder="0" applyAlignment="0" applyProtection="0"/>
    <xf numFmtId="181" fontId="82" fillId="37" borderId="115">
      <protection locked="0"/>
    </xf>
    <xf numFmtId="49" fontId="97" fillId="38" borderId="115" applyProtection="0">
      <alignment horizontal="left" indent="1"/>
      <protection locked="0"/>
    </xf>
    <xf numFmtId="49" fontId="97" fillId="37" borderId="115" applyProtection="0">
      <alignment horizontal="left" indent="1"/>
      <protection locked="0"/>
    </xf>
    <xf numFmtId="10" fontId="78" fillId="40" borderId="115" applyNumberFormat="0" applyBorder="0" applyAlignment="0" applyProtection="0"/>
    <xf numFmtId="40" fontId="91" fillId="40" borderId="115">
      <alignment vertical="center"/>
    </xf>
    <xf numFmtId="211" fontId="84" fillId="37" borderId="115">
      <alignment horizontal="center"/>
      <protection locked="0"/>
    </xf>
    <xf numFmtId="10" fontId="78" fillId="40" borderId="115" applyNumberFormat="0" applyBorder="0" applyAlignment="0" applyProtection="0"/>
    <xf numFmtId="0" fontId="9" fillId="0" borderId="121" applyFont="0" applyFill="0" applyBorder="0" applyAlignment="0" applyProtection="0"/>
    <xf numFmtId="49" fontId="97" fillId="38" borderId="115" applyProtection="0">
      <alignment horizontal="left" indent="1"/>
      <protection locked="0"/>
    </xf>
    <xf numFmtId="211" fontId="84" fillId="37" borderId="115">
      <alignment horizontal="center"/>
      <protection locked="0"/>
    </xf>
    <xf numFmtId="0" fontId="96" fillId="0" borderId="121">
      <alignment horizontal="left" vertical="center"/>
    </xf>
    <xf numFmtId="181" fontId="82" fillId="37" borderId="115">
      <protection locked="0"/>
    </xf>
    <xf numFmtId="0" fontId="9" fillId="40" borderId="133" applyNumberFormat="0" applyFont="0" applyBorder="0" applyAlignment="0" applyProtection="0"/>
    <xf numFmtId="49" fontId="97" fillId="38" borderId="138" applyProtection="0">
      <alignment horizontal="left" indent="1"/>
      <protection locked="0"/>
    </xf>
    <xf numFmtId="40" fontId="91" fillId="40" borderId="115">
      <alignment vertical="center"/>
    </xf>
    <xf numFmtId="211" fontId="84" fillId="37" borderId="115">
      <alignment horizontal="center"/>
      <protection locked="0"/>
    </xf>
    <xf numFmtId="40" fontId="91" fillId="40" borderId="115">
      <alignment vertical="center"/>
    </xf>
    <xf numFmtId="211" fontId="84" fillId="37" borderId="115">
      <alignment horizontal="center"/>
      <protection locked="0"/>
    </xf>
    <xf numFmtId="10" fontId="78" fillId="40" borderId="115" applyNumberFormat="0" applyBorder="0" applyAlignment="0" applyProtection="0"/>
    <xf numFmtId="0" fontId="9" fillId="31" borderId="113" applyNumberFormat="0" applyProtection="0">
      <alignment horizontal="left" vertical="center" indent="1"/>
    </xf>
    <xf numFmtId="4" fontId="71" fillId="10" borderId="113" applyNumberFormat="0" applyProtection="0">
      <alignment horizontal="right" vertical="center"/>
    </xf>
    <xf numFmtId="10" fontId="78" fillId="40" borderId="115" applyNumberFormat="0" applyBorder="0" applyAlignment="0" applyProtection="0"/>
    <xf numFmtId="49" fontId="97" fillId="37" borderId="115" applyProtection="0">
      <alignment horizontal="left" indent="1"/>
      <protection locked="0"/>
    </xf>
    <xf numFmtId="4" fontId="71" fillId="10" borderId="113" applyNumberFormat="0" applyProtection="0">
      <alignment horizontal="right" vertical="center"/>
    </xf>
    <xf numFmtId="181" fontId="82" fillId="37" borderId="138">
      <protection locked="0"/>
    </xf>
    <xf numFmtId="0" fontId="9" fillId="40" borderId="133" applyNumberFormat="0" applyFont="0" applyBorder="0" applyAlignment="0" applyProtection="0"/>
    <xf numFmtId="4" fontId="71" fillId="31" borderId="113" applyNumberFormat="0" applyProtection="0">
      <alignment horizontal="right" vertical="center"/>
    </xf>
    <xf numFmtId="0" fontId="9" fillId="16" borderId="113" applyNumberFormat="0" applyProtection="0">
      <alignment horizontal="left" vertical="top" indent="1"/>
    </xf>
    <xf numFmtId="49" fontId="97" fillId="37" borderId="138" applyProtection="0">
      <alignment horizontal="left" indent="1"/>
      <protection locked="0"/>
    </xf>
    <xf numFmtId="181" fontId="82" fillId="37" borderId="138">
      <protection locked="0"/>
    </xf>
    <xf numFmtId="10" fontId="78" fillId="40" borderId="138" applyNumberFormat="0" applyBorder="0" applyAlignment="0" applyProtection="0"/>
    <xf numFmtId="0" fontId="9" fillId="40" borderId="133" applyNumberFormat="0" applyFont="0" applyBorder="0" applyAlignment="0" applyProtection="0"/>
    <xf numFmtId="40" fontId="91" fillId="40" borderId="138">
      <alignment vertical="center"/>
    </xf>
    <xf numFmtId="4" fontId="71" fillId="31" borderId="113" applyNumberFormat="0" applyProtection="0">
      <alignment horizontal="right" vertical="center"/>
    </xf>
    <xf numFmtId="0" fontId="9" fillId="16" borderId="113" applyNumberFormat="0" applyProtection="0">
      <alignment horizontal="left" vertical="top" indent="1"/>
    </xf>
    <xf numFmtId="211" fontId="84" fillId="37" borderId="138">
      <alignment horizontal="center"/>
      <protection locked="0"/>
    </xf>
    <xf numFmtId="40" fontId="91" fillId="40" borderId="138">
      <alignment vertical="center"/>
    </xf>
    <xf numFmtId="40" fontId="91" fillId="40" borderId="138">
      <alignmen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center" indent="1"/>
    </xf>
    <xf numFmtId="4" fontId="73" fillId="31" borderId="113" applyNumberFormat="0" applyProtection="0">
      <alignment horizontal="right" vertical="center"/>
    </xf>
    <xf numFmtId="4" fontId="73" fillId="12" borderId="113" applyNumberFormat="0" applyProtection="0">
      <alignment vertical="center"/>
    </xf>
    <xf numFmtId="0" fontId="9" fillId="31" borderId="113" applyNumberFormat="0" applyProtection="0">
      <alignment horizontal="left" vertical="top" indent="1"/>
    </xf>
    <xf numFmtId="0" fontId="9" fillId="10" borderId="113" applyNumberFormat="0" applyProtection="0">
      <alignment horizontal="left" vertical="center" indent="1"/>
    </xf>
    <xf numFmtId="4" fontId="71" fillId="10" borderId="113" applyNumberFormat="0" applyProtection="0">
      <alignment horizontal="right" vertical="center"/>
    </xf>
    <xf numFmtId="4" fontId="71" fillId="27" borderId="113" applyNumberFormat="0" applyProtection="0">
      <alignment horizontal="right" vertical="center"/>
    </xf>
    <xf numFmtId="4" fontId="71" fillId="11" borderId="113" applyNumberFormat="0" applyProtection="0">
      <alignment horizontal="right" vertical="center"/>
    </xf>
    <xf numFmtId="4" fontId="70" fillId="25" borderId="113" applyNumberFormat="0" applyProtection="0">
      <alignmen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211" fontId="84" fillId="37" borderId="138">
      <alignment horizontal="center"/>
      <protection locked="0"/>
    </xf>
    <xf numFmtId="40" fontId="91" fillId="40" borderId="138">
      <alignment vertical="center"/>
    </xf>
    <xf numFmtId="4" fontId="71" fillId="31" borderId="113" applyNumberFormat="0" applyProtection="0">
      <alignment horizontal="right" vertical="center"/>
    </xf>
    <xf numFmtId="0" fontId="9" fillId="16" borderId="113" applyNumberFormat="0" applyProtection="0">
      <alignment horizontal="left" vertical="top" indent="1"/>
    </xf>
    <xf numFmtId="211" fontId="84" fillId="37" borderId="138">
      <alignment horizontal="center"/>
      <protection locked="0"/>
    </xf>
    <xf numFmtId="10" fontId="78" fillId="40" borderId="138" applyNumberFormat="0" applyBorder="0" applyAlignment="0" applyProtection="0"/>
    <xf numFmtId="0" fontId="9" fillId="48" borderId="134" applyNumberFormat="0" applyAlignment="0" applyProtection="0"/>
    <xf numFmtId="0" fontId="9" fillId="31" borderId="113" applyNumberFormat="0" applyProtection="0">
      <alignment horizontal="left" vertical="center" indent="1"/>
    </xf>
    <xf numFmtId="0" fontId="9" fillId="16" borderId="113" applyNumberFormat="0" applyProtection="0">
      <alignment horizontal="left" vertical="top" indent="1"/>
    </xf>
    <xf numFmtId="49" fontId="97" fillId="38" borderId="138" applyProtection="0">
      <alignment horizontal="left" indent="1"/>
      <protection locked="0"/>
    </xf>
    <xf numFmtId="49" fontId="97" fillId="37" borderId="138" applyProtection="0">
      <alignment horizontal="left" indent="1"/>
      <protection locked="0"/>
    </xf>
    <xf numFmtId="0" fontId="9" fillId="40" borderId="133" applyNumberFormat="0" applyFont="0" applyBorder="0" applyAlignment="0" applyProtection="0"/>
    <xf numFmtId="40" fontId="91" fillId="40" borderId="138">
      <alignment vertical="center"/>
    </xf>
    <xf numFmtId="4" fontId="71" fillId="31" borderId="113" applyNumberFormat="0" applyProtection="0">
      <alignment horizontal="right" vertical="center"/>
    </xf>
    <xf numFmtId="0" fontId="9" fillId="16" borderId="113" applyNumberFormat="0" applyProtection="0">
      <alignment horizontal="left" vertical="top" indent="1"/>
    </xf>
    <xf numFmtId="211" fontId="84" fillId="37" borderId="138">
      <alignment horizontal="center"/>
      <protection locked="0"/>
    </xf>
    <xf numFmtId="10" fontId="78" fillId="40" borderId="138" applyNumberFormat="0" applyBorder="0" applyAlignment="0" applyProtection="0"/>
    <xf numFmtId="49" fontId="97" fillId="37" borderId="138" applyProtection="0">
      <alignment horizontal="left" indent="1"/>
      <protection locked="0"/>
    </xf>
    <xf numFmtId="0" fontId="9" fillId="48" borderId="134" applyNumberFormat="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0" fontId="96" fillId="0" borderId="137">
      <alignment horizontal="left" vertical="center"/>
    </xf>
    <xf numFmtId="49" fontId="97" fillId="38" borderId="138" applyProtection="0">
      <alignment horizontal="left" indent="1"/>
      <protection locked="0"/>
    </xf>
    <xf numFmtId="49" fontId="97" fillId="37" borderId="138" applyProtection="0">
      <alignment horizontal="left" indent="1"/>
      <protection locked="0"/>
    </xf>
    <xf numFmtId="0" fontId="9" fillId="40" borderId="133" applyNumberFormat="0" applyFont="0" applyBorder="0" applyAlignment="0" applyProtection="0"/>
    <xf numFmtId="211" fontId="84" fillId="37" borderId="138">
      <alignment horizontal="center"/>
      <protection locked="0"/>
    </xf>
    <xf numFmtId="4" fontId="71" fillId="31" borderId="113" applyNumberFormat="0" applyProtection="0">
      <alignment horizontal="right" vertical="center"/>
    </xf>
    <xf numFmtId="0" fontId="9" fillId="16" borderId="113" applyNumberFormat="0" applyProtection="0">
      <alignment horizontal="left" vertical="top" indent="1"/>
    </xf>
    <xf numFmtId="211" fontId="84" fillId="37" borderId="138">
      <alignment horizontal="center"/>
      <protection locked="0"/>
    </xf>
    <xf numFmtId="40" fontId="91" fillId="40" borderId="138">
      <alignment vertical="center"/>
    </xf>
    <xf numFmtId="0" fontId="9" fillId="40" borderId="133" applyNumberFormat="0" applyFont="0" applyBorder="0" applyAlignment="0" applyProtection="0"/>
    <xf numFmtId="0" fontId="9" fillId="14" borderId="113" applyNumberFormat="0" applyProtection="0">
      <alignment horizontal="left" vertical="center" indent="1"/>
    </xf>
    <xf numFmtId="0" fontId="9" fillId="16" borderId="113" applyNumberFormat="0" applyProtection="0">
      <alignment horizontal="left" vertical="center" indent="1"/>
    </xf>
    <xf numFmtId="0" fontId="9" fillId="14" borderId="113" applyNumberFormat="0" applyProtection="0">
      <alignment horizontal="left" vertical="center" indent="1"/>
    </xf>
    <xf numFmtId="4" fontId="75" fillId="31" borderId="113" applyNumberFormat="0" applyProtection="0">
      <alignment horizontal="right" vertical="center"/>
    </xf>
    <xf numFmtId="4" fontId="71" fillId="31" borderId="113" applyNumberFormat="0" applyProtection="0">
      <alignment horizontal="right" vertical="center"/>
    </xf>
    <xf numFmtId="4" fontId="71" fillId="12" borderId="113" applyNumberFormat="0" applyProtection="0">
      <alignment vertical="center"/>
    </xf>
    <xf numFmtId="0" fontId="9" fillId="14" borderId="113" applyNumberFormat="0" applyProtection="0">
      <alignment horizontal="left" vertical="top" indent="1"/>
    </xf>
    <xf numFmtId="0" fontId="9" fillId="10" borderId="113" applyNumberFormat="0" applyProtection="0">
      <alignment horizontal="left" vertical="center" indent="1"/>
    </xf>
    <xf numFmtId="4" fontId="71" fillId="29" borderId="113" applyNumberFormat="0" applyProtection="0">
      <alignment horizontal="right" vertical="center"/>
    </xf>
    <xf numFmtId="4" fontId="71" fillId="26" borderId="113" applyNumberFormat="0" applyProtection="0">
      <alignment horizontal="right" vertical="center"/>
    </xf>
    <xf numFmtId="4" fontId="71" fillId="15" borderId="113" applyNumberFormat="0" applyProtection="0">
      <alignment horizontal="right" vertical="center"/>
    </xf>
    <xf numFmtId="4" fontId="69" fillId="25" borderId="113" applyNumberFormat="0" applyProtection="0">
      <alignmen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40" fontId="91" fillId="19" borderId="110">
      <alignment vertical="center"/>
    </xf>
    <xf numFmtId="4" fontId="71" fillId="10" borderId="113" applyNumberFormat="0" applyProtection="0">
      <alignment horizontal="right" vertical="center"/>
    </xf>
    <xf numFmtId="4" fontId="71" fillId="12" borderId="113" applyNumberFormat="0" applyProtection="0">
      <alignment vertical="center"/>
    </xf>
    <xf numFmtId="0" fontId="9" fillId="0" borderId="137" applyFont="0" applyFill="0" applyBorder="0" applyAlignment="0" applyProtection="0"/>
    <xf numFmtId="10" fontId="78" fillId="40" borderId="138" applyNumberFormat="0" applyBorder="0" applyAlignment="0" applyProtection="0"/>
    <xf numFmtId="10" fontId="78" fillId="40" borderId="138" applyNumberFormat="0" applyBorder="0" applyAlignment="0" applyProtection="0"/>
    <xf numFmtId="40" fontId="91" fillId="40" borderId="138">
      <alignment vertical="center"/>
    </xf>
    <xf numFmtId="4" fontId="71" fillId="10" borderId="113" applyNumberFormat="0" applyProtection="0">
      <alignment horizontal="right" vertical="center"/>
    </xf>
    <xf numFmtId="49" fontId="97" fillId="37" borderId="138" applyProtection="0">
      <alignment horizontal="left" indent="1"/>
      <protection locked="0"/>
    </xf>
    <xf numFmtId="0" fontId="9" fillId="48" borderId="134" applyNumberFormat="0" applyAlignment="0" applyProtection="0"/>
    <xf numFmtId="0" fontId="9" fillId="48" borderId="134" applyNumberFormat="0" applyAlignment="0" applyProtection="0"/>
    <xf numFmtId="4" fontId="69" fillId="25" borderId="113" applyNumberFormat="0" applyProtection="0">
      <alignment vertical="center"/>
    </xf>
    <xf numFmtId="4" fontId="71" fillId="10" borderId="113" applyNumberFormat="0" applyProtection="0">
      <alignment horizontal="right" vertical="center"/>
    </xf>
    <xf numFmtId="0" fontId="9" fillId="31" borderId="113" applyNumberFormat="0" applyProtection="0">
      <alignment horizontal="left" vertical="center" indent="1"/>
    </xf>
    <xf numFmtId="4" fontId="71" fillId="12" borderId="113" applyNumberFormat="0" applyProtection="0">
      <alignment horizontal="left" vertical="center" indent="1"/>
    </xf>
    <xf numFmtId="10" fontId="78" fillId="40" borderId="138" applyNumberFormat="0" applyBorder="0" applyAlignment="0" applyProtection="0"/>
    <xf numFmtId="4" fontId="71" fillId="10" borderId="113" applyNumberFormat="0" applyProtection="0">
      <alignment horizontal="right" vertical="center"/>
    </xf>
    <xf numFmtId="40" fontId="91" fillId="40" borderId="138">
      <alignment vertical="center"/>
    </xf>
    <xf numFmtId="4" fontId="71" fillId="31" borderId="113" applyNumberFormat="0" applyProtection="0">
      <alignment horizontal="right" vertical="center"/>
    </xf>
    <xf numFmtId="4" fontId="71" fillId="10"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181" fontId="82" fillId="37" borderId="138">
      <protection locked="0"/>
    </xf>
    <xf numFmtId="4" fontId="71" fillId="15" borderId="113" applyNumberFormat="0" applyProtection="0">
      <alignment horizontal="right" vertical="center"/>
    </xf>
    <xf numFmtId="4" fontId="73" fillId="12" borderId="113" applyNumberFormat="0" applyProtection="0">
      <alignment vertical="center"/>
    </xf>
    <xf numFmtId="4" fontId="71" fillId="11" borderId="113" applyNumberFormat="0" applyProtection="0">
      <alignment horizontal="right" vertical="center"/>
    </xf>
    <xf numFmtId="10" fontId="78" fillId="40" borderId="138" applyNumberFormat="0" applyBorder="0" applyAlignment="0" applyProtection="0"/>
    <xf numFmtId="0" fontId="9" fillId="40" borderId="133" applyNumberFormat="0" applyFont="0" applyBorder="0" applyAlignment="0" applyProtection="0"/>
    <xf numFmtId="0" fontId="96" fillId="0" borderId="137">
      <alignment horizontal="left" vertical="center"/>
    </xf>
    <xf numFmtId="4" fontId="71" fillId="31" borderId="113" applyNumberFormat="0" applyProtection="0">
      <alignment horizontal="right" vertical="center"/>
    </xf>
    <xf numFmtId="4" fontId="71" fillId="10" borderId="113" applyNumberFormat="0" applyProtection="0">
      <alignment horizontal="right" vertical="center"/>
    </xf>
    <xf numFmtId="4" fontId="71" fillId="28" borderId="113" applyNumberFormat="0" applyProtection="0">
      <alignment horizontal="right" vertical="center"/>
    </xf>
    <xf numFmtId="10" fontId="78" fillId="40" borderId="138" applyNumberFormat="0" applyBorder="0" applyAlignment="0" applyProtection="0"/>
    <xf numFmtId="0" fontId="9" fillId="48" borderId="134" applyNumberFormat="0" applyAlignment="0" applyProtection="0"/>
    <xf numFmtId="4" fontId="71" fillId="12" borderId="113" applyNumberFormat="0" applyProtection="0">
      <alignment horizontal="left" vertical="center" indent="1"/>
    </xf>
    <xf numFmtId="40" fontId="91" fillId="40" borderId="138">
      <alignment vertical="center"/>
    </xf>
    <xf numFmtId="4" fontId="71" fillId="23" borderId="113" applyNumberFormat="0" applyProtection="0">
      <alignment horizontal="right" vertical="center"/>
    </xf>
    <xf numFmtId="4" fontId="71" fillId="24" borderId="113" applyNumberFormat="0" applyProtection="0">
      <alignment horizontal="right" vertical="center"/>
    </xf>
    <xf numFmtId="211" fontId="84" fillId="37" borderId="138">
      <alignment horizontal="center"/>
      <protection locked="0"/>
    </xf>
    <xf numFmtId="0" fontId="9" fillId="16" borderId="113" applyNumberFormat="0" applyProtection="0">
      <alignment horizontal="left" vertical="top" indent="1"/>
    </xf>
    <xf numFmtId="49" fontId="97" fillId="37" borderId="138" applyProtection="0">
      <alignment horizontal="left" indent="1"/>
      <protection locked="0"/>
    </xf>
    <xf numFmtId="4" fontId="73" fillId="31" borderId="113" applyNumberFormat="0" applyProtection="0">
      <alignment horizontal="right" vertical="center"/>
    </xf>
    <xf numFmtId="0" fontId="9" fillId="16" borderId="113" applyNumberFormat="0" applyProtection="0">
      <alignment horizontal="left" vertical="top" indent="1"/>
    </xf>
    <xf numFmtId="0" fontId="9" fillId="14" borderId="113" applyNumberFormat="0" applyProtection="0">
      <alignment horizontal="left" vertical="top" indent="1"/>
    </xf>
    <xf numFmtId="0" fontId="69" fillId="25" borderId="113" applyNumberFormat="0" applyProtection="0">
      <alignment horizontal="left" vertical="top" indent="1"/>
    </xf>
    <xf numFmtId="0" fontId="9" fillId="40" borderId="133" applyNumberFormat="0" applyFont="0" applyBorder="0" applyAlignment="0" applyProtection="0"/>
    <xf numFmtId="49" fontId="97" fillId="38" borderId="138" applyProtection="0">
      <alignment horizontal="left" indent="1"/>
      <protection locked="0"/>
    </xf>
    <xf numFmtId="0" fontId="9" fillId="31" borderId="113" applyNumberFormat="0" applyProtection="0">
      <alignment horizontal="left" vertical="center" indent="1"/>
    </xf>
    <xf numFmtId="10" fontId="78" fillId="40" borderId="138" applyNumberFormat="0" applyBorder="0" applyAlignment="0" applyProtection="0"/>
    <xf numFmtId="0" fontId="9" fillId="14" borderId="113" applyNumberFormat="0" applyProtection="0">
      <alignment horizontal="left" vertical="center" indent="1"/>
    </xf>
    <xf numFmtId="211" fontId="84" fillId="37" borderId="138">
      <alignment horizontal="center"/>
      <protection locked="0"/>
    </xf>
    <xf numFmtId="0" fontId="9" fillId="14" borderId="113" applyNumberFormat="0" applyProtection="0">
      <alignment horizontal="left" vertical="center" indent="1"/>
    </xf>
    <xf numFmtId="4" fontId="73" fillId="31" borderId="113" applyNumberFormat="0" applyProtection="0">
      <alignment horizontal="right" vertical="center"/>
    </xf>
    <xf numFmtId="0" fontId="9" fillId="16" borderId="113" applyNumberFormat="0" applyProtection="0">
      <alignment horizontal="left" vertical="center" indent="1"/>
    </xf>
    <xf numFmtId="211" fontId="84" fillId="37" borderId="138">
      <alignment horizontal="center"/>
      <protection locked="0"/>
    </xf>
    <xf numFmtId="49" fontId="97" fillId="38" borderId="138" applyProtection="0">
      <alignment horizontal="left" indent="1"/>
      <protection locked="0"/>
    </xf>
    <xf numFmtId="0" fontId="69" fillId="25" borderId="113" applyNumberFormat="0" applyProtection="0">
      <alignment horizontal="left" vertical="top" indent="1"/>
    </xf>
    <xf numFmtId="10" fontId="78" fillId="40" borderId="138" applyNumberFormat="0" applyBorder="0" applyAlignment="0" applyProtection="0"/>
    <xf numFmtId="211" fontId="84" fillId="37" borderId="138">
      <alignment horizontal="center"/>
      <protection locked="0"/>
    </xf>
    <xf numFmtId="211" fontId="84" fillId="37" borderId="138">
      <alignment horizontal="center"/>
      <protection locked="0"/>
    </xf>
    <xf numFmtId="40" fontId="91" fillId="40" borderId="138">
      <alignment vertical="center"/>
    </xf>
    <xf numFmtId="0" fontId="9" fillId="31" borderId="113" applyNumberFormat="0" applyProtection="0">
      <alignment horizontal="left" vertical="center" indent="1"/>
    </xf>
    <xf numFmtId="4" fontId="75" fillId="31" borderId="113" applyNumberFormat="0" applyProtection="0">
      <alignment horizontal="right" vertical="center"/>
    </xf>
    <xf numFmtId="49" fontId="97" fillId="38" borderId="138" applyProtection="0">
      <alignment horizontal="left" indent="1"/>
      <protection locked="0"/>
    </xf>
    <xf numFmtId="211" fontId="84" fillId="37" borderId="138">
      <alignment horizontal="center"/>
      <protection locked="0"/>
    </xf>
    <xf numFmtId="4" fontId="73" fillId="31" borderId="113" applyNumberFormat="0" applyProtection="0">
      <alignment horizontal="right" vertical="center"/>
    </xf>
    <xf numFmtId="0" fontId="69" fillId="25" borderId="113" applyNumberFormat="0" applyProtection="0">
      <alignment horizontal="left" vertical="top" indent="1"/>
    </xf>
    <xf numFmtId="211" fontId="84" fillId="37" borderId="138">
      <alignment horizontal="center"/>
      <protection locked="0"/>
    </xf>
    <xf numFmtId="4" fontId="71" fillId="12" borderId="113" applyNumberFormat="0" applyProtection="0">
      <alignment vertical="center"/>
    </xf>
    <xf numFmtId="4" fontId="71" fillId="31" borderId="113" applyNumberFormat="0" applyProtection="0">
      <alignment horizontal="right" vertical="center"/>
    </xf>
    <xf numFmtId="49" fontId="97" fillId="37" borderId="138" applyProtection="0">
      <alignment horizontal="left" indent="1"/>
      <protection locked="0"/>
    </xf>
    <xf numFmtId="10" fontId="78" fillId="40" borderId="138" applyNumberFormat="0" applyBorder="0" applyAlignment="0" applyProtection="0"/>
    <xf numFmtId="0" fontId="9" fillId="40" borderId="133" applyNumberFormat="0" applyFont="0" applyBorder="0" applyAlignment="0" applyProtection="0"/>
    <xf numFmtId="0" fontId="9" fillId="14" borderId="113" applyNumberFormat="0" applyProtection="0">
      <alignment horizontal="left" vertical="center" indent="1"/>
    </xf>
    <xf numFmtId="49" fontId="97" fillId="38" borderId="138" applyProtection="0">
      <alignment horizontal="left" indent="1"/>
      <protection locked="0"/>
    </xf>
    <xf numFmtId="40" fontId="91" fillId="19" borderId="110">
      <alignment vertical="center"/>
    </xf>
    <xf numFmtId="49" fontId="97" fillId="37" borderId="138" applyProtection="0">
      <alignment horizontal="left" indent="1"/>
      <protection locked="0"/>
    </xf>
    <xf numFmtId="4" fontId="73" fillId="31" borderId="113" applyNumberFormat="0" applyProtection="0">
      <alignment horizontal="right" vertical="center"/>
    </xf>
    <xf numFmtId="0" fontId="9" fillId="16" borderId="113" applyNumberFormat="0" applyProtection="0">
      <alignment horizontal="left" vertical="center" indent="1"/>
    </xf>
    <xf numFmtId="0" fontId="9" fillId="40" borderId="133" applyNumberFormat="0" applyFont="0" applyBorder="0" applyAlignment="0" applyProtection="0"/>
    <xf numFmtId="4" fontId="73" fillId="31" borderId="113" applyNumberFormat="0" applyProtection="0">
      <alignment horizontal="right" vertical="center"/>
    </xf>
    <xf numFmtId="0" fontId="9" fillId="48" borderId="134" applyNumberFormat="0" applyAlignment="0" applyProtection="0"/>
    <xf numFmtId="40" fontId="91" fillId="40" borderId="138">
      <alignment vertical="center"/>
    </xf>
    <xf numFmtId="181" fontId="82" fillId="37" borderId="138">
      <protection locked="0"/>
    </xf>
    <xf numFmtId="4" fontId="71" fillId="31" borderId="113" applyNumberFormat="0" applyProtection="0">
      <alignment horizontal="right" vertical="center"/>
    </xf>
    <xf numFmtId="49" fontId="97" fillId="38" borderId="138" applyProtection="0">
      <alignment horizontal="left" indent="1"/>
      <protection locked="0"/>
    </xf>
    <xf numFmtId="0" fontId="9" fillId="14" borderId="113" applyNumberFormat="0" applyProtection="0">
      <alignment horizontal="left" vertical="center" indent="1"/>
    </xf>
    <xf numFmtId="10" fontId="78" fillId="40" borderId="138" applyNumberFormat="0" applyBorder="0" applyAlignment="0" applyProtection="0"/>
    <xf numFmtId="0" fontId="9" fillId="14" borderId="113" applyNumberFormat="0" applyProtection="0">
      <alignment horizontal="left" vertical="center" indent="1"/>
    </xf>
    <xf numFmtId="181" fontId="82" fillId="37" borderId="138">
      <protection locked="0"/>
    </xf>
    <xf numFmtId="4" fontId="69" fillId="25" borderId="113" applyNumberFormat="0" applyProtection="0">
      <alignment horizontal="left" vertical="center" indent="1"/>
    </xf>
    <xf numFmtId="4" fontId="73" fillId="31" borderId="113" applyNumberFormat="0" applyProtection="0">
      <alignment horizontal="right" vertical="center"/>
    </xf>
    <xf numFmtId="4" fontId="71" fillId="12" borderId="113" applyNumberFormat="0" applyProtection="0">
      <alignment horizontal="left" vertical="center" indent="1"/>
    </xf>
    <xf numFmtId="4" fontId="71" fillId="35" borderId="113" applyNumberFormat="0" applyProtection="0">
      <alignment horizontal="left" vertical="center" indent="1"/>
    </xf>
    <xf numFmtId="4" fontId="71" fillId="29" borderId="113" applyNumberFormat="0" applyProtection="0">
      <alignment horizontal="right" vertical="center"/>
    </xf>
    <xf numFmtId="4" fontId="69" fillId="25" borderId="113" applyNumberFormat="0" applyProtection="0">
      <alignment vertical="center"/>
    </xf>
    <xf numFmtId="181" fontId="82" fillId="37" borderId="138">
      <protection locked="0"/>
    </xf>
    <xf numFmtId="0" fontId="9" fillId="48" borderId="134" applyNumberFormat="0" applyAlignment="0" applyProtection="0"/>
    <xf numFmtId="4" fontId="73" fillId="31" borderId="113" applyNumberFormat="0" applyProtection="0">
      <alignment horizontal="right" vertical="center"/>
    </xf>
    <xf numFmtId="10" fontId="78" fillId="40" borderId="138" applyNumberFormat="0" applyBorder="0" applyAlignment="0" applyProtection="0"/>
    <xf numFmtId="211" fontId="84" fillId="37" borderId="138">
      <alignment horizontal="center"/>
      <protection locked="0"/>
    </xf>
    <xf numFmtId="0" fontId="9" fillId="14" borderId="113" applyNumberFormat="0" applyProtection="0">
      <alignment horizontal="left" vertical="center" indent="1"/>
    </xf>
    <xf numFmtId="211" fontId="84" fillId="37" borderId="138">
      <alignment horizontal="center"/>
      <protection locked="0"/>
    </xf>
    <xf numFmtId="0" fontId="9" fillId="10" borderId="113" applyNumberFormat="0" applyProtection="0">
      <alignment horizontal="left" vertical="center" indent="1"/>
    </xf>
    <xf numFmtId="0" fontId="9" fillId="14" borderId="113" applyNumberFormat="0" applyProtection="0">
      <alignment horizontal="left" vertical="center" indent="1"/>
    </xf>
    <xf numFmtId="4" fontId="71" fillId="35" borderId="113" applyNumberFormat="0" applyProtection="0">
      <alignment horizontal="left" vertical="center" indent="1"/>
    </xf>
    <xf numFmtId="4" fontId="71" fillId="17" borderId="113" applyNumberFormat="0" applyProtection="0">
      <alignment horizontal="right" vertical="center"/>
    </xf>
    <xf numFmtId="10" fontId="78" fillId="40" borderId="138" applyNumberFormat="0" applyBorder="0" applyAlignment="0" applyProtection="0"/>
    <xf numFmtId="0" fontId="9" fillId="13" borderId="115" applyNumberFormat="0">
      <protection locked="0"/>
    </xf>
    <xf numFmtId="181" fontId="82" fillId="37" borderId="138">
      <protection locked="0"/>
    </xf>
    <xf numFmtId="10" fontId="78" fillId="40" borderId="138" applyNumberFormat="0" applyBorder="0" applyAlignment="0" applyProtection="0"/>
    <xf numFmtId="4" fontId="71" fillId="23" borderId="113" applyNumberFormat="0" applyProtection="0">
      <alignment horizontal="right" vertical="center"/>
    </xf>
    <xf numFmtId="181" fontId="82" fillId="37" borderId="138">
      <protection locked="0"/>
    </xf>
    <xf numFmtId="0" fontId="9" fillId="16" borderId="113" applyNumberFormat="0" applyProtection="0">
      <alignment horizontal="left" vertical="top" indent="1"/>
    </xf>
    <xf numFmtId="0" fontId="9" fillId="16" borderId="113" applyNumberFormat="0" applyProtection="0">
      <alignment horizontal="left" vertical="top" indent="1"/>
    </xf>
    <xf numFmtId="0" fontId="9" fillId="48" borderId="134" applyNumberFormat="0" applyAlignment="0" applyProtection="0"/>
    <xf numFmtId="211" fontId="84" fillId="37" borderId="138">
      <alignment horizontal="center"/>
      <protection locked="0"/>
    </xf>
    <xf numFmtId="0" fontId="9" fillId="14" borderId="113" applyNumberFormat="0" applyProtection="0">
      <alignment horizontal="left" vertical="center" indent="1"/>
    </xf>
    <xf numFmtId="4" fontId="71" fillId="35" borderId="113" applyNumberFormat="0" applyProtection="0">
      <alignment horizontal="left" vertical="center" indent="1"/>
    </xf>
    <xf numFmtId="10" fontId="78" fillId="40" borderId="138" applyNumberFormat="0" applyBorder="0" applyAlignment="0" applyProtection="0"/>
    <xf numFmtId="0" fontId="9" fillId="10" borderId="113" applyNumberFormat="0" applyProtection="0">
      <alignment horizontal="left" vertical="center" indent="1"/>
    </xf>
    <xf numFmtId="40" fontId="91" fillId="19" borderId="110">
      <alignment vertical="center"/>
    </xf>
    <xf numFmtId="211" fontId="84" fillId="37" borderId="138">
      <alignment horizontal="center"/>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40" borderId="133" applyNumberFormat="0" applyFont="0" applyBorder="0" applyAlignment="0" applyProtection="0"/>
    <xf numFmtId="10" fontId="78" fillId="40" borderId="138" applyNumberFormat="0" applyBorder="0" applyAlignment="0" applyProtection="0"/>
    <xf numFmtId="40" fontId="91" fillId="40" borderId="138">
      <alignment vertical="center"/>
    </xf>
    <xf numFmtId="4" fontId="71" fillId="26" borderId="113" applyNumberFormat="0" applyProtection="0">
      <alignment horizontal="right" vertical="center"/>
    </xf>
    <xf numFmtId="211" fontId="84" fillId="37" borderId="138">
      <alignment horizontal="center"/>
      <protection locked="0"/>
    </xf>
    <xf numFmtId="40" fontId="91" fillId="40" borderId="115">
      <alignment vertical="center"/>
    </xf>
    <xf numFmtId="0" fontId="9" fillId="31" borderId="113" applyNumberFormat="0" applyProtection="0">
      <alignment horizontal="left" vertical="center" indent="1"/>
    </xf>
    <xf numFmtId="0" fontId="9" fillId="48" borderId="134" applyNumberFormat="0" applyAlignment="0" applyProtection="0"/>
    <xf numFmtId="0" fontId="9" fillId="31" borderId="113" applyNumberFormat="0" applyProtection="0">
      <alignment horizontal="left" vertical="center" indent="1"/>
    </xf>
    <xf numFmtId="49" fontId="97" fillId="38" borderId="138" applyProtection="0">
      <alignment horizontal="left" indent="1"/>
      <protection locked="0"/>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71" fillId="10" borderId="113" applyNumberFormat="0" applyProtection="0">
      <alignment horizontal="left" vertical="top" indent="1"/>
    </xf>
    <xf numFmtId="4" fontId="73" fillId="31" borderId="113" applyNumberFormat="0" applyProtection="0">
      <alignment horizontal="right" vertical="center"/>
    </xf>
    <xf numFmtId="211" fontId="84" fillId="37" borderId="138">
      <alignment horizontal="center"/>
      <protection locked="0"/>
    </xf>
    <xf numFmtId="211" fontId="84" fillId="37" borderId="138">
      <alignment horizontal="center"/>
      <protection locked="0"/>
    </xf>
    <xf numFmtId="0" fontId="96" fillId="0" borderId="137">
      <alignment horizontal="left" vertical="center"/>
    </xf>
    <xf numFmtId="211" fontId="84" fillId="37" borderId="138">
      <alignment horizontal="center"/>
      <protection locked="0"/>
    </xf>
    <xf numFmtId="4" fontId="71" fillId="17" borderId="113" applyNumberFormat="0" applyProtection="0">
      <alignment horizontal="right" vertical="center"/>
    </xf>
    <xf numFmtId="4" fontId="71" fillId="15" borderId="113" applyNumberFormat="0" applyProtection="0">
      <alignment horizontal="right" vertical="center"/>
    </xf>
    <xf numFmtId="211" fontId="84" fillId="37" borderId="138">
      <alignment horizontal="center"/>
      <protection locked="0"/>
    </xf>
    <xf numFmtId="0" fontId="9" fillId="31" borderId="113" applyNumberFormat="0" applyProtection="0">
      <alignment horizontal="left" vertical="center" indent="1"/>
    </xf>
    <xf numFmtId="0" fontId="71" fillId="12" borderId="113" applyNumberFormat="0" applyProtection="0">
      <alignment horizontal="left" vertical="top" indent="1"/>
    </xf>
    <xf numFmtId="0" fontId="9" fillId="14" borderId="113" applyNumberFormat="0" applyProtection="0">
      <alignment horizontal="left" vertical="center" indent="1"/>
    </xf>
    <xf numFmtId="0" fontId="96" fillId="0" borderId="137">
      <alignment horizontal="left" vertical="center"/>
    </xf>
    <xf numFmtId="181" fontId="82" fillId="37" borderId="138">
      <protection locked="0"/>
    </xf>
    <xf numFmtId="4" fontId="71" fillId="15" borderId="113" applyNumberFormat="0" applyProtection="0">
      <alignment horizontal="right" vertical="center"/>
    </xf>
    <xf numFmtId="4" fontId="71" fillId="12" borderId="113" applyNumberFormat="0" applyProtection="0">
      <alignment horizontal="left" vertical="center" indent="1"/>
    </xf>
    <xf numFmtId="181" fontId="82" fillId="37" borderId="138">
      <protection locked="0"/>
    </xf>
    <xf numFmtId="0" fontId="9" fillId="48" borderId="134" applyNumberFormat="0" applyAlignment="0" applyProtection="0"/>
    <xf numFmtId="4" fontId="75" fillId="31" borderId="113" applyNumberFormat="0" applyProtection="0">
      <alignment horizontal="right" vertical="center"/>
    </xf>
    <xf numFmtId="10" fontId="78" fillId="40" borderId="138" applyNumberFormat="0" applyBorder="0" applyAlignment="0" applyProtection="0"/>
    <xf numFmtId="0" fontId="9" fillId="40" borderId="133" applyNumberFormat="0" applyFont="0" applyBorder="0" applyAlignment="0" applyProtection="0"/>
    <xf numFmtId="4" fontId="71" fillId="15" borderId="113" applyNumberFormat="0" applyProtection="0">
      <alignment horizontal="right" vertical="center"/>
    </xf>
    <xf numFmtId="181" fontId="82" fillId="37" borderId="138">
      <protection locked="0"/>
    </xf>
    <xf numFmtId="0" fontId="9" fillId="31" borderId="113" applyNumberFormat="0" applyProtection="0">
      <alignment horizontal="left" vertical="center" indent="1"/>
    </xf>
    <xf numFmtId="4" fontId="71" fillId="10" borderId="113" applyNumberFormat="0" applyProtection="0">
      <alignment horizontal="right" vertical="center"/>
    </xf>
    <xf numFmtId="49" fontId="97" fillId="38" borderId="138" applyProtection="0">
      <alignment horizontal="left" indent="1"/>
      <protection locked="0"/>
    </xf>
    <xf numFmtId="0" fontId="9" fillId="31" borderId="113" applyNumberFormat="0" applyProtection="0">
      <alignment horizontal="left" vertical="top" indent="1"/>
    </xf>
    <xf numFmtId="4" fontId="71" fillId="12" borderId="113" applyNumberFormat="0" applyProtection="0">
      <alignment vertical="center"/>
    </xf>
    <xf numFmtId="211" fontId="84" fillId="37" borderId="138">
      <alignment horizontal="center"/>
      <protection locked="0"/>
    </xf>
    <xf numFmtId="4" fontId="71" fillId="31" borderId="113" applyNumberFormat="0" applyProtection="0">
      <alignment horizontal="right" vertical="center"/>
    </xf>
    <xf numFmtId="0" fontId="9" fillId="14" borderId="113" applyNumberFormat="0" applyProtection="0">
      <alignment horizontal="left" vertical="top" indent="1"/>
    </xf>
    <xf numFmtId="10" fontId="78" fillId="40" borderId="138" applyNumberFormat="0" applyBorder="0" applyAlignment="0" applyProtection="0"/>
    <xf numFmtId="181" fontId="82" fillId="37" borderId="138">
      <protection locked="0"/>
    </xf>
    <xf numFmtId="49" fontId="97" fillId="37" borderId="138" applyProtection="0">
      <alignment horizontal="left" indent="1"/>
      <protection locked="0"/>
    </xf>
    <xf numFmtId="0" fontId="9" fillId="40" borderId="133" applyNumberFormat="0" applyFont="0" applyBorder="0" applyAlignment="0" applyProtection="0"/>
    <xf numFmtId="0" fontId="9" fillId="10" borderId="113" applyNumberFormat="0" applyProtection="0">
      <alignment horizontal="left" vertical="center" indent="1"/>
    </xf>
    <xf numFmtId="4" fontId="71" fillId="26" borderId="113" applyNumberFormat="0" applyProtection="0">
      <alignment horizontal="right" vertical="center"/>
    </xf>
    <xf numFmtId="0" fontId="9" fillId="16" borderId="113" applyNumberFormat="0" applyProtection="0">
      <alignment horizontal="left" vertical="center" indent="1"/>
    </xf>
    <xf numFmtId="181" fontId="82" fillId="37" borderId="138">
      <protection locked="0"/>
    </xf>
    <xf numFmtId="0" fontId="9" fillId="31" borderId="113" applyNumberFormat="0" applyProtection="0">
      <alignment horizontal="left" vertical="center" indent="1"/>
    </xf>
    <xf numFmtId="0" fontId="9" fillId="31"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4" fontId="69" fillId="25" borderId="113" applyNumberFormat="0" applyProtection="0">
      <alignment horizontal="left" vertical="center" indent="1"/>
    </xf>
    <xf numFmtId="4" fontId="70" fillId="25" borderId="113" applyNumberFormat="0" applyProtection="0">
      <alignment vertical="center"/>
    </xf>
    <xf numFmtId="49" fontId="97" fillId="38" borderId="138" applyProtection="0">
      <alignment horizontal="left" indent="1"/>
      <protection locked="0"/>
    </xf>
    <xf numFmtId="0" fontId="9" fillId="31" borderId="113" applyNumberFormat="0" applyProtection="0">
      <alignment horizontal="left" vertical="center" indent="1"/>
    </xf>
    <xf numFmtId="181" fontId="82" fillId="37" borderId="138">
      <protection locked="0"/>
    </xf>
    <xf numFmtId="40" fontId="91" fillId="40" borderId="138">
      <alignment vertical="center"/>
    </xf>
    <xf numFmtId="49" fontId="97" fillId="38" borderId="138" applyProtection="0">
      <alignment horizontal="left" indent="1"/>
      <protection locked="0"/>
    </xf>
    <xf numFmtId="0" fontId="9" fillId="10" borderId="113" applyNumberFormat="0" applyProtection="0">
      <alignment horizontal="left" vertical="center" indent="1"/>
    </xf>
    <xf numFmtId="0" fontId="9" fillId="16" borderId="113" applyNumberFormat="0" applyProtection="0">
      <alignment horizontal="left" vertical="top" indent="1"/>
    </xf>
    <xf numFmtId="0" fontId="9" fillId="48" borderId="134" applyNumberFormat="0" applyAlignment="0" applyProtection="0"/>
    <xf numFmtId="40" fontId="91" fillId="40" borderId="138">
      <alignment vertical="center"/>
    </xf>
    <xf numFmtId="40" fontId="91" fillId="40" borderId="138">
      <alignmen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9" fontId="97" fillId="37" borderId="138" applyProtection="0">
      <alignment horizontal="left" indent="1"/>
      <protection locked="0"/>
    </xf>
    <xf numFmtId="4" fontId="71" fillId="10" borderId="113" applyNumberFormat="0" applyProtection="0">
      <alignment horizontal="right" vertical="center"/>
    </xf>
    <xf numFmtId="0" fontId="9" fillId="0" borderId="137" applyFont="0" applyFill="0" applyBorder="0" applyAlignment="0" applyProtection="0"/>
    <xf numFmtId="4" fontId="71" fillId="31" borderId="113" applyNumberFormat="0" applyProtection="0">
      <alignment horizontal="right" vertical="center"/>
    </xf>
    <xf numFmtId="0" fontId="96" fillId="0" borderId="137">
      <alignment horizontal="left" vertical="center"/>
    </xf>
    <xf numFmtId="4" fontId="71" fillId="10" borderId="113" applyNumberFormat="0" applyProtection="0">
      <alignment horizontal="right" vertical="center"/>
    </xf>
    <xf numFmtId="10" fontId="78" fillId="40" borderId="138" applyNumberFormat="0" applyBorder="0" applyAlignment="0" applyProtection="0"/>
    <xf numFmtId="0" fontId="9" fillId="40" borderId="133" applyNumberFormat="0" applyFont="0" applyBorder="0" applyAlignment="0" applyProtection="0"/>
    <xf numFmtId="4" fontId="71" fillId="28" borderId="113" applyNumberFormat="0" applyProtection="0">
      <alignment horizontal="right" vertical="center"/>
    </xf>
    <xf numFmtId="181" fontId="82" fillId="37" borderId="138">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3" fillId="12" borderId="113" applyNumberFormat="0" applyProtection="0">
      <alignmen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top" indent="1"/>
    </xf>
    <xf numFmtId="4" fontId="71" fillId="29" borderId="113" applyNumberFormat="0" applyProtection="0">
      <alignment horizontal="right" vertical="center"/>
    </xf>
    <xf numFmtId="4" fontId="71" fillId="28" borderId="113" applyNumberFormat="0" applyProtection="0">
      <alignment horizontal="right" vertical="center"/>
    </xf>
    <xf numFmtId="211" fontId="84" fillId="37" borderId="138">
      <alignment horizontal="center"/>
      <protection locked="0"/>
    </xf>
    <xf numFmtId="0" fontId="9" fillId="10" borderId="113" applyNumberFormat="0" applyProtection="0">
      <alignment horizontal="left" vertical="center" indent="1"/>
    </xf>
    <xf numFmtId="4" fontId="71" fillId="28" borderId="113" applyNumberFormat="0" applyProtection="0">
      <alignment horizontal="right" vertical="center"/>
    </xf>
    <xf numFmtId="4" fontId="71" fillId="31" borderId="113" applyNumberFormat="0" applyProtection="0">
      <alignment horizontal="right" vertical="center"/>
    </xf>
    <xf numFmtId="0" fontId="9" fillId="40" borderId="133" applyNumberFormat="0" applyFont="0" applyBorder="0" applyAlignment="0" applyProtection="0"/>
    <xf numFmtId="49" fontId="97" fillId="38" borderId="138" applyProtection="0">
      <alignment horizontal="left" indent="1"/>
      <protection locked="0"/>
    </xf>
    <xf numFmtId="0" fontId="9" fillId="40" borderId="133" applyNumberFormat="0" applyFont="0" applyBorder="0" applyAlignment="0" applyProtection="0"/>
    <xf numFmtId="4" fontId="71" fillId="12" borderId="113" applyNumberFormat="0" applyProtection="0">
      <alignment horizontal="left" vertical="center" indent="1"/>
    </xf>
    <xf numFmtId="4" fontId="71" fillId="17" borderId="113" applyNumberFormat="0" applyProtection="0">
      <alignment horizontal="right" vertical="center"/>
    </xf>
    <xf numFmtId="0" fontId="9" fillId="16" borderId="113" applyNumberFormat="0" applyProtection="0">
      <alignment horizontal="left" vertical="center" indent="1"/>
    </xf>
    <xf numFmtId="0" fontId="96" fillId="0" borderId="137">
      <alignment horizontal="left" vertical="center"/>
    </xf>
    <xf numFmtId="49" fontId="97" fillId="37" borderId="138" applyProtection="0">
      <alignment horizontal="left" indent="1"/>
      <protection locked="0"/>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181" fontId="82" fillId="37" borderId="138">
      <protection locked="0"/>
    </xf>
    <xf numFmtId="0" fontId="9" fillId="31" borderId="113" applyNumberFormat="0" applyProtection="0">
      <alignment horizontal="left" vertical="center" indent="1"/>
    </xf>
    <xf numFmtId="4" fontId="73" fillId="12" borderId="113" applyNumberFormat="0" applyProtection="0">
      <alignment vertical="center"/>
    </xf>
    <xf numFmtId="40" fontId="91" fillId="40" borderId="138">
      <alignment vertical="center"/>
    </xf>
    <xf numFmtId="10" fontId="78" fillId="40" borderId="138" applyNumberFormat="0" applyBorder="0" applyAlignment="0" applyProtection="0"/>
    <xf numFmtId="0" fontId="9" fillId="14" borderId="113" applyNumberFormat="0" applyProtection="0">
      <alignment horizontal="left" vertical="center" indent="1"/>
    </xf>
    <xf numFmtId="4" fontId="71" fillId="31" borderId="113" applyNumberFormat="0" applyProtection="0">
      <alignment horizontal="right" vertical="center"/>
    </xf>
    <xf numFmtId="211" fontId="84" fillId="37" borderId="138">
      <alignment horizontal="center"/>
      <protection locked="0"/>
    </xf>
    <xf numFmtId="4" fontId="71" fillId="10" borderId="113" applyNumberFormat="0" applyProtection="0">
      <alignment horizontal="right" vertical="center"/>
    </xf>
    <xf numFmtId="0" fontId="9" fillId="16" borderId="113" applyNumberFormat="0" applyProtection="0">
      <alignment horizontal="left" vertical="center" indent="1"/>
    </xf>
    <xf numFmtId="181" fontId="82" fillId="37" borderId="138">
      <protection locked="0"/>
    </xf>
    <xf numFmtId="49" fontId="97" fillId="37" borderId="138" applyProtection="0">
      <alignment horizontal="left" indent="1"/>
      <protection locked="0"/>
    </xf>
    <xf numFmtId="0" fontId="9" fillId="10" borderId="113" applyNumberFormat="0" applyProtection="0">
      <alignment horizontal="left" vertical="top" indent="1"/>
    </xf>
    <xf numFmtId="4" fontId="70" fillId="25" borderId="113" applyNumberFormat="0" applyProtection="0">
      <alignment vertical="center"/>
    </xf>
    <xf numFmtId="4" fontId="71" fillId="12" borderId="113" applyNumberFormat="0" applyProtection="0">
      <alignment horizontal="left" vertical="center" indent="1"/>
    </xf>
    <xf numFmtId="4" fontId="71" fillId="17" borderId="113" applyNumberFormat="0" applyProtection="0">
      <alignment horizontal="right" vertical="center"/>
    </xf>
    <xf numFmtId="0" fontId="9" fillId="40" borderId="133" applyNumberFormat="0" applyFont="0" applyBorder="0" applyAlignment="0" applyProtection="0"/>
    <xf numFmtId="10" fontId="78" fillId="40" borderId="138" applyNumberFormat="0" applyBorder="0" applyAlignment="0" applyProtection="0"/>
    <xf numFmtId="0" fontId="9" fillId="40" borderId="133" applyNumberFormat="0" applyFont="0" applyBorder="0" applyAlignment="0" applyProtection="0"/>
    <xf numFmtId="181" fontId="82" fillId="37" borderId="138">
      <protection locked="0"/>
    </xf>
    <xf numFmtId="4" fontId="73" fillId="31" borderId="113" applyNumberFormat="0" applyProtection="0">
      <alignment horizontal="right" vertical="center"/>
    </xf>
    <xf numFmtId="4" fontId="71" fillId="10" borderId="113" applyNumberFormat="0" applyProtection="0">
      <alignment horizontal="right" vertical="center"/>
    </xf>
    <xf numFmtId="4" fontId="71" fillId="10" borderId="113" applyNumberFormat="0" applyProtection="0">
      <alignment horizontal="right" vertical="center"/>
    </xf>
    <xf numFmtId="0" fontId="9" fillId="14" borderId="113" applyNumberFormat="0" applyProtection="0">
      <alignment horizontal="left" vertical="center" indent="1"/>
    </xf>
    <xf numFmtId="181" fontId="82" fillId="37" borderId="138">
      <protection locked="0"/>
    </xf>
    <xf numFmtId="4" fontId="71" fillId="10" borderId="113" applyNumberFormat="0" applyProtection="0">
      <alignment horizontal="right" vertical="center"/>
    </xf>
    <xf numFmtId="4" fontId="71" fillId="31" borderId="113" applyNumberFormat="0" applyProtection="0">
      <alignment horizontal="right" vertical="center"/>
    </xf>
    <xf numFmtId="10" fontId="78" fillId="40" borderId="138" applyNumberFormat="0" applyBorder="0" applyAlignment="0" applyProtection="0"/>
    <xf numFmtId="181" fontId="82" fillId="37" borderId="138">
      <protection locked="0"/>
    </xf>
    <xf numFmtId="49" fontId="97" fillId="38" borderId="138" applyProtection="0">
      <alignment horizontal="left" indent="1"/>
      <protection locked="0"/>
    </xf>
    <xf numFmtId="4" fontId="71" fillId="10"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4" fontId="71" fillId="12" borderId="113" applyNumberFormat="0" applyProtection="0">
      <alignment horizontal="left" vertical="center" indent="1"/>
    </xf>
    <xf numFmtId="10" fontId="78" fillId="40" borderId="138" applyNumberFormat="0" applyBorder="0" applyAlignment="0" applyProtection="0"/>
    <xf numFmtId="4" fontId="71" fillId="31" borderId="113" applyNumberFormat="0" applyProtection="0">
      <alignment horizontal="right" vertical="center"/>
    </xf>
    <xf numFmtId="0" fontId="96" fillId="0" borderId="137">
      <alignment horizontal="left" vertical="center"/>
    </xf>
    <xf numFmtId="49" fontId="97" fillId="37" borderId="138" applyProtection="0">
      <alignment horizontal="left" indent="1"/>
      <protection locked="0"/>
    </xf>
    <xf numFmtId="0" fontId="9" fillId="14" borderId="113" applyNumberFormat="0" applyProtection="0">
      <alignment horizontal="left" vertical="center" indent="1"/>
    </xf>
    <xf numFmtId="4" fontId="71" fillId="31" borderId="113" applyNumberFormat="0" applyProtection="0">
      <alignment horizontal="right" vertical="center"/>
    </xf>
    <xf numFmtId="4" fontId="69" fillId="25" borderId="113" applyNumberFormat="0" applyProtection="0">
      <alignment horizontal="left" vertical="center" indent="1"/>
    </xf>
    <xf numFmtId="40" fontId="91" fillId="40" borderId="138">
      <alignment vertical="center"/>
    </xf>
    <xf numFmtId="0" fontId="9" fillId="16" borderId="113" applyNumberFormat="0" applyProtection="0">
      <alignment horizontal="left" vertical="center" indent="1"/>
    </xf>
    <xf numFmtId="0" fontId="9" fillId="31" borderId="113" applyNumberFormat="0" applyProtection="0">
      <alignment horizontal="left" vertical="top" indent="1"/>
    </xf>
    <xf numFmtId="0" fontId="9" fillId="10" borderId="113" applyNumberFormat="0" applyProtection="0">
      <alignment horizontal="left" vertical="center" indent="1"/>
    </xf>
    <xf numFmtId="0" fontId="9" fillId="31"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4" fontId="71" fillId="10" borderId="113" applyNumberFormat="0" applyProtection="0">
      <alignment horizontal="right" vertical="center"/>
    </xf>
    <xf numFmtId="10" fontId="78" fillId="40" borderId="138" applyNumberFormat="0" applyBorder="0" applyAlignment="0" applyProtection="0"/>
    <xf numFmtId="49" fontId="97" fillId="37" borderId="138" applyProtection="0">
      <alignment horizontal="left" indent="1"/>
      <protection locked="0"/>
    </xf>
    <xf numFmtId="0" fontId="9" fillId="16" borderId="113" applyNumberFormat="0" applyProtection="0">
      <alignment horizontal="left" vertical="top" indent="1"/>
    </xf>
    <xf numFmtId="49" fontId="97" fillId="38" borderId="138" applyProtection="0">
      <alignment horizontal="left" indent="1"/>
      <protection locked="0"/>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14" borderId="113" applyNumberFormat="0" applyProtection="0">
      <alignment horizontal="left" vertical="center" indent="1"/>
    </xf>
    <xf numFmtId="211" fontId="84" fillId="37" borderId="138">
      <alignment horizontal="center"/>
      <protection locked="0"/>
    </xf>
    <xf numFmtId="211" fontId="84" fillId="37" borderId="138">
      <alignment horizontal="center"/>
      <protection locked="0"/>
    </xf>
    <xf numFmtId="0" fontId="9" fillId="48" borderId="134" applyNumberFormat="0" applyAlignment="0" applyProtection="0"/>
    <xf numFmtId="4" fontId="71" fillId="29" borderId="113" applyNumberFormat="0" applyProtection="0">
      <alignment horizontal="right" vertical="center"/>
    </xf>
    <xf numFmtId="0" fontId="9" fillId="48" borderId="134" applyNumberFormat="0" applyAlignment="0" applyProtection="0"/>
    <xf numFmtId="0" fontId="9" fillId="10" borderId="113" applyNumberFormat="0" applyProtection="0">
      <alignment horizontal="left" vertical="top" indent="1"/>
    </xf>
    <xf numFmtId="40" fontId="91" fillId="40" borderId="138">
      <alignment vertical="center"/>
    </xf>
    <xf numFmtId="10" fontId="78" fillId="40" borderId="138" applyNumberFormat="0" applyBorder="0" applyAlignment="0" applyProtection="0"/>
    <xf numFmtId="4" fontId="70" fillId="25" borderId="113" applyNumberFormat="0" applyProtection="0">
      <alignment vertical="center"/>
    </xf>
    <xf numFmtId="4" fontId="71" fillId="29" borderId="113" applyNumberFormat="0" applyProtection="0">
      <alignment horizontal="right" vertical="center"/>
    </xf>
    <xf numFmtId="0" fontId="9" fillId="16" borderId="113" applyNumberFormat="0" applyProtection="0">
      <alignment horizontal="left" vertical="center" indent="1"/>
    </xf>
    <xf numFmtId="0" fontId="9" fillId="14" borderId="113" applyNumberFormat="0" applyProtection="0">
      <alignment horizontal="left" vertical="center" indent="1"/>
    </xf>
    <xf numFmtId="0" fontId="9" fillId="14" borderId="113" applyNumberFormat="0" applyProtection="0">
      <alignment horizontal="left" vertical="center" indent="1"/>
    </xf>
    <xf numFmtId="4" fontId="69" fillId="25" borderId="113" applyNumberFormat="0" applyProtection="0">
      <alignment horizontal="left" vertical="center" indent="1"/>
    </xf>
    <xf numFmtId="0" fontId="71" fillId="10" borderId="113" applyNumberFormat="0" applyProtection="0">
      <alignment horizontal="left" vertical="top" indent="1"/>
    </xf>
    <xf numFmtId="10" fontId="78" fillId="40" borderId="138" applyNumberFormat="0" applyBorder="0" applyAlignment="0" applyProtection="0"/>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48" borderId="134" applyNumberFormat="0" applyAlignment="0" applyProtection="0"/>
    <xf numFmtId="0" fontId="9" fillId="48" borderId="134" applyNumberFormat="0" applyAlignment="0" applyProtection="0"/>
    <xf numFmtId="0" fontId="9" fillId="0" borderId="137" applyFont="0" applyFill="0" applyBorder="0" applyAlignment="0" applyProtection="0"/>
    <xf numFmtId="4" fontId="71" fillId="23" borderId="113" applyNumberFormat="0" applyProtection="0">
      <alignment horizontal="right" vertical="center"/>
    </xf>
    <xf numFmtId="0" fontId="9" fillId="10" borderId="113" applyNumberFormat="0" applyProtection="0">
      <alignment horizontal="left" vertical="center" indent="1"/>
    </xf>
    <xf numFmtId="0" fontId="9" fillId="40" borderId="133" applyNumberFormat="0" applyFont="0" applyBorder="0" applyAlignment="0" applyProtection="0"/>
    <xf numFmtId="0" fontId="9" fillId="10" borderId="113" applyNumberFormat="0" applyProtection="0">
      <alignment horizontal="left" vertical="top" indent="1"/>
    </xf>
    <xf numFmtId="4" fontId="71" fillId="10" borderId="113" applyNumberFormat="0" applyProtection="0">
      <alignment horizontal="right" vertical="center"/>
    </xf>
    <xf numFmtId="211" fontId="84" fillId="37" borderId="138">
      <alignment horizontal="center"/>
      <protection locked="0"/>
    </xf>
    <xf numFmtId="211" fontId="84" fillId="37" borderId="138">
      <alignment horizontal="center"/>
      <protection locked="0"/>
    </xf>
    <xf numFmtId="181" fontId="82" fillId="37" borderId="138">
      <protection locked="0"/>
    </xf>
    <xf numFmtId="0" fontId="96" fillId="0" borderId="137">
      <alignment horizontal="left" vertical="center"/>
    </xf>
    <xf numFmtId="0" fontId="9" fillId="31" borderId="113" applyNumberFormat="0" applyProtection="0">
      <alignment horizontal="left" vertical="center" indent="1"/>
    </xf>
    <xf numFmtId="4" fontId="71" fillId="12" borderId="113" applyNumberFormat="0" applyProtection="0">
      <alignment horizontal="left" vertical="center" indent="1"/>
    </xf>
    <xf numFmtId="10" fontId="78" fillId="40" borderId="138" applyNumberFormat="0" applyBorder="0" applyAlignment="0" applyProtection="0"/>
    <xf numFmtId="0" fontId="9" fillId="10" borderId="113" applyNumberFormat="0" applyProtection="0">
      <alignment horizontal="left" vertical="top" indent="1"/>
    </xf>
    <xf numFmtId="0" fontId="9" fillId="10" borderId="113" applyNumberFormat="0" applyProtection="0">
      <alignment horizontal="left" vertical="center" indent="1"/>
    </xf>
    <xf numFmtId="0" fontId="9" fillId="48" borderId="134" applyNumberFormat="0" applyAlignment="0" applyProtection="0"/>
    <xf numFmtId="0" fontId="9" fillId="16" borderId="113" applyNumberFormat="0" applyProtection="0">
      <alignment horizontal="left" vertical="center" indent="1"/>
    </xf>
    <xf numFmtId="4" fontId="71" fillId="12" borderId="113" applyNumberFormat="0" applyProtection="0">
      <alignment vertical="center"/>
    </xf>
    <xf numFmtId="4" fontId="71" fillId="31" borderId="113" applyNumberFormat="0" applyProtection="0">
      <alignment horizontal="right" vertical="center"/>
    </xf>
    <xf numFmtId="40" fontId="91" fillId="40" borderId="138">
      <alignment vertical="center"/>
    </xf>
    <xf numFmtId="0" fontId="9" fillId="48" borderId="134" applyNumberFormat="0" applyAlignment="0" applyProtection="0"/>
    <xf numFmtId="181" fontId="82" fillId="37" borderId="138">
      <protection locked="0"/>
    </xf>
    <xf numFmtId="0" fontId="9" fillId="31" borderId="113" applyNumberFormat="0" applyProtection="0">
      <alignment horizontal="left" vertical="center" indent="1"/>
    </xf>
    <xf numFmtId="49" fontId="97" fillId="38" borderId="138" applyProtection="0">
      <alignment horizontal="left" indent="1"/>
      <protection locked="0"/>
    </xf>
    <xf numFmtId="0" fontId="9" fillId="16" borderId="113" applyNumberFormat="0" applyProtection="0">
      <alignment horizontal="left" vertical="top" indent="1"/>
    </xf>
    <xf numFmtId="0" fontId="9" fillId="40" borderId="133" applyNumberFormat="0" applyFont="0" applyBorder="0" applyAlignment="0" applyProtection="0"/>
    <xf numFmtId="0" fontId="9" fillId="40" borderId="133" applyNumberFormat="0" applyFont="0" applyBorder="0" applyAlignment="0" applyProtection="0"/>
    <xf numFmtId="4" fontId="71" fillId="12" borderId="113" applyNumberFormat="0" applyProtection="0">
      <alignment horizontal="left" vertical="center" indent="1"/>
    </xf>
    <xf numFmtId="0" fontId="9" fillId="48" borderId="134" applyNumberFormat="0" applyAlignment="0" applyProtection="0"/>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0" fontId="9" fillId="31" borderId="113" applyNumberFormat="0" applyProtection="0">
      <alignment horizontal="left" vertical="top" indent="1"/>
    </xf>
    <xf numFmtId="4" fontId="69" fillId="25" borderId="113" applyNumberFormat="0" applyProtection="0">
      <alignment horizontal="left" vertical="center" indent="1"/>
    </xf>
    <xf numFmtId="0" fontId="9" fillId="48" borderId="134" applyNumberFormat="0" applyAlignment="0" applyProtection="0"/>
    <xf numFmtId="0" fontId="96" fillId="0" borderId="137">
      <alignment horizontal="left" vertical="center"/>
    </xf>
    <xf numFmtId="49" fontId="97" fillId="38" borderId="138" applyProtection="0">
      <alignment horizontal="left" indent="1"/>
      <protection locked="0"/>
    </xf>
    <xf numFmtId="0" fontId="9" fillId="40" borderId="133" applyNumberFormat="0" applyFont="0" applyBorder="0" applyAlignment="0" applyProtection="0"/>
    <xf numFmtId="40" fontId="91" fillId="40" borderId="138">
      <alignmen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181" fontId="82" fillId="37" borderId="138">
      <protection locked="0"/>
    </xf>
    <xf numFmtId="4" fontId="73" fillId="31" borderId="113" applyNumberFormat="0" applyProtection="0">
      <alignment horizontal="right" vertical="center"/>
    </xf>
    <xf numFmtId="40" fontId="91" fillId="40" borderId="138">
      <alignment vertical="center"/>
    </xf>
    <xf numFmtId="4" fontId="71" fillId="10" borderId="113" applyNumberFormat="0" applyProtection="0">
      <alignment horizontal="right" vertical="center"/>
    </xf>
    <xf numFmtId="10" fontId="78" fillId="40" borderId="138" applyNumberFormat="0" applyBorder="0" applyAlignment="0" applyProtection="0"/>
    <xf numFmtId="0" fontId="71" fillId="12" borderId="113" applyNumberFormat="0" applyProtection="0">
      <alignment horizontal="left" vertical="top" indent="1"/>
    </xf>
    <xf numFmtId="10" fontId="78" fillId="40" borderId="138" applyNumberFormat="0" applyBorder="0" applyAlignment="0" applyProtection="0"/>
    <xf numFmtId="4" fontId="71" fillId="31" borderId="113" applyNumberFormat="0" applyProtection="0">
      <alignment horizontal="right" vertical="center"/>
    </xf>
    <xf numFmtId="4" fontId="69" fillId="25" borderId="113" applyNumberFormat="0" applyProtection="0">
      <alignment vertical="center"/>
    </xf>
    <xf numFmtId="4" fontId="73" fillId="31" borderId="113" applyNumberFormat="0" applyProtection="0">
      <alignment horizontal="right" vertical="center"/>
    </xf>
    <xf numFmtId="10" fontId="78" fillId="40" borderId="138" applyNumberFormat="0" applyBorder="0" applyAlignment="0" applyProtection="0"/>
    <xf numFmtId="0" fontId="9" fillId="16" borderId="113" applyNumberFormat="0" applyProtection="0">
      <alignment horizontal="left" vertical="top" indent="1"/>
    </xf>
    <xf numFmtId="0" fontId="9" fillId="14" borderId="113" applyNumberFormat="0" applyProtection="0">
      <alignment horizontal="left" vertical="center" indent="1"/>
    </xf>
    <xf numFmtId="4" fontId="71" fillId="31" borderId="113" applyNumberFormat="0" applyProtection="0">
      <alignment horizontal="right" vertical="center"/>
    </xf>
    <xf numFmtId="40" fontId="91" fillId="40" borderId="138">
      <alignmen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4" fontId="75" fillId="31" borderId="113" applyNumberFormat="0" applyProtection="0">
      <alignment horizontal="right" vertical="center"/>
    </xf>
    <xf numFmtId="0" fontId="9" fillId="31" borderId="113" applyNumberFormat="0" applyProtection="0">
      <alignment horizontal="left" vertical="center" indent="1"/>
    </xf>
    <xf numFmtId="0" fontId="9" fillId="10" borderId="113" applyNumberFormat="0" applyProtection="0">
      <alignment horizontal="left" vertical="center" indent="1"/>
    </xf>
    <xf numFmtId="4" fontId="71" fillId="31" borderId="113" applyNumberFormat="0" applyProtection="0">
      <alignment horizontal="right" vertical="center"/>
    </xf>
    <xf numFmtId="0" fontId="96" fillId="0" borderId="137">
      <alignment horizontal="left" vertical="center"/>
    </xf>
    <xf numFmtId="181" fontId="82" fillId="37" borderId="138">
      <protection locked="0"/>
    </xf>
    <xf numFmtId="0" fontId="9" fillId="16"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center" indent="1"/>
    </xf>
    <xf numFmtId="0" fontId="9" fillId="0" borderId="137" applyFont="0" applyFill="0" applyBorder="0" applyAlignment="0" applyProtection="0"/>
    <xf numFmtId="10" fontId="78" fillId="40" borderId="138" applyNumberFormat="0" applyBorder="0" applyAlignment="0" applyProtection="0"/>
    <xf numFmtId="211" fontId="84" fillId="37" borderId="138">
      <alignment horizontal="center"/>
      <protection locked="0"/>
    </xf>
    <xf numFmtId="211" fontId="84" fillId="37" borderId="138">
      <alignment horizontal="center"/>
      <protection locked="0"/>
    </xf>
    <xf numFmtId="0" fontId="9" fillId="40" borderId="133" applyNumberFormat="0" applyFont="0" applyBorder="0" applyAlignment="0" applyProtection="0"/>
    <xf numFmtId="0" fontId="9" fillId="14" borderId="113" applyNumberFormat="0" applyProtection="0">
      <alignment horizontal="left" vertical="center" indent="1"/>
    </xf>
    <xf numFmtId="4" fontId="71" fillId="23" borderId="113" applyNumberFormat="0" applyProtection="0">
      <alignment horizontal="right" vertical="center"/>
    </xf>
    <xf numFmtId="10" fontId="78" fillId="40" borderId="138" applyNumberFormat="0" applyBorder="0" applyAlignment="0" applyProtection="0"/>
    <xf numFmtId="10" fontId="78" fillId="40" borderId="138" applyNumberFormat="0" applyBorder="0" applyAlignment="0" applyProtection="0"/>
    <xf numFmtId="4" fontId="71" fillId="15" borderId="113" applyNumberFormat="0" applyProtection="0">
      <alignment horizontal="right" vertical="center"/>
    </xf>
    <xf numFmtId="0" fontId="9" fillId="40" borderId="133" applyNumberFormat="0" applyFont="0" applyBorder="0" applyAlignment="0" applyProtection="0"/>
    <xf numFmtId="0" fontId="9" fillId="40" borderId="133" applyNumberFormat="0" applyFont="0" applyBorder="0" applyAlignment="0" applyProtection="0"/>
    <xf numFmtId="49" fontId="97" fillId="38" borderId="138" applyProtection="0">
      <alignment horizontal="left" indent="1"/>
      <protection locked="0"/>
    </xf>
    <xf numFmtId="40" fontId="91" fillId="40" borderId="138">
      <alignmen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 fontId="71" fillId="11" borderId="113" applyNumberFormat="0" applyProtection="0">
      <alignment horizontal="right" vertical="center"/>
    </xf>
    <xf numFmtId="0" fontId="9" fillId="10" borderId="113" applyNumberFormat="0" applyProtection="0">
      <alignment horizontal="left" vertical="top" indent="1"/>
    </xf>
    <xf numFmtId="0" fontId="9" fillId="31" borderId="113" applyNumberFormat="0" applyProtection="0">
      <alignment horizontal="left" vertical="top" indent="1"/>
    </xf>
    <xf numFmtId="0" fontId="9" fillId="40" borderId="133" applyNumberFormat="0" applyFont="0" applyBorder="0" applyAlignment="0" applyProtection="0"/>
    <xf numFmtId="10" fontId="78" fillId="40" borderId="138" applyNumberFormat="0" applyBorder="0" applyAlignment="0" applyProtection="0"/>
    <xf numFmtId="4" fontId="73" fillId="31" borderId="113" applyNumberFormat="0" applyProtection="0">
      <alignment horizontal="right" vertical="center"/>
    </xf>
    <xf numFmtId="4" fontId="71" fillId="31" borderId="113" applyNumberFormat="0" applyProtection="0">
      <alignment horizontal="right" vertical="center"/>
    </xf>
    <xf numFmtId="0" fontId="9" fillId="40" borderId="133" applyNumberFormat="0" applyFont="0" applyBorder="0" applyAlignment="0" applyProtection="0"/>
    <xf numFmtId="0" fontId="9" fillId="48" borderId="134" applyNumberFormat="0" applyAlignment="0" applyProtection="0"/>
    <xf numFmtId="0" fontId="96" fillId="0" borderId="137">
      <alignment horizontal="left" vertical="center"/>
    </xf>
    <xf numFmtId="4" fontId="69" fillId="25" borderId="113" applyNumberFormat="0" applyProtection="0">
      <alignment horizontal="left" vertical="center" indent="1"/>
    </xf>
    <xf numFmtId="181" fontId="82" fillId="37" borderId="138">
      <protection locked="0"/>
    </xf>
    <xf numFmtId="0" fontId="9" fillId="16"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4" fontId="69" fillId="25" borderId="113" applyNumberFormat="0" applyProtection="0">
      <alignment horizontal="left" vertical="center" indent="1"/>
    </xf>
    <xf numFmtId="10" fontId="78" fillId="40" borderId="138" applyNumberFormat="0" applyBorder="0" applyAlignment="0" applyProtection="0"/>
    <xf numFmtId="0" fontId="9" fillId="48" borderId="134" applyNumberFormat="0" applyAlignment="0" applyProtection="0"/>
    <xf numFmtId="0" fontId="9" fillId="14" borderId="113" applyNumberFormat="0" applyProtection="0">
      <alignment horizontal="left" vertical="center" indent="1"/>
    </xf>
    <xf numFmtId="4" fontId="71" fillId="23" borderId="113" applyNumberFormat="0" applyProtection="0">
      <alignment horizontal="right" vertical="center"/>
    </xf>
    <xf numFmtId="4" fontId="71" fillId="29" borderId="113" applyNumberFormat="0" applyProtection="0">
      <alignment horizontal="right" vertical="center"/>
    </xf>
    <xf numFmtId="40" fontId="91" fillId="40" borderId="138">
      <alignment vertical="center"/>
    </xf>
    <xf numFmtId="10" fontId="78" fillId="40" borderId="138" applyNumberFormat="0" applyBorder="0" applyAlignment="0" applyProtection="0"/>
    <xf numFmtId="0" fontId="9" fillId="40" borderId="133" applyNumberFormat="0" applyFont="0" applyBorder="0" applyAlignment="0" applyProtection="0"/>
    <xf numFmtId="4" fontId="71" fillId="27" borderId="113" applyNumberFormat="0" applyProtection="0">
      <alignment horizontal="right" vertical="center"/>
    </xf>
    <xf numFmtId="0" fontId="9" fillId="14" borderId="113" applyNumberFormat="0" applyProtection="0">
      <alignment horizontal="left" vertical="top" indent="1"/>
    </xf>
    <xf numFmtId="0" fontId="9" fillId="14" borderId="113" applyNumberFormat="0" applyProtection="0">
      <alignment horizontal="left" vertical="center" indent="1"/>
    </xf>
    <xf numFmtId="211" fontId="84" fillId="37" borderId="138">
      <alignment horizontal="center"/>
      <protection locked="0"/>
    </xf>
    <xf numFmtId="211" fontId="84" fillId="37" borderId="138">
      <alignment horizontal="center"/>
      <protection locked="0"/>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31"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0" fontId="71" fillId="12" borderId="113" applyNumberFormat="0" applyProtection="0">
      <alignment horizontal="left" vertical="top" indent="1"/>
    </xf>
    <xf numFmtId="49" fontId="97" fillId="37" borderId="138" applyProtection="0">
      <alignment horizontal="left" indent="1"/>
      <protection locked="0"/>
    </xf>
    <xf numFmtId="0" fontId="9" fillId="31" borderId="113" applyNumberFormat="0" applyProtection="0">
      <alignment horizontal="left" vertical="center" indent="1"/>
    </xf>
    <xf numFmtId="4" fontId="73" fillId="31" borderId="113" applyNumberFormat="0" applyProtection="0">
      <alignment horizontal="right" vertical="center"/>
    </xf>
    <xf numFmtId="4" fontId="71" fillId="28" borderId="113" applyNumberFormat="0" applyProtection="0">
      <alignment horizontal="right" vertical="center"/>
    </xf>
    <xf numFmtId="0" fontId="9" fillId="14" borderId="113" applyNumberFormat="0" applyProtection="0">
      <alignment horizontal="left" vertical="center" indent="1"/>
    </xf>
    <xf numFmtId="0" fontId="9" fillId="48" borderId="134" applyNumberFormat="0" applyAlignment="0" applyProtection="0"/>
    <xf numFmtId="49" fontId="97" fillId="38" borderId="138" applyProtection="0">
      <alignment horizontal="left" indent="1"/>
      <protection locked="0"/>
    </xf>
    <xf numFmtId="4" fontId="71" fillId="10" borderId="113" applyNumberFormat="0" applyProtection="0">
      <alignment horizontal="right" vertical="center"/>
    </xf>
    <xf numFmtId="40" fontId="91" fillId="40" borderId="138">
      <alignment vertical="center"/>
    </xf>
    <xf numFmtId="0" fontId="9" fillId="16" borderId="113" applyNumberFormat="0" applyProtection="0">
      <alignment horizontal="left" vertical="top" indent="1"/>
    </xf>
    <xf numFmtId="0" fontId="9" fillId="16" borderId="113" applyNumberFormat="0" applyProtection="0">
      <alignment horizontal="left" vertical="center" indent="1"/>
    </xf>
    <xf numFmtId="40" fontId="91" fillId="40" borderId="138">
      <alignment vertical="center"/>
    </xf>
    <xf numFmtId="4" fontId="71" fillId="29" borderId="113" applyNumberFormat="0" applyProtection="0">
      <alignment horizontal="right" vertical="center"/>
    </xf>
    <xf numFmtId="0" fontId="9" fillId="31" borderId="113" applyNumberFormat="0" applyProtection="0">
      <alignment horizontal="left" vertical="center" indent="1"/>
    </xf>
    <xf numFmtId="4" fontId="71" fillId="28" borderId="113" applyNumberFormat="0" applyProtection="0">
      <alignment horizontal="right" vertical="center"/>
    </xf>
    <xf numFmtId="4" fontId="71" fillId="31" borderId="113" applyNumberFormat="0" applyProtection="0">
      <alignment horizontal="right" vertical="center"/>
    </xf>
    <xf numFmtId="10" fontId="78" fillId="40" borderId="138" applyNumberFormat="0" applyBorder="0" applyAlignment="0" applyProtection="0"/>
    <xf numFmtId="4" fontId="73" fillId="12" borderId="113" applyNumberFormat="0" applyProtection="0">
      <alignment vertical="center"/>
    </xf>
    <xf numFmtId="49" fontId="97" fillId="37" borderId="138" applyProtection="0">
      <alignment horizontal="left" indent="1"/>
      <protection locked="0"/>
    </xf>
    <xf numFmtId="4" fontId="71" fillId="10" borderId="113" applyNumberFormat="0" applyProtection="0">
      <alignment horizontal="righ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0" fontId="9" fillId="31" borderId="113" applyNumberFormat="0" applyProtection="0">
      <alignment horizontal="left" vertical="center" indent="1"/>
    </xf>
    <xf numFmtId="0" fontId="71" fillId="10" borderId="113" applyNumberFormat="0" applyProtection="0">
      <alignment horizontal="left" vertical="top" indent="1"/>
    </xf>
    <xf numFmtId="0" fontId="9" fillId="16" borderId="113" applyNumberFormat="0" applyProtection="0">
      <alignment horizontal="left" vertical="top" indent="1"/>
    </xf>
    <xf numFmtId="4" fontId="69" fillId="25" borderId="113" applyNumberFormat="0" applyProtection="0">
      <alignment vertical="center"/>
    </xf>
    <xf numFmtId="181" fontId="82" fillId="37" borderId="138">
      <protection locked="0"/>
    </xf>
    <xf numFmtId="0" fontId="71" fillId="10" borderId="113" applyNumberFormat="0" applyProtection="0">
      <alignment horizontal="left" vertical="top" indent="1"/>
    </xf>
    <xf numFmtId="0" fontId="9" fillId="31" borderId="113" applyNumberFormat="0" applyProtection="0">
      <alignment horizontal="left" vertical="center" indent="1"/>
    </xf>
    <xf numFmtId="0" fontId="69" fillId="25" borderId="113" applyNumberFormat="0" applyProtection="0">
      <alignment horizontal="left" vertical="top" indent="1"/>
    </xf>
    <xf numFmtId="4" fontId="69" fillId="25" borderId="113" applyNumberFormat="0" applyProtection="0">
      <alignment horizontal="left" vertical="center" indent="1"/>
    </xf>
    <xf numFmtId="40" fontId="91" fillId="40" borderId="138">
      <alignment vertical="center"/>
    </xf>
    <xf numFmtId="0" fontId="9" fillId="31" borderId="113" applyNumberFormat="0" applyProtection="0">
      <alignment horizontal="left" vertical="center" indent="1"/>
    </xf>
    <xf numFmtId="4" fontId="71" fillId="23" borderId="113" applyNumberFormat="0" applyProtection="0">
      <alignment horizontal="right" vertical="center"/>
    </xf>
    <xf numFmtId="40" fontId="91" fillId="40" borderId="138">
      <alignment vertical="center"/>
    </xf>
    <xf numFmtId="4" fontId="71" fillId="31" borderId="113" applyNumberFormat="0" applyProtection="0">
      <alignment horizontal="right" vertical="center"/>
    </xf>
    <xf numFmtId="0" fontId="9" fillId="16" borderId="113" applyNumberFormat="0" applyProtection="0">
      <alignment horizontal="left" vertical="top" indent="1"/>
    </xf>
    <xf numFmtId="0" fontId="9" fillId="14" borderId="113" applyNumberFormat="0" applyProtection="0">
      <alignment horizontal="left" vertical="center" indent="1"/>
    </xf>
    <xf numFmtId="0" fontId="9" fillId="40" borderId="133" applyNumberFormat="0" applyFont="0" applyBorder="0" applyAlignment="0" applyProtection="0"/>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12" borderId="113" applyNumberFormat="0" applyProtection="0">
      <alignment horizontal="left" vertical="center" indent="1"/>
    </xf>
    <xf numFmtId="4" fontId="71" fillId="28" borderId="113" applyNumberFormat="0" applyProtection="0">
      <alignment horizontal="right" vertical="center"/>
    </xf>
    <xf numFmtId="0" fontId="9" fillId="14" borderId="113" applyNumberFormat="0" applyProtection="0">
      <alignment horizontal="left" vertical="center" indent="1"/>
    </xf>
    <xf numFmtId="211" fontId="84" fillId="37" borderId="138">
      <alignment horizontal="center"/>
      <protection locked="0"/>
    </xf>
    <xf numFmtId="4" fontId="71" fillId="35" borderId="113" applyNumberFormat="0" applyProtection="0">
      <alignment horizontal="left" vertical="center" indent="1"/>
    </xf>
    <xf numFmtId="4" fontId="70" fillId="25" borderId="113" applyNumberFormat="0" applyProtection="0">
      <alignment vertical="center"/>
    </xf>
    <xf numFmtId="40" fontId="91" fillId="40" borderId="138">
      <alignment vertical="center"/>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0" fontId="9" fillId="16" borderId="113" applyNumberFormat="0" applyProtection="0">
      <alignment horizontal="left" vertical="top" indent="1"/>
    </xf>
    <xf numFmtId="0" fontId="69" fillId="25" borderId="113" applyNumberFormat="0" applyProtection="0">
      <alignment horizontal="left" vertical="top" indent="1"/>
    </xf>
    <xf numFmtId="40" fontId="91" fillId="40" borderId="138">
      <alignment vertical="center"/>
    </xf>
    <xf numFmtId="4" fontId="71" fillId="31" borderId="113" applyNumberFormat="0" applyProtection="0">
      <alignment horizontal="right" vertical="center"/>
    </xf>
    <xf numFmtId="4" fontId="71" fillId="12" borderId="113" applyNumberFormat="0" applyProtection="0">
      <alignment horizontal="left" vertical="center" indent="1"/>
    </xf>
    <xf numFmtId="4" fontId="71" fillId="10" borderId="113" applyNumberFormat="0" applyProtection="0">
      <alignment horizontal="right" vertical="center"/>
    </xf>
    <xf numFmtId="211" fontId="84" fillId="37" borderId="138">
      <alignment horizontal="center"/>
      <protection locked="0"/>
    </xf>
    <xf numFmtId="4" fontId="71" fillId="27" borderId="113" applyNumberFormat="0" applyProtection="0">
      <alignment horizontal="right" vertical="center"/>
    </xf>
    <xf numFmtId="0" fontId="9" fillId="40" borderId="133" applyNumberFormat="0" applyFont="0" applyBorder="0" applyAlignment="0" applyProtection="0"/>
    <xf numFmtId="0" fontId="9" fillId="31" borderId="113" applyNumberFormat="0" applyProtection="0">
      <alignment horizontal="left" vertical="center" indent="1"/>
    </xf>
    <xf numFmtId="0" fontId="9" fillId="31" borderId="113" applyNumberFormat="0" applyProtection="0">
      <alignment horizontal="left" vertical="center" indent="1"/>
    </xf>
    <xf numFmtId="49" fontId="97" fillId="38" borderId="138" applyProtection="0">
      <alignment horizontal="left" indent="1"/>
      <protection locked="0"/>
    </xf>
    <xf numFmtId="40" fontId="91" fillId="40" borderId="138">
      <alignment vertical="center"/>
    </xf>
    <xf numFmtId="10" fontId="78" fillId="40" borderId="138" applyNumberFormat="0" applyBorder="0" applyAlignment="0" applyProtection="0"/>
    <xf numFmtId="0" fontId="71" fillId="10" borderId="113" applyNumberFormat="0" applyProtection="0">
      <alignment horizontal="left" vertical="top" indent="1"/>
    </xf>
    <xf numFmtId="49" fontId="97" fillId="37" borderId="138" applyProtection="0">
      <alignment horizontal="left" indent="1"/>
      <protection locked="0"/>
    </xf>
    <xf numFmtId="0" fontId="69" fillId="25" borderId="113" applyNumberFormat="0" applyProtection="0">
      <alignment horizontal="left" vertical="top" indent="1"/>
    </xf>
    <xf numFmtId="0" fontId="96" fillId="0" borderId="137">
      <alignment horizontal="left" vertical="center"/>
    </xf>
    <xf numFmtId="0" fontId="9" fillId="14" borderId="113" applyNumberFormat="0" applyProtection="0">
      <alignment horizontal="left" vertical="center" indent="1"/>
    </xf>
    <xf numFmtId="4" fontId="71" fillId="12" borderId="113" applyNumberFormat="0" applyProtection="0">
      <alignment horizontal="left" vertical="center" indent="1"/>
    </xf>
    <xf numFmtId="0" fontId="9" fillId="0" borderId="137" applyFont="0" applyFill="0" applyBorder="0" applyAlignment="0" applyProtection="0"/>
    <xf numFmtId="0" fontId="9" fillId="31" borderId="113" applyNumberFormat="0" applyProtection="0">
      <alignment horizontal="left" vertical="center" indent="1"/>
    </xf>
    <xf numFmtId="0" fontId="9" fillId="31" borderId="113" applyNumberFormat="0" applyProtection="0">
      <alignment horizontal="left" vertical="top" indent="1"/>
    </xf>
    <xf numFmtId="40" fontId="91" fillId="40" borderId="138">
      <alignmen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69" fillId="25" borderId="113" applyNumberFormat="0" applyProtection="0">
      <alignment horizontal="left" vertical="center" indent="1"/>
    </xf>
    <xf numFmtId="0" fontId="9" fillId="48" borderId="134" applyNumberFormat="0" applyAlignment="0" applyProtection="0"/>
    <xf numFmtId="49" fontId="97" fillId="38" borderId="138" applyProtection="0">
      <alignment horizontal="left" indent="1"/>
      <protection locked="0"/>
    </xf>
    <xf numFmtId="10" fontId="78" fillId="40" borderId="138" applyNumberFormat="0" applyBorder="0" applyAlignment="0" applyProtection="0"/>
    <xf numFmtId="4" fontId="71" fillId="31" borderId="113" applyNumberFormat="0" applyProtection="0">
      <alignment horizontal="right" vertical="center"/>
    </xf>
    <xf numFmtId="4" fontId="71" fillId="24" borderId="113" applyNumberFormat="0" applyProtection="0">
      <alignment horizontal="right" vertical="center"/>
    </xf>
    <xf numFmtId="4" fontId="71" fillId="10" borderId="113" applyNumberFormat="0" applyProtection="0">
      <alignment horizontal="right" vertical="center"/>
    </xf>
    <xf numFmtId="0" fontId="69" fillId="25" borderId="113" applyNumberFormat="0" applyProtection="0">
      <alignment horizontal="left" vertical="top" indent="1"/>
    </xf>
    <xf numFmtId="4" fontId="71" fillId="31" borderId="113" applyNumberFormat="0" applyProtection="0">
      <alignment horizontal="right" vertical="center"/>
    </xf>
    <xf numFmtId="0" fontId="9" fillId="14" borderId="113" applyNumberFormat="0" applyProtection="0">
      <alignment horizontal="left" vertical="center" indent="1"/>
    </xf>
    <xf numFmtId="49" fontId="97" fillId="37" borderId="138" applyProtection="0">
      <alignment horizontal="left" indent="1"/>
      <protection locked="0"/>
    </xf>
    <xf numFmtId="10" fontId="78" fillId="40" borderId="138" applyNumberFormat="0" applyBorder="0" applyAlignment="0" applyProtection="0"/>
    <xf numFmtId="4" fontId="70" fillId="25" borderId="113" applyNumberFormat="0" applyProtection="0">
      <alignment vertical="center"/>
    </xf>
    <xf numFmtId="4" fontId="69" fillId="25" borderId="113" applyNumberFormat="0" applyProtection="0">
      <alignment vertical="center"/>
    </xf>
    <xf numFmtId="4" fontId="71" fillId="10" borderId="113" applyNumberFormat="0" applyProtection="0">
      <alignment horizontal="right" vertical="center"/>
    </xf>
    <xf numFmtId="211" fontId="84" fillId="37" borderId="138">
      <alignment horizontal="center"/>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top" indent="1"/>
    </xf>
    <xf numFmtId="0" fontId="9" fillId="16" borderId="113" applyNumberFormat="0" applyProtection="0">
      <alignment horizontal="left" vertical="center" indent="1"/>
    </xf>
    <xf numFmtId="0" fontId="9" fillId="40" borderId="133" applyNumberFormat="0" applyFont="0" applyBorder="0" applyAlignment="0" applyProtection="0"/>
    <xf numFmtId="0" fontId="9" fillId="16" borderId="113" applyNumberFormat="0" applyProtection="0">
      <alignment horizontal="left" vertical="top" indent="1"/>
    </xf>
    <xf numFmtId="211" fontId="84" fillId="37" borderId="138">
      <alignment horizontal="center"/>
      <protection locked="0"/>
    </xf>
    <xf numFmtId="4" fontId="75" fillId="31" borderId="113" applyNumberFormat="0" applyProtection="0">
      <alignment horizontal="right" vertical="center"/>
    </xf>
    <xf numFmtId="0" fontId="9" fillId="16" borderId="113" applyNumberFormat="0" applyProtection="0">
      <alignment horizontal="left" vertical="center" indent="1"/>
    </xf>
    <xf numFmtId="49" fontId="97" fillId="38" borderId="138" applyProtection="0">
      <alignment horizontal="left" indent="1"/>
      <protection locked="0"/>
    </xf>
    <xf numFmtId="0" fontId="9" fillId="16" borderId="113" applyNumberFormat="0" applyProtection="0">
      <alignment horizontal="left" vertical="top" indent="1"/>
    </xf>
    <xf numFmtId="0" fontId="9" fillId="31" borderId="113" applyNumberFormat="0" applyProtection="0">
      <alignment horizontal="left" vertical="center" indent="1"/>
    </xf>
    <xf numFmtId="211" fontId="84" fillId="37" borderId="138">
      <alignment horizontal="center"/>
      <protection locked="0"/>
    </xf>
    <xf numFmtId="0" fontId="9" fillId="14" borderId="113" applyNumberFormat="0" applyProtection="0">
      <alignment horizontal="left" vertical="center" indent="1"/>
    </xf>
    <xf numFmtId="0" fontId="9" fillId="40" borderId="133" applyNumberFormat="0" applyFont="0" applyBorder="0" applyAlignment="0" applyProtection="0"/>
    <xf numFmtId="0" fontId="9" fillId="31" borderId="113" applyNumberFormat="0" applyProtection="0">
      <alignment horizontal="left" vertical="center" indent="1"/>
    </xf>
    <xf numFmtId="0" fontId="9" fillId="16" borderId="113" applyNumberFormat="0" applyProtection="0">
      <alignment horizontal="left" vertical="top" indent="1"/>
    </xf>
    <xf numFmtId="10" fontId="78" fillId="40" borderId="138" applyNumberFormat="0" applyBorder="0" applyAlignment="0" applyProtection="0"/>
    <xf numFmtId="0" fontId="9" fillId="14" borderId="113" applyNumberFormat="0" applyProtection="0">
      <alignment horizontal="left" vertical="center" indent="1"/>
    </xf>
    <xf numFmtId="0" fontId="9" fillId="10" borderId="113" applyNumberFormat="0" applyProtection="0">
      <alignment horizontal="left" vertical="top" indent="1"/>
    </xf>
    <xf numFmtId="4" fontId="71" fillId="12" borderId="113" applyNumberFormat="0" applyProtection="0">
      <alignment vertical="center"/>
    </xf>
    <xf numFmtId="0" fontId="9" fillId="48" borderId="134" applyNumberFormat="0" applyAlignment="0" applyProtection="0"/>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center" indent="1"/>
    </xf>
    <xf numFmtId="0" fontId="96" fillId="0" borderId="137">
      <alignment horizontal="left" vertical="center"/>
    </xf>
    <xf numFmtId="4" fontId="71" fillId="28" borderId="113" applyNumberFormat="0" applyProtection="0">
      <alignment horizontal="right" vertical="center"/>
    </xf>
    <xf numFmtId="4" fontId="71" fillId="17" borderId="113" applyNumberFormat="0" applyProtection="0">
      <alignment horizontal="right" vertical="center"/>
    </xf>
    <xf numFmtId="4" fontId="71" fillId="31" borderId="113" applyNumberFormat="0" applyProtection="0">
      <alignment horizontal="right" vertical="center"/>
    </xf>
    <xf numFmtId="4" fontId="71" fillId="26" borderId="113" applyNumberFormat="0" applyProtection="0">
      <alignment horizontal="right" vertical="center"/>
    </xf>
    <xf numFmtId="4" fontId="71" fillId="29" borderId="113" applyNumberFormat="0" applyProtection="0">
      <alignment horizontal="right" vertical="center"/>
    </xf>
    <xf numFmtId="0" fontId="9" fillId="31" borderId="113" applyNumberFormat="0" applyProtection="0">
      <alignment horizontal="left" vertical="center" indent="1"/>
    </xf>
    <xf numFmtId="181" fontId="82" fillId="37" borderId="138">
      <protection locked="0"/>
    </xf>
    <xf numFmtId="0" fontId="9" fillId="48" borderId="134" applyNumberFormat="0" applyAlignment="0" applyProtection="0"/>
    <xf numFmtId="0" fontId="9" fillId="14" borderId="113" applyNumberFormat="0" applyProtection="0">
      <alignment horizontal="left" vertical="center" indent="1"/>
    </xf>
    <xf numFmtId="4" fontId="71" fillId="26" borderId="113" applyNumberFormat="0" applyProtection="0">
      <alignment horizontal="right" vertical="center"/>
    </xf>
    <xf numFmtId="4" fontId="73" fillId="12" borderId="113" applyNumberFormat="0" applyProtection="0">
      <alignment vertical="center"/>
    </xf>
    <xf numFmtId="211" fontId="84" fillId="37" borderId="138">
      <alignment horizontal="center"/>
      <protection locked="0"/>
    </xf>
    <xf numFmtId="40" fontId="91" fillId="40" borderId="138">
      <alignment vertical="center"/>
    </xf>
    <xf numFmtId="0" fontId="9" fillId="31" borderId="113" applyNumberFormat="0" applyProtection="0">
      <alignment horizontal="left" vertical="center" indent="1"/>
    </xf>
    <xf numFmtId="0" fontId="9" fillId="31" borderId="113" applyNumberFormat="0" applyProtection="0">
      <alignment horizontal="left" vertical="center" indent="1"/>
    </xf>
    <xf numFmtId="0" fontId="9" fillId="16" borderId="113" applyNumberFormat="0" applyProtection="0">
      <alignment horizontal="left" vertical="top" indent="1"/>
    </xf>
    <xf numFmtId="211" fontId="84" fillId="37" borderId="138">
      <alignment horizontal="center"/>
      <protection locked="0"/>
    </xf>
    <xf numFmtId="0" fontId="96" fillId="0" borderId="137">
      <alignment horizontal="left" vertical="center"/>
    </xf>
    <xf numFmtId="4" fontId="71" fillId="31" borderId="113" applyNumberFormat="0" applyProtection="0">
      <alignment horizontal="right" vertical="center"/>
    </xf>
    <xf numFmtId="0" fontId="71" fillId="12" borderId="113" applyNumberFormat="0" applyProtection="0">
      <alignment horizontal="left" vertical="top" indent="1"/>
    </xf>
    <xf numFmtId="0" fontId="71" fillId="10" borderId="113" applyNumberFormat="0" applyProtection="0">
      <alignment horizontal="left" vertical="top" indent="1"/>
    </xf>
    <xf numFmtId="0" fontId="9" fillId="48" borderId="134" applyNumberFormat="0" applyAlignment="0" applyProtection="0"/>
    <xf numFmtId="0" fontId="9" fillId="14" borderId="113" applyNumberFormat="0" applyProtection="0">
      <alignment horizontal="left" vertical="center" indent="1"/>
    </xf>
    <xf numFmtId="211" fontId="84" fillId="37" borderId="138">
      <alignment horizontal="center"/>
      <protection locked="0"/>
    </xf>
    <xf numFmtId="0" fontId="9" fillId="16" borderId="113" applyNumberFormat="0" applyProtection="0">
      <alignment horizontal="left" vertical="top" indent="1"/>
    </xf>
    <xf numFmtId="4" fontId="71" fillId="17" borderId="113" applyNumberFormat="0" applyProtection="0">
      <alignment horizontal="right" vertical="center"/>
    </xf>
    <xf numFmtId="0" fontId="96" fillId="0" borderId="137">
      <alignment horizontal="left" vertical="center"/>
    </xf>
    <xf numFmtId="49" fontId="97" fillId="38" borderId="138" applyProtection="0">
      <alignment horizontal="left" indent="1"/>
      <protection locked="0"/>
    </xf>
    <xf numFmtId="4" fontId="70" fillId="25" borderId="113" applyNumberFormat="0" applyProtection="0">
      <alignment vertical="center"/>
    </xf>
    <xf numFmtId="0" fontId="9" fillId="48" borderId="134" applyNumberFormat="0" applyAlignment="0" applyProtection="0"/>
    <xf numFmtId="4" fontId="73" fillId="31" borderId="113" applyNumberFormat="0" applyProtection="0">
      <alignment horizontal="right" vertical="center"/>
    </xf>
    <xf numFmtId="4" fontId="71" fillId="27" borderId="113" applyNumberFormat="0" applyProtection="0">
      <alignment horizontal="right" vertical="center"/>
    </xf>
    <xf numFmtId="0" fontId="9" fillId="48" borderId="134" applyNumberFormat="0" applyAlignment="0" applyProtection="0"/>
    <xf numFmtId="49" fontId="97" fillId="37" borderId="138" applyProtection="0">
      <alignment horizontal="left" indent="1"/>
      <protection locked="0"/>
    </xf>
    <xf numFmtId="0" fontId="69" fillId="25" borderId="113" applyNumberFormat="0" applyProtection="0">
      <alignment horizontal="left" vertical="top" indent="1"/>
    </xf>
    <xf numFmtId="4" fontId="71" fillId="31" borderId="113" applyNumberFormat="0" applyProtection="0">
      <alignment horizontal="right" vertical="center"/>
    </xf>
    <xf numFmtId="0" fontId="9" fillId="16" borderId="113" applyNumberFormat="0" applyProtection="0">
      <alignment horizontal="left" vertical="top" indent="1"/>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31" borderId="113" applyNumberFormat="0" applyProtection="0">
      <alignment horizontal="right" vertical="center"/>
    </xf>
    <xf numFmtId="49" fontId="97" fillId="37" borderId="138" applyProtection="0">
      <alignment horizontal="left" indent="1"/>
      <protection locked="0"/>
    </xf>
    <xf numFmtId="211" fontId="84" fillId="37" borderId="138">
      <alignment horizontal="center"/>
      <protection locked="0"/>
    </xf>
    <xf numFmtId="4" fontId="71" fillId="10" borderId="113" applyNumberFormat="0" applyProtection="0">
      <alignment horizontal="right" vertical="center"/>
    </xf>
    <xf numFmtId="4" fontId="71" fillId="12" borderId="113" applyNumberFormat="0" applyProtection="0">
      <alignment horizontal="left" vertical="center" indent="1"/>
    </xf>
    <xf numFmtId="49" fontId="97" fillId="37" borderId="138" applyProtection="0">
      <alignment horizontal="left" indent="1"/>
      <protection locked="0"/>
    </xf>
    <xf numFmtId="0" fontId="9" fillId="14" borderId="113" applyNumberFormat="0" applyProtection="0">
      <alignment horizontal="left" vertical="center" indent="1"/>
    </xf>
    <xf numFmtId="0" fontId="9" fillId="16" borderId="113" applyNumberFormat="0" applyProtection="0">
      <alignment horizontal="left" vertical="center" indent="1"/>
    </xf>
    <xf numFmtId="211" fontId="84" fillId="37" borderId="138">
      <alignment horizontal="center"/>
      <protection locked="0"/>
    </xf>
    <xf numFmtId="0" fontId="9" fillId="31" borderId="113" applyNumberFormat="0" applyProtection="0">
      <alignment horizontal="left" vertical="center" indent="1"/>
    </xf>
    <xf numFmtId="4" fontId="70" fillId="25" borderId="113" applyNumberFormat="0" applyProtection="0">
      <alignment vertical="center"/>
    </xf>
    <xf numFmtId="0" fontId="71" fillId="10" borderId="113" applyNumberFormat="0" applyProtection="0">
      <alignment horizontal="left" vertical="top" indent="1"/>
    </xf>
    <xf numFmtId="0" fontId="9" fillId="31" borderId="113" applyNumberFormat="0" applyProtection="0">
      <alignment horizontal="left" vertical="center" indent="1"/>
    </xf>
    <xf numFmtId="49" fontId="97" fillId="38" borderId="138" applyProtection="0">
      <alignment horizontal="left" indent="1"/>
      <protection locked="0"/>
    </xf>
    <xf numFmtId="0" fontId="9" fillId="14" borderId="113" applyNumberFormat="0" applyProtection="0">
      <alignment horizontal="left" vertical="top" indent="1"/>
    </xf>
    <xf numFmtId="4" fontId="71" fillId="12" borderId="113" applyNumberFormat="0" applyProtection="0">
      <alignment vertical="center"/>
    </xf>
    <xf numFmtId="181" fontId="82" fillId="37" borderId="138">
      <protection locked="0"/>
    </xf>
    <xf numFmtId="40" fontId="91" fillId="40" borderId="138">
      <alignment vertical="center"/>
    </xf>
    <xf numFmtId="49" fontId="97" fillId="37" borderId="138" applyProtection="0">
      <alignment horizontal="left" indent="1"/>
      <protection locked="0"/>
    </xf>
    <xf numFmtId="0" fontId="9" fillId="48" borderId="134" applyNumberFormat="0" applyAlignment="0" applyProtection="0"/>
    <xf numFmtId="40" fontId="91" fillId="40" borderId="138">
      <alignment vertical="center"/>
    </xf>
    <xf numFmtId="4" fontId="71" fillId="10" borderId="113" applyNumberFormat="0" applyProtection="0">
      <alignment horizontal="right" vertical="center"/>
    </xf>
    <xf numFmtId="49" fontId="97" fillId="38" borderId="138" applyProtection="0">
      <alignment horizontal="left" indent="1"/>
      <protection locked="0"/>
    </xf>
    <xf numFmtId="181" fontId="82" fillId="37" borderId="138">
      <protection locked="0"/>
    </xf>
    <xf numFmtId="10" fontId="78" fillId="40" borderId="138" applyNumberFormat="0" applyBorder="0" applyAlignment="0" applyProtection="0"/>
    <xf numFmtId="4" fontId="71" fillId="35"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40" fontId="91" fillId="40" borderId="138">
      <alignment vertical="center"/>
    </xf>
    <xf numFmtId="49" fontId="97" fillId="38" borderId="138" applyProtection="0">
      <alignment horizontal="left" indent="1"/>
      <protection locked="0"/>
    </xf>
    <xf numFmtId="0" fontId="9" fillId="16" borderId="113" applyNumberFormat="0" applyProtection="0">
      <alignment horizontal="left" vertical="top" indent="1"/>
    </xf>
    <xf numFmtId="4" fontId="71" fillId="35" borderId="113" applyNumberFormat="0" applyProtection="0">
      <alignment horizontal="left" vertical="center" indent="1"/>
    </xf>
    <xf numFmtId="0" fontId="9" fillId="40" borderId="133" applyNumberFormat="0" applyFont="0" applyBorder="0" applyAlignment="0" applyProtection="0"/>
    <xf numFmtId="0" fontId="9" fillId="10" borderId="113" applyNumberFormat="0" applyProtection="0">
      <alignment horizontal="left" vertical="center" indent="1"/>
    </xf>
    <xf numFmtId="4" fontId="71" fillId="12" borderId="113" applyNumberFormat="0" applyProtection="0">
      <alignment horizontal="left" vertical="center" indent="1"/>
    </xf>
    <xf numFmtId="4" fontId="69" fillId="25" borderId="113" applyNumberFormat="0" applyProtection="0">
      <alignment vertical="center"/>
    </xf>
    <xf numFmtId="4" fontId="75" fillId="31" borderId="113" applyNumberFormat="0" applyProtection="0">
      <alignment horizontal="right" vertical="center"/>
    </xf>
    <xf numFmtId="0" fontId="9" fillId="16" borderId="113" applyNumberFormat="0" applyProtection="0">
      <alignment horizontal="left" vertical="top" indent="1"/>
    </xf>
    <xf numFmtId="0" fontId="9" fillId="0" borderId="137" applyFont="0" applyFill="0" applyBorder="0" applyAlignment="0" applyProtection="0"/>
    <xf numFmtId="211" fontId="84" fillId="37" borderId="138">
      <alignment horizontal="center"/>
      <protection locked="0"/>
    </xf>
    <xf numFmtId="10" fontId="78" fillId="40" borderId="138" applyNumberFormat="0" applyBorder="0" applyAlignment="0" applyProtection="0"/>
    <xf numFmtId="0" fontId="9" fillId="31" borderId="113" applyNumberFormat="0" applyProtection="0">
      <alignment horizontal="left" vertical="top" indent="1"/>
    </xf>
    <xf numFmtId="4" fontId="71" fillId="10" borderId="113" applyNumberFormat="0" applyProtection="0">
      <alignment horizontal="righ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center" indent="1"/>
    </xf>
    <xf numFmtId="181" fontId="82" fillId="37" borderId="138">
      <protection locked="0"/>
    </xf>
    <xf numFmtId="4" fontId="71" fillId="12" borderId="113" applyNumberFormat="0" applyProtection="0">
      <alignment horizontal="left" vertical="center" indent="1"/>
    </xf>
    <xf numFmtId="49" fontId="97" fillId="37" borderId="138" applyProtection="0">
      <alignment horizontal="left" indent="1"/>
      <protection locked="0"/>
    </xf>
    <xf numFmtId="4" fontId="71" fillId="17"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40" fontId="91" fillId="40" borderId="138">
      <alignment vertical="center"/>
    </xf>
    <xf numFmtId="211" fontId="84" fillId="37" borderId="138">
      <alignment horizontal="center"/>
      <protection locked="0"/>
    </xf>
    <xf numFmtId="0" fontId="9" fillId="31" borderId="113" applyNumberFormat="0" applyProtection="0">
      <alignment horizontal="left" vertical="center" indent="1"/>
    </xf>
    <xf numFmtId="4" fontId="73" fillId="12" borderId="113" applyNumberFormat="0" applyProtection="0">
      <alignment vertical="center"/>
    </xf>
    <xf numFmtId="10" fontId="78" fillId="40" borderId="138" applyNumberFormat="0" applyBorder="0" applyAlignment="0" applyProtection="0"/>
    <xf numFmtId="4" fontId="75" fillId="31" borderId="113" applyNumberFormat="0" applyProtection="0">
      <alignment horizontal="right" vertical="center"/>
    </xf>
    <xf numFmtId="4" fontId="73" fillId="31" borderId="113" applyNumberFormat="0" applyProtection="0">
      <alignment horizontal="right" vertical="center"/>
    </xf>
    <xf numFmtId="49" fontId="97" fillId="37" borderId="138" applyProtection="0">
      <alignment horizontal="left" indent="1"/>
      <protection locked="0"/>
    </xf>
    <xf numFmtId="0" fontId="9" fillId="31" borderId="113" applyNumberFormat="0" applyProtection="0">
      <alignment horizontal="left" vertical="center" indent="1"/>
    </xf>
    <xf numFmtId="211" fontId="84" fillId="37" borderId="138">
      <alignment horizontal="center"/>
      <protection locked="0"/>
    </xf>
    <xf numFmtId="40" fontId="91" fillId="40" borderId="138">
      <alignment vertical="center"/>
    </xf>
    <xf numFmtId="211" fontId="84" fillId="37" borderId="138">
      <alignment horizontal="center"/>
      <protection locked="0"/>
    </xf>
    <xf numFmtId="0" fontId="9" fillId="16" borderId="113" applyNumberFormat="0" applyProtection="0">
      <alignment horizontal="left" vertical="center" indent="1"/>
    </xf>
    <xf numFmtId="4" fontId="71" fillId="29" borderId="113" applyNumberFormat="0" applyProtection="0">
      <alignment horizontal="right" vertical="center"/>
    </xf>
    <xf numFmtId="0" fontId="9" fillId="16" borderId="113" applyNumberFormat="0" applyProtection="0">
      <alignment horizontal="left" vertical="top" indent="1"/>
    </xf>
    <xf numFmtId="4" fontId="75" fillId="31" borderId="113" applyNumberFormat="0" applyProtection="0">
      <alignment horizontal="right" vertical="center"/>
    </xf>
    <xf numFmtId="4" fontId="71" fillId="12" borderId="113" applyNumberFormat="0" applyProtection="0">
      <alignment horizontal="left" vertical="center" indent="1"/>
    </xf>
    <xf numFmtId="4" fontId="71" fillId="10" borderId="113" applyNumberFormat="0" applyProtection="0">
      <alignment horizontal="right" vertical="center"/>
    </xf>
    <xf numFmtId="4" fontId="71" fillId="31" borderId="113" applyNumberFormat="0" applyProtection="0">
      <alignment horizontal="right" vertical="center"/>
    </xf>
    <xf numFmtId="4" fontId="71" fillId="10" borderId="113" applyNumberFormat="0" applyProtection="0">
      <alignment horizontal="right" vertical="center"/>
    </xf>
    <xf numFmtId="0" fontId="9" fillId="10" borderId="113" applyNumberFormat="0" applyProtection="0">
      <alignment horizontal="left" vertical="center" indent="1"/>
    </xf>
    <xf numFmtId="181" fontId="82" fillId="37" borderId="138">
      <protection locked="0"/>
    </xf>
    <xf numFmtId="4" fontId="71" fillId="31" borderId="113" applyNumberFormat="0" applyProtection="0">
      <alignment horizontal="right" vertical="center"/>
    </xf>
    <xf numFmtId="10" fontId="78" fillId="40" borderId="138" applyNumberFormat="0" applyBorder="0" applyAlignment="0" applyProtection="0"/>
    <xf numFmtId="0" fontId="69" fillId="25" borderId="113" applyNumberFormat="0" applyProtection="0">
      <alignment horizontal="left" vertical="top" indent="1"/>
    </xf>
    <xf numFmtId="211" fontId="84" fillId="37" borderId="138">
      <alignment horizontal="center"/>
      <protection locked="0"/>
    </xf>
    <xf numFmtId="211" fontId="84" fillId="37" borderId="138">
      <alignment horizontal="center"/>
      <protection locked="0"/>
    </xf>
    <xf numFmtId="10" fontId="78" fillId="40" borderId="138" applyNumberFormat="0" applyBorder="0" applyAlignment="0" applyProtection="0"/>
    <xf numFmtId="4" fontId="73" fillId="31" borderId="113" applyNumberFormat="0" applyProtection="0">
      <alignment horizontal="right" vertical="center"/>
    </xf>
    <xf numFmtId="0" fontId="9" fillId="0" borderId="0"/>
    <xf numFmtId="0" fontId="9" fillId="0" borderId="0"/>
    <xf numFmtId="181" fontId="82" fillId="37" borderId="138">
      <protection locked="0"/>
    </xf>
    <xf numFmtId="211" fontId="84" fillId="37" borderId="138">
      <alignment horizontal="center"/>
      <protection locked="0"/>
    </xf>
    <xf numFmtId="0" fontId="9" fillId="31" borderId="113" applyNumberFormat="0" applyProtection="0">
      <alignment horizontal="left" vertical="center" indent="1"/>
    </xf>
    <xf numFmtId="0" fontId="9" fillId="31" borderId="113" applyNumberFormat="0" applyProtection="0">
      <alignment horizontal="left" vertical="center" indent="1"/>
    </xf>
    <xf numFmtId="49" fontId="97" fillId="38" borderId="138" applyProtection="0">
      <alignment horizontal="left" indent="1"/>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9" fontId="97" fillId="38" borderId="138" applyProtection="0">
      <alignment horizontal="left" indent="1"/>
      <protection locked="0"/>
    </xf>
    <xf numFmtId="10" fontId="78" fillId="40" borderId="138" applyNumberFormat="0" applyBorder="0" applyAlignment="0" applyProtection="0"/>
    <xf numFmtId="4" fontId="73" fillId="12" borderId="113" applyNumberFormat="0" applyProtection="0">
      <alignment vertical="center"/>
    </xf>
    <xf numFmtId="0" fontId="9" fillId="40" borderId="133" applyNumberFormat="0" applyFont="0" applyBorder="0" applyAlignment="0" applyProtection="0"/>
    <xf numFmtId="0" fontId="9" fillId="10" borderId="113" applyNumberFormat="0" applyProtection="0">
      <alignment horizontal="left" vertical="center" indent="1"/>
    </xf>
    <xf numFmtId="0" fontId="9" fillId="10" borderId="113" applyNumberFormat="0" applyProtection="0">
      <alignment horizontal="left" vertical="center" indent="1"/>
    </xf>
    <xf numFmtId="0" fontId="96" fillId="0" borderId="137">
      <alignment horizontal="left" vertical="center"/>
    </xf>
    <xf numFmtId="49" fontId="97" fillId="37" borderId="138" applyProtection="0">
      <alignment horizontal="left" indent="1"/>
      <protection locked="0"/>
    </xf>
    <xf numFmtId="0" fontId="9" fillId="31" borderId="113" applyNumberFormat="0" applyProtection="0">
      <alignment horizontal="left" vertical="center" indent="1"/>
    </xf>
    <xf numFmtId="0" fontId="9" fillId="10"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center" indent="1"/>
    </xf>
    <xf numFmtId="4" fontId="71" fillId="15" borderId="113" applyNumberFormat="0" applyProtection="0">
      <alignment horizontal="right" vertical="center"/>
    </xf>
    <xf numFmtId="0" fontId="69" fillId="25" borderId="113" applyNumberFormat="0" applyProtection="0">
      <alignment horizontal="left" vertical="top" indent="1"/>
    </xf>
    <xf numFmtId="0" fontId="9" fillId="0" borderId="137" applyFont="0" applyFill="0" applyBorder="0" applyAlignment="0" applyProtection="0"/>
    <xf numFmtId="4" fontId="71" fillId="24" borderId="113" applyNumberFormat="0" applyProtection="0">
      <alignment horizontal="right" vertical="center"/>
    </xf>
    <xf numFmtId="4" fontId="71" fillId="12" borderId="113" applyNumberFormat="0" applyProtection="0">
      <alignment horizontal="left" vertical="center" indent="1"/>
    </xf>
    <xf numFmtId="0" fontId="9" fillId="40" borderId="133" applyNumberFormat="0" applyFont="0" applyBorder="0" applyAlignment="0" applyProtection="0"/>
    <xf numFmtId="4" fontId="71" fillId="26" borderId="113" applyNumberFormat="0" applyProtection="0">
      <alignment horizontal="right" vertical="center"/>
    </xf>
    <xf numFmtId="4" fontId="71" fillId="23" borderId="113" applyNumberFormat="0" applyProtection="0">
      <alignment horizontal="right" vertical="center"/>
    </xf>
    <xf numFmtId="4" fontId="71" fillId="28" borderId="113" applyNumberFormat="0" applyProtection="0">
      <alignment horizontal="right" vertical="center"/>
    </xf>
    <xf numFmtId="4" fontId="73" fillId="12" borderId="113" applyNumberFormat="0" applyProtection="0">
      <alignment vertical="center"/>
    </xf>
    <xf numFmtId="40" fontId="91" fillId="40" borderId="138">
      <alignment vertical="center"/>
    </xf>
    <xf numFmtId="4" fontId="71" fillId="26" borderId="113" applyNumberFormat="0" applyProtection="0">
      <alignment horizontal="right" vertical="center"/>
    </xf>
    <xf numFmtId="4" fontId="69" fillId="25" borderId="113" applyNumberFormat="0" applyProtection="0">
      <alignment horizontal="left" vertical="center" indent="1"/>
    </xf>
    <xf numFmtId="4" fontId="73" fillId="12" borderId="113" applyNumberFormat="0" applyProtection="0">
      <alignment vertical="center"/>
    </xf>
    <xf numFmtId="181" fontId="82" fillId="37" borderId="138">
      <protection locked="0"/>
    </xf>
    <xf numFmtId="0" fontId="9" fillId="40" borderId="133" applyNumberFormat="0" applyFont="0" applyBorder="0" applyAlignment="0" applyProtection="0"/>
    <xf numFmtId="0" fontId="9" fillId="16" borderId="113" applyNumberFormat="0" applyProtection="0">
      <alignment horizontal="left" vertical="center" indent="1"/>
    </xf>
    <xf numFmtId="4" fontId="71" fillId="23" borderId="113" applyNumberFormat="0" applyProtection="0">
      <alignment horizontal="right" vertical="center"/>
    </xf>
    <xf numFmtId="10" fontId="78" fillId="40" borderId="138" applyNumberFormat="0" applyBorder="0" applyAlignment="0" applyProtection="0"/>
    <xf numFmtId="0" fontId="9" fillId="40" borderId="133" applyNumberFormat="0" applyFont="0" applyBorder="0" applyAlignment="0" applyProtection="0"/>
    <xf numFmtId="0" fontId="9" fillId="31" borderId="113" applyNumberFormat="0" applyProtection="0">
      <alignment horizontal="left" vertical="center" indent="1"/>
    </xf>
    <xf numFmtId="10" fontId="78" fillId="40" borderId="138" applyNumberFormat="0" applyBorder="0" applyAlignment="0" applyProtection="0"/>
    <xf numFmtId="0" fontId="9" fillId="16" borderId="113" applyNumberFormat="0" applyProtection="0">
      <alignment horizontal="left" vertical="top" indent="1"/>
    </xf>
    <xf numFmtId="211" fontId="84" fillId="37" borderId="138">
      <alignment horizontal="center"/>
      <protection locked="0"/>
    </xf>
    <xf numFmtId="4" fontId="71" fillId="31" borderId="113" applyNumberFormat="0" applyProtection="0">
      <alignment horizontal="right" vertical="center"/>
    </xf>
    <xf numFmtId="4" fontId="71" fillId="12" borderId="113" applyNumberFormat="0" applyProtection="0">
      <alignment horizontal="left" vertical="center" indent="1"/>
    </xf>
    <xf numFmtId="4" fontId="69" fillId="25" borderId="113" applyNumberFormat="0" applyProtection="0">
      <alignment vertical="center"/>
    </xf>
    <xf numFmtId="0" fontId="9" fillId="40" borderId="133" applyNumberFormat="0" applyFont="0" applyBorder="0" applyAlignment="0" applyProtection="0"/>
    <xf numFmtId="4" fontId="71" fillId="31" borderId="113" applyNumberFormat="0" applyProtection="0">
      <alignment horizontal="right" vertical="center"/>
    </xf>
    <xf numFmtId="0" fontId="9" fillId="40" borderId="133" applyNumberFormat="0" applyFont="0" applyBorder="0" applyAlignment="0" applyProtection="0"/>
    <xf numFmtId="0" fontId="69" fillId="25" borderId="113" applyNumberFormat="0" applyProtection="0">
      <alignment horizontal="left" vertical="top" indent="1"/>
    </xf>
    <xf numFmtId="49" fontId="97" fillId="38" borderId="138" applyProtection="0">
      <alignment horizontal="left" indent="1"/>
      <protection locked="0"/>
    </xf>
    <xf numFmtId="0" fontId="9" fillId="31" borderId="113" applyNumberFormat="0" applyProtection="0">
      <alignment horizontal="left" vertical="top" indent="1"/>
    </xf>
    <xf numFmtId="0" fontId="71" fillId="12" borderId="113" applyNumberFormat="0" applyProtection="0">
      <alignment horizontal="left" vertical="top" indent="1"/>
    </xf>
    <xf numFmtId="49" fontId="97" fillId="38" borderId="138" applyProtection="0">
      <alignment horizontal="left" indent="1"/>
      <protection locked="0"/>
    </xf>
    <xf numFmtId="0" fontId="9" fillId="48" borderId="134" applyNumberFormat="0" applyAlignment="0" applyProtection="0"/>
    <xf numFmtId="181" fontId="82" fillId="37" borderId="138">
      <protection locked="0"/>
    </xf>
    <xf numFmtId="4" fontId="75" fillId="31" borderId="113" applyNumberFormat="0" applyProtection="0">
      <alignment horizontal="right" vertical="center"/>
    </xf>
    <xf numFmtId="4" fontId="73" fillId="31" borderId="113" applyNumberFormat="0" applyProtection="0">
      <alignment horizontal="right" vertical="center"/>
    </xf>
    <xf numFmtId="49" fontId="97" fillId="37" borderId="138" applyProtection="0">
      <alignment horizontal="left" indent="1"/>
      <protection locked="0"/>
    </xf>
    <xf numFmtId="4" fontId="71" fillId="31" borderId="113" applyNumberFormat="0" applyProtection="0">
      <alignment horizontal="right" vertical="center"/>
    </xf>
    <xf numFmtId="211" fontId="84" fillId="37" borderId="138">
      <alignment horizontal="center"/>
      <protection locked="0"/>
    </xf>
    <xf numFmtId="4" fontId="71" fillId="31" borderId="113" applyNumberFormat="0" applyProtection="0">
      <alignment horizontal="right" vertical="center"/>
    </xf>
    <xf numFmtId="0" fontId="9" fillId="40" borderId="133" applyNumberFormat="0" applyFont="0" applyBorder="0" applyAlignment="0" applyProtection="0"/>
    <xf numFmtId="4" fontId="69" fillId="25" borderId="113" applyNumberFormat="0" applyProtection="0">
      <alignment horizontal="left" vertical="center" indent="1"/>
    </xf>
    <xf numFmtId="10" fontId="78" fillId="40" borderId="138" applyNumberFormat="0" applyBorder="0" applyAlignment="0" applyProtection="0"/>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center" indent="1"/>
    </xf>
    <xf numFmtId="0" fontId="9" fillId="48" borderId="134" applyNumberFormat="0" applyAlignment="0" applyProtection="0"/>
    <xf numFmtId="0" fontId="9" fillId="16" borderId="113" applyNumberFormat="0" applyProtection="0">
      <alignment horizontal="left" vertical="top" indent="1"/>
    </xf>
    <xf numFmtId="4" fontId="71" fillId="27" borderId="113" applyNumberFormat="0" applyProtection="0">
      <alignment horizontal="right" vertical="center"/>
    </xf>
    <xf numFmtId="0" fontId="9" fillId="16" borderId="113" applyNumberFormat="0" applyProtection="0">
      <alignment horizontal="left" vertical="top" indent="1"/>
    </xf>
    <xf numFmtId="4" fontId="71" fillId="12" borderId="113" applyNumberFormat="0" applyProtection="0">
      <alignment horizontal="left" vertical="center" indent="1"/>
    </xf>
    <xf numFmtId="0" fontId="9" fillId="48" borderId="134" applyNumberFormat="0" applyAlignment="0" applyProtection="0"/>
    <xf numFmtId="4" fontId="71" fillId="12" borderId="113" applyNumberFormat="0" applyProtection="0">
      <alignment horizontal="left" vertical="center" indent="1"/>
    </xf>
    <xf numFmtId="10" fontId="78" fillId="40" borderId="138" applyNumberFormat="0" applyBorder="0" applyAlignment="0" applyProtection="0"/>
    <xf numFmtId="0" fontId="9" fillId="31" borderId="113" applyNumberFormat="0" applyProtection="0">
      <alignment horizontal="left" vertical="center" indent="1"/>
    </xf>
    <xf numFmtId="10" fontId="78" fillId="40" borderId="138" applyNumberFormat="0" applyBorder="0" applyAlignment="0" applyProtection="0"/>
    <xf numFmtId="181" fontId="82" fillId="37" borderId="138">
      <protection locked="0"/>
    </xf>
    <xf numFmtId="4" fontId="75" fillId="31" borderId="113" applyNumberFormat="0" applyProtection="0">
      <alignment horizontal="right" vertical="center"/>
    </xf>
    <xf numFmtId="4" fontId="71" fillId="31" borderId="113" applyNumberFormat="0" applyProtection="0">
      <alignment horizontal="right" vertical="center"/>
    </xf>
    <xf numFmtId="4" fontId="71" fillId="15" borderId="113" applyNumberFormat="0" applyProtection="0">
      <alignment horizontal="right" vertical="center"/>
    </xf>
    <xf numFmtId="4" fontId="71" fillId="12" borderId="113" applyNumberFormat="0" applyProtection="0">
      <alignment vertical="center"/>
    </xf>
    <xf numFmtId="49" fontId="97" fillId="38" borderId="138" applyProtection="0">
      <alignment horizontal="left" indent="1"/>
      <protection locked="0"/>
    </xf>
    <xf numFmtId="49" fontId="97" fillId="37" borderId="138" applyProtection="0">
      <alignment horizontal="left" indent="1"/>
      <protection locked="0"/>
    </xf>
    <xf numFmtId="211" fontId="84" fillId="37" borderId="138">
      <alignment horizontal="center"/>
      <protection locked="0"/>
    </xf>
    <xf numFmtId="10" fontId="78" fillId="40" borderId="138" applyNumberFormat="0" applyBorder="0" applyAlignment="0" applyProtection="0"/>
    <xf numFmtId="4" fontId="71" fillId="31" borderId="113" applyNumberFormat="0" applyProtection="0">
      <alignment horizontal="right" vertical="center"/>
    </xf>
    <xf numFmtId="0" fontId="9" fillId="40" borderId="133" applyNumberFormat="0" applyFont="0" applyBorder="0" applyAlignment="0" applyProtection="0"/>
    <xf numFmtId="0" fontId="9" fillId="14"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4" fontId="71" fillId="12" borderId="113" applyNumberFormat="0" applyProtection="0">
      <alignment horizontal="left" vertical="center" indent="1"/>
    </xf>
    <xf numFmtId="0" fontId="9" fillId="31" borderId="113" applyNumberFormat="0" applyProtection="0">
      <alignment horizontal="left" vertical="top" indent="1"/>
    </xf>
    <xf numFmtId="0" fontId="9" fillId="48" borderId="134" applyNumberFormat="0" applyAlignment="0" applyProtection="0"/>
    <xf numFmtId="211" fontId="84" fillId="37" borderId="138">
      <alignment horizontal="center"/>
      <protection locked="0"/>
    </xf>
    <xf numFmtId="0" fontId="9" fillId="14" borderId="113" applyNumberFormat="0" applyProtection="0">
      <alignment horizontal="left" vertical="center" indent="1"/>
    </xf>
    <xf numFmtId="0" fontId="96" fillId="0" borderId="137">
      <alignment horizontal="left" vertical="center"/>
    </xf>
    <xf numFmtId="4" fontId="71" fillId="12" borderId="113" applyNumberFormat="0" applyProtection="0">
      <alignment vertical="center"/>
    </xf>
    <xf numFmtId="4" fontId="69" fillId="25" borderId="113" applyNumberFormat="0" applyProtection="0">
      <alignment vertical="center"/>
    </xf>
    <xf numFmtId="0" fontId="9" fillId="31" borderId="113" applyNumberFormat="0" applyProtection="0">
      <alignment horizontal="left" vertical="center" indent="1"/>
    </xf>
    <xf numFmtId="4" fontId="73" fillId="31" borderId="113" applyNumberFormat="0" applyProtection="0">
      <alignment horizontal="right" vertical="center"/>
    </xf>
    <xf numFmtId="181" fontId="82" fillId="37" borderId="138">
      <protection locked="0"/>
    </xf>
    <xf numFmtId="4" fontId="71" fillId="10" borderId="113" applyNumberFormat="0" applyProtection="0">
      <alignment horizontal="right" vertical="center"/>
    </xf>
    <xf numFmtId="0" fontId="96" fillId="0" borderId="137">
      <alignment horizontal="left" vertical="center"/>
    </xf>
    <xf numFmtId="4" fontId="69" fillId="25" borderId="113" applyNumberFormat="0" applyProtection="0">
      <alignment horizontal="left" vertical="center" indent="1"/>
    </xf>
    <xf numFmtId="0" fontId="9" fillId="48" borderId="134" applyNumberFormat="0" applyAlignment="0" applyProtection="0"/>
    <xf numFmtId="4" fontId="73"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0" fontId="96" fillId="0" borderId="137">
      <alignment horizontal="left" vertical="center"/>
    </xf>
    <xf numFmtId="0" fontId="9" fillId="40" borderId="133" applyNumberFormat="0" applyFont="0" applyBorder="0" applyAlignment="0" applyProtection="0"/>
    <xf numFmtId="181" fontId="82" fillId="37" borderId="138">
      <protection locked="0"/>
    </xf>
    <xf numFmtId="211" fontId="84" fillId="37" borderId="138">
      <alignment horizontal="center"/>
      <protection locked="0"/>
    </xf>
    <xf numFmtId="40" fontId="91" fillId="40" borderId="138">
      <alignment vertical="center"/>
    </xf>
    <xf numFmtId="4" fontId="71" fillId="12" borderId="113" applyNumberFormat="0" applyProtection="0">
      <alignmen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0" fontId="9" fillId="16" borderId="113" applyNumberFormat="0" applyProtection="0">
      <alignment horizontal="left" vertical="center" indent="1"/>
    </xf>
    <xf numFmtId="0" fontId="9" fillId="40" borderId="133" applyNumberFormat="0" applyFont="0" applyBorder="0" applyAlignment="0" applyProtection="0"/>
    <xf numFmtId="4" fontId="71" fillId="10" borderId="113" applyNumberFormat="0" applyProtection="0">
      <alignment horizontal="right" vertical="center"/>
    </xf>
    <xf numFmtId="4" fontId="71" fillId="10" borderId="113" applyNumberFormat="0" applyProtection="0">
      <alignment horizontal="right" vertical="center"/>
    </xf>
    <xf numFmtId="4" fontId="71" fillId="12" borderId="113" applyNumberFormat="0" applyProtection="0">
      <alignment vertical="center"/>
    </xf>
    <xf numFmtId="4" fontId="69" fillId="25" borderId="113" applyNumberFormat="0" applyProtection="0">
      <alignment vertical="center"/>
    </xf>
    <xf numFmtId="0" fontId="9" fillId="48" borderId="134" applyNumberFormat="0" applyAlignment="0" applyProtection="0"/>
    <xf numFmtId="40" fontId="91" fillId="40" borderId="138">
      <alignment vertical="center"/>
    </xf>
    <xf numFmtId="4" fontId="71" fillId="31" borderId="113" applyNumberFormat="0" applyProtection="0">
      <alignment horizontal="right" vertical="center"/>
    </xf>
    <xf numFmtId="4" fontId="71" fillId="35" borderId="113" applyNumberFormat="0" applyProtection="0">
      <alignment horizontal="left" vertical="center" indent="1"/>
    </xf>
    <xf numFmtId="40" fontId="91" fillId="40" borderId="138">
      <alignment vertical="center"/>
    </xf>
    <xf numFmtId="0" fontId="9" fillId="13" borderId="138" applyNumberFormat="0">
      <protection locked="0"/>
    </xf>
    <xf numFmtId="49" fontId="97" fillId="38" borderId="138" applyProtection="0">
      <alignment horizontal="left" indent="1"/>
      <protection locked="0"/>
    </xf>
    <xf numFmtId="0" fontId="9" fillId="10" borderId="113" applyNumberFormat="0" applyProtection="0">
      <alignment horizontal="left" vertical="center" indent="1"/>
    </xf>
    <xf numFmtId="0" fontId="9" fillId="14" borderId="113" applyNumberFormat="0" applyProtection="0">
      <alignment horizontal="left" vertical="center" indent="1"/>
    </xf>
    <xf numFmtId="4" fontId="71" fillId="27" borderId="113" applyNumberFormat="0" applyProtection="0">
      <alignment horizontal="right" vertical="center"/>
    </xf>
    <xf numFmtId="4" fontId="71" fillId="31" borderId="113" applyNumberFormat="0" applyProtection="0">
      <alignment horizontal="right" vertical="center"/>
    </xf>
    <xf numFmtId="10" fontId="78" fillId="40" borderId="138" applyNumberFormat="0" applyBorder="0" applyAlignment="0" applyProtection="0"/>
    <xf numFmtId="4" fontId="71" fillId="31" borderId="113" applyNumberFormat="0" applyProtection="0">
      <alignment horizontal="right" vertical="center"/>
    </xf>
    <xf numFmtId="0" fontId="9" fillId="14" borderId="113" applyNumberFormat="0" applyProtection="0">
      <alignment horizontal="left" vertical="center" indent="1"/>
    </xf>
    <xf numFmtId="0" fontId="71" fillId="12" borderId="113" applyNumberFormat="0" applyProtection="0">
      <alignment horizontal="left" vertical="top" indent="1"/>
    </xf>
    <xf numFmtId="0" fontId="9" fillId="14" borderId="113" applyNumberFormat="0" applyProtection="0">
      <alignment horizontal="left" vertical="center" indent="1"/>
    </xf>
    <xf numFmtId="0" fontId="9" fillId="16" borderId="113" applyNumberFormat="0" applyProtection="0">
      <alignment horizontal="left" vertical="center" indent="1"/>
    </xf>
    <xf numFmtId="0" fontId="9" fillId="48" borderId="134" applyNumberFormat="0" applyAlignment="0" applyProtection="0"/>
    <xf numFmtId="0" fontId="9" fillId="40" borderId="133" applyNumberFormat="0" applyFon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4" fontId="71" fillId="10" borderId="113" applyNumberFormat="0" applyProtection="0">
      <alignment horizontal="right" vertical="center"/>
    </xf>
    <xf numFmtId="10" fontId="78" fillId="40" borderId="138" applyNumberFormat="0" applyBorder="0" applyAlignment="0" applyProtection="0"/>
    <xf numFmtId="49" fontId="97" fillId="38" borderId="138" applyProtection="0">
      <alignment horizontal="left" indent="1"/>
      <protection locked="0"/>
    </xf>
    <xf numFmtId="4" fontId="73" fillId="31" borderId="113" applyNumberFormat="0" applyProtection="0">
      <alignment horizontal="right" vertical="center"/>
    </xf>
    <xf numFmtId="40" fontId="91" fillId="40" borderId="138">
      <alignment vertical="center"/>
    </xf>
    <xf numFmtId="0" fontId="9" fillId="14" borderId="113" applyNumberFormat="0" applyProtection="0">
      <alignment horizontal="left" vertical="center" indent="1"/>
    </xf>
    <xf numFmtId="211" fontId="84" fillId="37" borderId="138">
      <alignment horizontal="center"/>
      <protection locked="0"/>
    </xf>
    <xf numFmtId="40" fontId="91" fillId="40" borderId="138">
      <alignment vertical="center"/>
    </xf>
    <xf numFmtId="181" fontId="82" fillId="37" borderId="138">
      <protection locked="0"/>
    </xf>
    <xf numFmtId="4" fontId="71" fillId="12" borderId="113" applyNumberFormat="0" applyProtection="0">
      <alignment vertical="center"/>
    </xf>
    <xf numFmtId="4" fontId="71" fillId="17" borderId="113" applyNumberFormat="0" applyProtection="0">
      <alignment horizontal="right" vertical="center"/>
    </xf>
    <xf numFmtId="181" fontId="82" fillId="37" borderId="138">
      <protection locked="0"/>
    </xf>
    <xf numFmtId="10" fontId="78" fillId="40" borderId="138" applyNumberFormat="0" applyBorder="0" applyAlignment="0" applyProtection="0"/>
    <xf numFmtId="0" fontId="69" fillId="25" borderId="113" applyNumberFormat="0" applyProtection="0">
      <alignment horizontal="left" vertical="top" indent="1"/>
    </xf>
    <xf numFmtId="0" fontId="9" fillId="16" borderId="113" applyNumberFormat="0" applyProtection="0">
      <alignment horizontal="left" vertical="top" indent="1"/>
    </xf>
    <xf numFmtId="0" fontId="9" fillId="10" borderId="113" applyNumberFormat="0" applyProtection="0">
      <alignment horizontal="left" vertical="top" indent="1"/>
    </xf>
    <xf numFmtId="0" fontId="9" fillId="16" borderId="113" applyNumberFormat="0" applyProtection="0">
      <alignment horizontal="left" vertical="top" indent="1"/>
    </xf>
    <xf numFmtId="4" fontId="73" fillId="31" borderId="113" applyNumberFormat="0" applyProtection="0">
      <alignment horizontal="right" vertical="center"/>
    </xf>
    <xf numFmtId="49" fontId="97" fillId="38" borderId="138" applyProtection="0">
      <alignment horizontal="left" indent="1"/>
      <protection locked="0"/>
    </xf>
    <xf numFmtId="40" fontId="91" fillId="19" borderId="110">
      <alignment vertical="center"/>
    </xf>
    <xf numFmtId="10" fontId="78" fillId="40" borderId="138" applyNumberFormat="0" applyBorder="0" applyAlignment="0" applyProtection="0"/>
    <xf numFmtId="0" fontId="9" fillId="14" borderId="113" applyNumberFormat="0" applyProtection="0">
      <alignment horizontal="left" vertical="center" indent="1"/>
    </xf>
    <xf numFmtId="4" fontId="71" fillId="12" borderId="113" applyNumberFormat="0" applyProtection="0">
      <alignment horizontal="left" vertical="center" indent="1"/>
    </xf>
    <xf numFmtId="49" fontId="97" fillId="38" borderId="138" applyProtection="0">
      <alignment horizontal="left" indent="1"/>
      <protection locked="0"/>
    </xf>
    <xf numFmtId="4" fontId="71" fillId="24" borderId="113" applyNumberFormat="0" applyProtection="0">
      <alignment horizontal="right" vertical="center"/>
    </xf>
    <xf numFmtId="4" fontId="69" fillId="25" borderId="113" applyNumberFormat="0" applyProtection="0">
      <alignment horizontal="left" vertical="center" indent="1"/>
    </xf>
    <xf numFmtId="0" fontId="9" fillId="40" borderId="133" applyNumberFormat="0" applyFont="0" applyBorder="0" applyAlignment="0" applyProtection="0"/>
    <xf numFmtId="4" fontId="75" fillId="31" borderId="113" applyNumberFormat="0" applyProtection="0">
      <alignment horizontal="right" vertical="center"/>
    </xf>
    <xf numFmtId="4" fontId="71" fillId="10" borderId="113" applyNumberFormat="0" applyProtection="0">
      <alignment horizontal="right" vertical="center"/>
    </xf>
    <xf numFmtId="4" fontId="73" fillId="31" borderId="113" applyNumberFormat="0" applyProtection="0">
      <alignment horizontal="right" vertical="center"/>
    </xf>
    <xf numFmtId="4" fontId="71" fillId="31" borderId="113" applyNumberFormat="0" applyProtection="0">
      <alignment horizontal="right" vertical="center"/>
    </xf>
    <xf numFmtId="4" fontId="71" fillId="12" borderId="113" applyNumberFormat="0" applyProtection="0">
      <alignment vertical="center"/>
    </xf>
    <xf numFmtId="4" fontId="69" fillId="25" borderId="113" applyNumberFormat="0" applyProtection="0">
      <alignment vertical="center"/>
    </xf>
    <xf numFmtId="0" fontId="9" fillId="40" borderId="133" applyNumberFormat="0" applyFont="0" applyBorder="0" applyAlignment="0" applyProtection="0"/>
    <xf numFmtId="0" fontId="9" fillId="16" borderId="113" applyNumberFormat="0" applyProtection="0">
      <alignment horizontal="left" vertical="center" indent="1"/>
    </xf>
    <xf numFmtId="0" fontId="71" fillId="12" borderId="113" applyNumberFormat="0" applyProtection="0">
      <alignment horizontal="left" vertical="top" indent="1"/>
    </xf>
    <xf numFmtId="4" fontId="71" fillId="24" borderId="113" applyNumberFormat="0" applyProtection="0">
      <alignment horizontal="right" vertical="center"/>
    </xf>
    <xf numFmtId="4" fontId="75" fillId="31" borderId="113" applyNumberFormat="0" applyProtection="0">
      <alignment horizontal="right" vertical="center"/>
    </xf>
    <xf numFmtId="10" fontId="78" fillId="40" borderId="138" applyNumberFormat="0" applyBorder="0" applyAlignment="0" applyProtection="0"/>
    <xf numFmtId="0" fontId="9" fillId="16" borderId="113" applyNumberFormat="0" applyProtection="0">
      <alignment horizontal="left" vertical="top" indent="1"/>
    </xf>
    <xf numFmtId="40" fontId="91" fillId="40" borderId="138">
      <alignment vertical="center"/>
    </xf>
    <xf numFmtId="10" fontId="78" fillId="40" borderId="138" applyNumberFormat="0" applyBorder="0" applyAlignment="0" applyProtection="0"/>
    <xf numFmtId="4" fontId="71" fillId="31" borderId="113" applyNumberFormat="0" applyProtection="0">
      <alignment horizontal="right" vertical="center"/>
    </xf>
    <xf numFmtId="10" fontId="78" fillId="40" borderId="138" applyNumberFormat="0" applyBorder="0" applyAlignment="0" applyProtection="0"/>
    <xf numFmtId="49" fontId="97" fillId="37" borderId="138" applyProtection="0">
      <alignment horizontal="left" indent="1"/>
      <protection locked="0"/>
    </xf>
    <xf numFmtId="0" fontId="9" fillId="31" borderId="113" applyNumberFormat="0" applyProtection="0">
      <alignment horizontal="left" vertical="center" indent="1"/>
    </xf>
    <xf numFmtId="49" fontId="97" fillId="37" borderId="138" applyProtection="0">
      <alignment horizontal="left" indent="1"/>
      <protection locked="0"/>
    </xf>
    <xf numFmtId="0" fontId="71" fillId="12" borderId="113" applyNumberFormat="0" applyProtection="0">
      <alignment horizontal="left" vertical="top" indent="1"/>
    </xf>
    <xf numFmtId="211" fontId="84" fillId="37" borderId="138">
      <alignment horizontal="center"/>
      <protection locked="0"/>
    </xf>
    <xf numFmtId="4" fontId="71" fillId="11" borderId="113" applyNumberFormat="0" applyProtection="0">
      <alignment horizontal="right" vertical="center"/>
    </xf>
    <xf numFmtId="0" fontId="9" fillId="16" borderId="113" applyNumberFormat="0" applyProtection="0">
      <alignment horizontal="left" vertical="top" indent="1"/>
    </xf>
    <xf numFmtId="0" fontId="9" fillId="16" borderId="113" applyNumberFormat="0" applyProtection="0">
      <alignment horizontal="left" vertical="center" indent="1"/>
    </xf>
    <xf numFmtId="0" fontId="71" fillId="12" borderId="113" applyNumberFormat="0" applyProtection="0">
      <alignment horizontal="left" vertical="top" indent="1"/>
    </xf>
    <xf numFmtId="0" fontId="9" fillId="10" borderId="113" applyNumberFormat="0" applyProtection="0">
      <alignment horizontal="left" vertical="center" indent="1"/>
    </xf>
    <xf numFmtId="0" fontId="96" fillId="0" borderId="137">
      <alignment horizontal="left" vertical="center"/>
    </xf>
    <xf numFmtId="0" fontId="9" fillId="40" borderId="133" applyNumberFormat="0" applyFont="0" applyBorder="0" applyAlignment="0" applyProtection="0"/>
    <xf numFmtId="0" fontId="9" fillId="14" borderId="113" applyNumberFormat="0" applyProtection="0">
      <alignment horizontal="left" vertical="center" indent="1"/>
    </xf>
    <xf numFmtId="0" fontId="9" fillId="31" borderId="113" applyNumberFormat="0" applyProtection="0">
      <alignment horizontal="left" vertical="top" indent="1"/>
    </xf>
    <xf numFmtId="4" fontId="71" fillId="10" borderId="113" applyNumberFormat="0" applyProtection="0">
      <alignment horizontal="right" vertical="center"/>
    </xf>
    <xf numFmtId="0" fontId="9" fillId="16" borderId="113" applyNumberFormat="0" applyProtection="0">
      <alignment horizontal="left" vertical="top" indent="1"/>
    </xf>
    <xf numFmtId="40" fontId="91" fillId="40" borderId="138">
      <alignment vertical="center"/>
    </xf>
    <xf numFmtId="10" fontId="78" fillId="40" borderId="138" applyNumberFormat="0" applyBorder="0" applyAlignment="0" applyProtection="0"/>
    <xf numFmtId="49" fontId="97" fillId="38" borderId="138" applyProtection="0">
      <alignment horizontal="left" indent="1"/>
      <protection locked="0"/>
    </xf>
    <xf numFmtId="4" fontId="71"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4" fontId="73" fillId="12" borderId="113" applyNumberFormat="0" applyProtection="0">
      <alignment vertical="center"/>
    </xf>
    <xf numFmtId="4" fontId="69" fillId="25" borderId="113" applyNumberFormat="0" applyProtection="0">
      <alignment vertical="center"/>
    </xf>
    <xf numFmtId="0" fontId="9" fillId="16" borderId="113" applyNumberFormat="0" applyProtection="0">
      <alignment horizontal="left" vertical="top" indent="1"/>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4" fontId="71" fillId="31" borderId="113" applyNumberFormat="0" applyProtection="0">
      <alignment horizontal="right" vertical="center"/>
    </xf>
    <xf numFmtId="211" fontId="84" fillId="37" borderId="138">
      <alignment horizontal="center"/>
      <protection locked="0"/>
    </xf>
    <xf numFmtId="0" fontId="9" fillId="40" borderId="133" applyNumberFormat="0" applyFont="0" applyBorder="0" applyAlignment="0" applyProtection="0"/>
    <xf numFmtId="0" fontId="9" fillId="40" borderId="133" applyNumberFormat="0" applyFont="0" applyBorder="0" applyAlignment="0" applyProtection="0"/>
    <xf numFmtId="40" fontId="91" fillId="40" borderId="138">
      <alignment vertical="center"/>
    </xf>
    <xf numFmtId="4" fontId="75" fillId="31" borderId="113" applyNumberFormat="0" applyProtection="0">
      <alignment horizontal="right" vertical="center"/>
    </xf>
    <xf numFmtId="4" fontId="71" fillId="15" borderId="113" applyNumberFormat="0" applyProtection="0">
      <alignment horizontal="right" vertical="center"/>
    </xf>
    <xf numFmtId="40" fontId="91" fillId="40" borderId="138">
      <alignment vertical="center"/>
    </xf>
    <xf numFmtId="0" fontId="9" fillId="0" borderId="137" applyFont="0" applyFill="0" applyBorder="0" applyAlignment="0" applyProtection="0"/>
    <xf numFmtId="40" fontId="91" fillId="40" borderId="138">
      <alignment vertical="center"/>
    </xf>
    <xf numFmtId="10" fontId="78" fillId="40" borderId="138" applyNumberFormat="0" applyBorder="0" applyAlignment="0" applyProtection="0"/>
    <xf numFmtId="10" fontId="78" fillId="40" borderId="138" applyNumberFormat="0" applyBorder="0" applyAlignment="0" applyProtection="0"/>
    <xf numFmtId="0" fontId="9" fillId="16" borderId="113" applyNumberFormat="0" applyProtection="0">
      <alignment horizontal="left" vertical="top" indent="1"/>
    </xf>
    <xf numFmtId="0" fontId="9" fillId="16" borderId="113" applyNumberFormat="0" applyProtection="0">
      <alignment horizontal="left" vertical="top" indent="1"/>
    </xf>
    <xf numFmtId="0" fontId="9" fillId="16" borderId="113" applyNumberFormat="0" applyProtection="0">
      <alignment horizontal="left" vertical="center" indent="1"/>
    </xf>
    <xf numFmtId="4" fontId="71" fillId="27" borderId="113" applyNumberFormat="0" applyProtection="0">
      <alignment horizontal="right" vertical="center"/>
    </xf>
    <xf numFmtId="4" fontId="71" fillId="31" borderId="113" applyNumberFormat="0" applyProtection="0">
      <alignment horizontal="right" vertical="center"/>
    </xf>
    <xf numFmtId="0" fontId="9" fillId="16" borderId="113" applyNumberFormat="0" applyProtection="0">
      <alignment horizontal="left" vertical="top" indent="1"/>
    </xf>
    <xf numFmtId="10" fontId="78" fillId="40" borderId="138" applyNumberFormat="0" applyBorder="0" applyAlignment="0" applyProtection="0"/>
    <xf numFmtId="211" fontId="84" fillId="37" borderId="138">
      <alignment horizontal="center"/>
      <protection locked="0"/>
    </xf>
    <xf numFmtId="0" fontId="9" fillId="40" borderId="133" applyNumberFormat="0" applyFont="0" applyBorder="0" applyAlignment="0" applyProtection="0"/>
    <xf numFmtId="4" fontId="71" fillId="31" borderId="113" applyNumberFormat="0" applyProtection="0">
      <alignment horizontal="right" vertical="center"/>
    </xf>
    <xf numFmtId="0" fontId="9" fillId="16" borderId="113" applyNumberFormat="0" applyProtection="0">
      <alignment horizontal="left" vertical="top" indent="1"/>
    </xf>
    <xf numFmtId="0" fontId="9" fillId="40" borderId="133" applyNumberFormat="0" applyFont="0" applyBorder="0" applyAlignment="0" applyProtection="0"/>
    <xf numFmtId="49" fontId="97" fillId="37" borderId="138" applyProtection="0">
      <alignment horizontal="left" indent="1"/>
      <protection locked="0"/>
    </xf>
    <xf numFmtId="4" fontId="71" fillId="26" borderId="113" applyNumberFormat="0" applyProtection="0">
      <alignment horizontal="right" vertical="center"/>
    </xf>
    <xf numFmtId="0" fontId="9" fillId="31" borderId="113" applyNumberFormat="0" applyProtection="0">
      <alignment horizontal="left" vertical="center" indent="1"/>
    </xf>
    <xf numFmtId="4" fontId="71" fillId="28" borderId="113" applyNumberFormat="0" applyProtection="0">
      <alignment horizontal="right" vertical="center"/>
    </xf>
    <xf numFmtId="10" fontId="78" fillId="40" borderId="138" applyNumberFormat="0" applyBorder="0" applyAlignment="0" applyProtection="0"/>
    <xf numFmtId="181" fontId="82" fillId="37" borderId="138">
      <protection locked="0"/>
    </xf>
    <xf numFmtId="10" fontId="78" fillId="40" borderId="138" applyNumberFormat="0" applyBorder="0" applyAlignment="0" applyProtection="0"/>
    <xf numFmtId="10" fontId="78" fillId="40" borderId="138" applyNumberFormat="0" applyBorder="0" applyAlignment="0" applyProtection="0"/>
    <xf numFmtId="0" fontId="9" fillId="40" borderId="133" applyNumberFormat="0" applyFont="0" applyBorder="0" applyAlignment="0" applyProtection="0"/>
    <xf numFmtId="0" fontId="9" fillId="16" borderId="113" applyNumberFormat="0" applyProtection="0">
      <alignment horizontal="left" vertical="top" indent="1"/>
    </xf>
    <xf numFmtId="4" fontId="71" fillId="11" borderId="113" applyNumberFormat="0" applyProtection="0">
      <alignment horizontal="right" vertical="center"/>
    </xf>
    <xf numFmtId="4" fontId="71" fillId="12" borderId="113" applyNumberFormat="0" applyProtection="0">
      <alignment vertical="center"/>
    </xf>
    <xf numFmtId="49" fontId="97" fillId="38" borderId="138" applyProtection="0">
      <alignment horizontal="left" indent="1"/>
      <protection locked="0"/>
    </xf>
    <xf numFmtId="211" fontId="84" fillId="37" borderId="138">
      <alignment horizontal="center"/>
      <protection locked="0"/>
    </xf>
    <xf numFmtId="0" fontId="9" fillId="31" borderId="113" applyNumberFormat="0" applyProtection="0">
      <alignment horizontal="left" vertical="center" indent="1"/>
    </xf>
    <xf numFmtId="10" fontId="78" fillId="40" borderId="138" applyNumberFormat="0" applyBorder="0" applyAlignment="0" applyProtection="0"/>
    <xf numFmtId="0" fontId="9" fillId="10" borderId="113" applyNumberFormat="0" applyProtection="0">
      <alignment horizontal="left" vertical="top" indent="1"/>
    </xf>
    <xf numFmtId="0" fontId="9" fillId="31" borderId="113" applyNumberFormat="0" applyProtection="0">
      <alignment horizontal="left" vertical="center" indent="1"/>
    </xf>
    <xf numFmtId="0" fontId="9" fillId="16" borderId="113" applyNumberFormat="0" applyProtection="0">
      <alignment horizontal="left" vertical="top" indent="1"/>
    </xf>
    <xf numFmtId="10" fontId="78" fillId="40" borderId="138" applyNumberFormat="0" applyBorder="0" applyAlignment="0" applyProtection="0"/>
    <xf numFmtId="4" fontId="71" fillId="17" borderId="113" applyNumberFormat="0" applyProtection="0">
      <alignment horizontal="right" vertical="center"/>
    </xf>
    <xf numFmtId="0" fontId="9" fillId="10" borderId="113" applyNumberFormat="0" applyProtection="0">
      <alignment horizontal="left" vertical="center" indent="1"/>
    </xf>
    <xf numFmtId="0" fontId="9" fillId="16" borderId="113" applyNumberFormat="0" applyProtection="0">
      <alignment horizontal="left" vertical="top" indent="1"/>
    </xf>
    <xf numFmtId="4" fontId="71" fillId="28" borderId="113" applyNumberFormat="0" applyProtection="0">
      <alignment horizontal="right" vertical="center"/>
    </xf>
    <xf numFmtId="49" fontId="97" fillId="38" borderId="138" applyProtection="0">
      <alignment horizontal="left" indent="1"/>
      <protection locked="0"/>
    </xf>
    <xf numFmtId="49" fontId="97" fillId="37" borderId="138" applyProtection="0">
      <alignment horizontal="left" indent="1"/>
      <protection locked="0"/>
    </xf>
    <xf numFmtId="0" fontId="9" fillId="10" borderId="113" applyNumberFormat="0" applyProtection="0">
      <alignment horizontal="left" vertical="center" indent="1"/>
    </xf>
    <xf numFmtId="10" fontId="78" fillId="40" borderId="138" applyNumberFormat="0" applyBorder="0" applyAlignment="0" applyProtection="0"/>
    <xf numFmtId="0" fontId="9" fillId="16" borderId="113" applyNumberFormat="0" applyProtection="0">
      <alignment horizontal="left" vertical="center" indent="1"/>
    </xf>
    <xf numFmtId="4" fontId="71" fillId="12" borderId="113" applyNumberFormat="0" applyProtection="0">
      <alignment vertical="center"/>
    </xf>
    <xf numFmtId="4" fontId="71" fillId="23" borderId="113" applyNumberFormat="0" applyProtection="0">
      <alignment horizontal="right" vertical="center"/>
    </xf>
    <xf numFmtId="4" fontId="71" fillId="35" borderId="113" applyNumberFormat="0" applyProtection="0">
      <alignment horizontal="left" vertical="center" indent="1"/>
    </xf>
    <xf numFmtId="4" fontId="69" fillId="25" borderId="113" applyNumberFormat="0" applyProtection="0">
      <alignment vertical="center"/>
    </xf>
    <xf numFmtId="0" fontId="9" fillId="31" borderId="113" applyNumberFormat="0" applyProtection="0">
      <alignment horizontal="left" vertical="center" indent="1"/>
    </xf>
    <xf numFmtId="40" fontId="91" fillId="40" borderId="138">
      <alignment vertical="center"/>
    </xf>
    <xf numFmtId="10" fontId="78" fillId="40" borderId="138" applyNumberFormat="0" applyBorder="0" applyAlignment="0" applyProtection="0"/>
    <xf numFmtId="49" fontId="97" fillId="38" borderId="138" applyProtection="0">
      <alignment horizontal="left" indent="1"/>
      <protection locked="0"/>
    </xf>
    <xf numFmtId="0" fontId="9" fillId="16" borderId="113" applyNumberFormat="0" applyProtection="0">
      <alignment horizontal="left" vertical="top" indent="1"/>
    </xf>
    <xf numFmtId="4" fontId="71" fillId="17" borderId="113" applyNumberFormat="0" applyProtection="0">
      <alignment horizontal="right" vertical="center"/>
    </xf>
    <xf numFmtId="10" fontId="78" fillId="40" borderId="138" applyNumberFormat="0" applyBorder="0" applyAlignment="0" applyProtection="0"/>
    <xf numFmtId="4" fontId="71" fillId="10" borderId="113" applyNumberFormat="0" applyProtection="0">
      <alignment horizontal="right" vertical="center"/>
    </xf>
    <xf numFmtId="211" fontId="84" fillId="37" borderId="138">
      <alignment horizontal="center"/>
      <protection locked="0"/>
    </xf>
    <xf numFmtId="4" fontId="73" fillId="31" borderId="113" applyNumberFormat="0" applyProtection="0">
      <alignment horizontal="right" vertical="center"/>
    </xf>
    <xf numFmtId="0" fontId="69" fillId="25" borderId="113" applyNumberFormat="0" applyProtection="0">
      <alignment horizontal="left" vertical="top" indent="1"/>
    </xf>
    <xf numFmtId="4" fontId="71" fillId="31" borderId="113" applyNumberFormat="0" applyProtection="0">
      <alignment horizontal="right" vertical="center"/>
    </xf>
    <xf numFmtId="0" fontId="9" fillId="31" borderId="113" applyNumberFormat="0" applyProtection="0">
      <alignment horizontal="left" vertical="center" indent="1"/>
    </xf>
    <xf numFmtId="10" fontId="78" fillId="40" borderId="138" applyNumberFormat="0" applyBorder="0" applyAlignment="0" applyProtection="0"/>
    <xf numFmtId="0" fontId="9" fillId="14" borderId="113" applyNumberFormat="0" applyProtection="0">
      <alignment horizontal="left" vertical="center" indent="1"/>
    </xf>
    <xf numFmtId="4" fontId="71" fillId="31" borderId="113" applyNumberFormat="0" applyProtection="0">
      <alignment horizontal="right" vertical="center"/>
    </xf>
    <xf numFmtId="10" fontId="78" fillId="40" borderId="138" applyNumberFormat="0" applyBorder="0" applyAlignment="0" applyProtection="0"/>
    <xf numFmtId="10" fontId="78" fillId="40" borderId="138" applyNumberFormat="0" applyBorder="0" applyAlignment="0" applyProtection="0"/>
    <xf numFmtId="211" fontId="84" fillId="37" borderId="138">
      <alignment horizontal="center"/>
      <protection locked="0"/>
    </xf>
    <xf numFmtId="0" fontId="9" fillId="16"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0" fontId="9" fillId="40" borderId="133" applyNumberFormat="0" applyFont="0" applyBorder="0" applyAlignment="0" applyProtection="0"/>
    <xf numFmtId="0" fontId="9" fillId="40" borderId="133" applyNumberFormat="0" applyFont="0" applyBorder="0" applyAlignment="0" applyProtection="0"/>
    <xf numFmtId="4" fontId="71" fillId="17" borderId="113" applyNumberFormat="0" applyProtection="0">
      <alignment horizontal="right" vertical="center"/>
    </xf>
    <xf numFmtId="211" fontId="84" fillId="37" borderId="138">
      <alignment horizontal="center"/>
      <protection locked="0"/>
    </xf>
    <xf numFmtId="0" fontId="9" fillId="16" borderId="113" applyNumberFormat="0" applyProtection="0">
      <alignment horizontal="left" vertical="top" indent="1"/>
    </xf>
    <xf numFmtId="0" fontId="9" fillId="40" borderId="133" applyNumberFormat="0" applyFont="0" applyBorder="0" applyAlignment="0" applyProtection="0"/>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31" borderId="113" applyNumberFormat="0" applyProtection="0">
      <alignment horizontal="right" vertical="center"/>
    </xf>
    <xf numFmtId="181" fontId="82" fillId="37" borderId="138">
      <protection locked="0"/>
    </xf>
    <xf numFmtId="4" fontId="71" fillId="10" borderId="113" applyNumberFormat="0" applyProtection="0">
      <alignment horizontal="right" vertical="center"/>
    </xf>
    <xf numFmtId="0" fontId="96" fillId="0" borderId="137">
      <alignment horizontal="left" vertical="center"/>
    </xf>
    <xf numFmtId="49" fontId="97" fillId="37" borderId="138" applyProtection="0">
      <alignment horizontal="left" indent="1"/>
      <protection locked="0"/>
    </xf>
    <xf numFmtId="0" fontId="9" fillId="40" borderId="133" applyNumberFormat="0" applyFont="0" applyBorder="0" applyAlignment="0" applyProtection="0"/>
    <xf numFmtId="0" fontId="71" fillId="10" borderId="113" applyNumberFormat="0" applyProtection="0">
      <alignment horizontal="left" vertical="top" indent="1"/>
    </xf>
    <xf numFmtId="0" fontId="9" fillId="48" borderId="134" applyNumberFormat="0" applyAlignment="0" applyProtection="0"/>
    <xf numFmtId="4" fontId="71" fillId="10" borderId="113" applyNumberFormat="0" applyProtection="0">
      <alignment horizontal="right" vertical="center"/>
    </xf>
    <xf numFmtId="0" fontId="9" fillId="48" borderId="134" applyNumberFormat="0" applyAlignment="0" applyProtection="0"/>
    <xf numFmtId="0" fontId="9" fillId="10" borderId="113" applyNumberFormat="0" applyProtection="0">
      <alignment horizontal="left" vertical="center" indent="1"/>
    </xf>
    <xf numFmtId="49" fontId="97" fillId="37" borderId="138" applyProtection="0">
      <alignment horizontal="left" indent="1"/>
      <protection locked="0"/>
    </xf>
    <xf numFmtId="4" fontId="71" fillId="10" borderId="113" applyNumberFormat="0" applyProtection="0">
      <alignment horizontal="right" vertical="center"/>
    </xf>
    <xf numFmtId="0" fontId="9" fillId="14" borderId="113" applyNumberFormat="0" applyProtection="0">
      <alignment horizontal="left" vertical="top" indent="1"/>
    </xf>
    <xf numFmtId="4" fontId="73" fillId="12" borderId="113" applyNumberFormat="0" applyProtection="0">
      <alignment vertical="center"/>
    </xf>
    <xf numFmtId="10" fontId="78" fillId="40" borderId="138" applyNumberFormat="0" applyBorder="0" applyAlignment="0" applyProtection="0"/>
    <xf numFmtId="40" fontId="91" fillId="40" borderId="138">
      <alignment vertical="center"/>
    </xf>
    <xf numFmtId="4" fontId="71" fillId="35" borderId="113" applyNumberFormat="0" applyProtection="0">
      <alignment horizontal="left" vertical="center" indent="1"/>
    </xf>
    <xf numFmtId="10" fontId="78" fillId="40" borderId="138" applyNumberFormat="0" applyBorder="0" applyAlignment="0" applyProtection="0"/>
    <xf numFmtId="0" fontId="71" fillId="12" borderId="113" applyNumberFormat="0" applyProtection="0">
      <alignment horizontal="left" vertical="top" indent="1"/>
    </xf>
    <xf numFmtId="0" fontId="9" fillId="16" borderId="113" applyNumberFormat="0" applyProtection="0">
      <alignment horizontal="left" vertical="top" indent="1"/>
    </xf>
    <xf numFmtId="40" fontId="91" fillId="40" borderId="138">
      <alignmen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0" fontId="9" fillId="48" borderId="134" applyNumberFormat="0" applyAlignment="0" applyProtection="0"/>
    <xf numFmtId="211" fontId="84" fillId="37" borderId="138">
      <alignment horizontal="center"/>
      <protection locked="0"/>
    </xf>
    <xf numFmtId="0" fontId="9" fillId="16" borderId="113" applyNumberFormat="0" applyProtection="0">
      <alignment horizontal="left" vertical="center" indent="1"/>
    </xf>
    <xf numFmtId="181" fontId="82" fillId="37" borderId="138">
      <protection locked="0"/>
    </xf>
    <xf numFmtId="0" fontId="9" fillId="31" borderId="113" applyNumberFormat="0" applyProtection="0">
      <alignment horizontal="left" vertical="center" indent="1"/>
    </xf>
    <xf numFmtId="0" fontId="9" fillId="0" borderId="137" applyFont="0" applyFill="0" applyBorder="0" applyAlignment="0" applyProtection="0"/>
    <xf numFmtId="0" fontId="9" fillId="40" borderId="133" applyNumberFormat="0" applyFont="0" applyBorder="0" applyAlignment="0" applyProtection="0"/>
    <xf numFmtId="4" fontId="71" fillId="12" borderId="113" applyNumberFormat="0" applyProtection="0">
      <alignment horizontal="left" vertical="center" indent="1"/>
    </xf>
    <xf numFmtId="4" fontId="73" fillId="31" borderId="113" applyNumberFormat="0" applyProtection="0">
      <alignment horizontal="right" vertical="center"/>
    </xf>
    <xf numFmtId="4" fontId="71" fillId="31" borderId="113" applyNumberFormat="0" applyProtection="0">
      <alignment horizontal="right" vertical="center"/>
    </xf>
    <xf numFmtId="49" fontId="97" fillId="37" borderId="138" applyProtection="0">
      <alignment horizontal="left" indent="1"/>
      <protection locked="0"/>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10" fontId="78" fillId="40" borderId="138" applyNumberFormat="0" applyBorder="0" applyAlignment="0" applyProtection="0"/>
    <xf numFmtId="10" fontId="78" fillId="40" borderId="138" applyNumberFormat="0" applyBorder="0" applyAlignment="0" applyProtection="0"/>
    <xf numFmtId="10" fontId="78" fillId="40" borderId="138" applyNumberFormat="0" applyBorder="0" applyAlignment="0" applyProtection="0"/>
    <xf numFmtId="4" fontId="71" fillId="31" borderId="113" applyNumberFormat="0" applyProtection="0">
      <alignment horizontal="right" vertical="center"/>
    </xf>
    <xf numFmtId="0" fontId="9" fillId="48" borderId="134" applyNumberFormat="0" applyAlignment="0" applyProtection="0"/>
    <xf numFmtId="0" fontId="9" fillId="16" borderId="113" applyNumberFormat="0" applyProtection="0">
      <alignment horizontal="left" vertical="top" indent="1"/>
    </xf>
    <xf numFmtId="0" fontId="9" fillId="14" borderId="113" applyNumberFormat="0" applyProtection="0">
      <alignment horizontal="left" vertical="center" indent="1"/>
    </xf>
    <xf numFmtId="211" fontId="84" fillId="37" borderId="138">
      <alignment horizontal="center"/>
      <protection locked="0"/>
    </xf>
    <xf numFmtId="0" fontId="9" fillId="31" borderId="113" applyNumberFormat="0" applyProtection="0">
      <alignment horizontal="left" vertical="center" indent="1"/>
    </xf>
    <xf numFmtId="4" fontId="73" fillId="31" borderId="113" applyNumberFormat="0" applyProtection="0">
      <alignment horizontal="right" vertical="center"/>
    </xf>
    <xf numFmtId="4" fontId="69" fillId="25" borderId="113" applyNumberFormat="0" applyProtection="0">
      <alignment horizontal="left" vertical="center" indent="1"/>
    </xf>
    <xf numFmtId="4" fontId="71" fillId="26" borderId="113" applyNumberFormat="0" applyProtection="0">
      <alignment horizontal="right" vertical="center"/>
    </xf>
    <xf numFmtId="0" fontId="9" fillId="48" borderId="134" applyNumberFormat="0" applyAlignment="0" applyProtection="0"/>
    <xf numFmtId="4" fontId="71" fillId="31" borderId="113" applyNumberFormat="0" applyProtection="0">
      <alignment horizontal="right" vertical="center"/>
    </xf>
    <xf numFmtId="0" fontId="71" fillId="10" borderId="113" applyNumberFormat="0" applyProtection="0">
      <alignment horizontal="left" vertical="top" indent="1"/>
    </xf>
    <xf numFmtId="0" fontId="9" fillId="40" borderId="133" applyNumberFormat="0" applyFont="0" applyBorder="0" applyAlignment="0" applyProtection="0"/>
    <xf numFmtId="0" fontId="9" fillId="14" borderId="113" applyNumberFormat="0" applyProtection="0">
      <alignment horizontal="left" vertical="center" indent="1"/>
    </xf>
    <xf numFmtId="181" fontId="82" fillId="37" borderId="138">
      <protection locked="0"/>
    </xf>
    <xf numFmtId="0" fontId="9" fillId="48" borderId="134" applyNumberFormat="0" applyAlignment="0" applyProtection="0"/>
    <xf numFmtId="4" fontId="71" fillId="31" borderId="113" applyNumberFormat="0" applyProtection="0">
      <alignment horizontal="right" vertical="center"/>
    </xf>
    <xf numFmtId="49" fontId="97" fillId="37" borderId="138" applyProtection="0">
      <alignment horizontal="left" indent="1"/>
      <protection locked="0"/>
    </xf>
    <xf numFmtId="4" fontId="73" fillId="31" borderId="113" applyNumberFormat="0" applyProtection="0">
      <alignment horizontal="right" vertical="center"/>
    </xf>
    <xf numFmtId="211" fontId="84" fillId="37" borderId="138">
      <alignment horizontal="center"/>
      <protection locked="0"/>
    </xf>
    <xf numFmtId="211" fontId="84" fillId="37" borderId="138">
      <alignment horizontal="center"/>
      <protection locked="0"/>
    </xf>
    <xf numFmtId="4" fontId="71" fillId="27"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4" fontId="71" fillId="10" borderId="113" applyNumberFormat="0" applyProtection="0">
      <alignment horizontal="right" vertical="center"/>
    </xf>
    <xf numFmtId="211" fontId="84" fillId="37" borderId="138">
      <alignment horizontal="center"/>
      <protection locked="0"/>
    </xf>
    <xf numFmtId="0" fontId="71" fillId="12" borderId="113" applyNumberFormat="0" applyProtection="0">
      <alignment horizontal="left" vertical="top" indent="1"/>
    </xf>
    <xf numFmtId="4" fontId="71" fillId="31" borderId="113" applyNumberFormat="0" applyProtection="0">
      <alignment horizontal="right" vertical="center"/>
    </xf>
    <xf numFmtId="0" fontId="9" fillId="48" borderId="134" applyNumberFormat="0" applyAlignment="0" applyProtection="0"/>
    <xf numFmtId="0" fontId="9" fillId="31" borderId="113" applyNumberFormat="0" applyProtection="0">
      <alignment horizontal="left" vertical="center" indent="1"/>
    </xf>
    <xf numFmtId="4" fontId="75" fillId="31" borderId="113" applyNumberFormat="0" applyProtection="0">
      <alignment horizontal="right" vertical="center"/>
    </xf>
    <xf numFmtId="40" fontId="91" fillId="40" borderId="138">
      <alignment vertical="center"/>
    </xf>
    <xf numFmtId="4" fontId="71" fillId="10" borderId="113" applyNumberFormat="0" applyProtection="0">
      <alignment horizontal="right" vertical="center"/>
    </xf>
    <xf numFmtId="0" fontId="96" fillId="0" borderId="137">
      <alignment horizontal="left" vertical="center"/>
    </xf>
    <xf numFmtId="49" fontId="97" fillId="37" borderId="138" applyProtection="0">
      <alignment horizontal="left" indent="1"/>
      <protection locked="0"/>
    </xf>
    <xf numFmtId="4" fontId="73" fillId="31" borderId="113" applyNumberFormat="0" applyProtection="0">
      <alignment horizontal="right" vertical="center"/>
    </xf>
    <xf numFmtId="4" fontId="71" fillId="29" borderId="113" applyNumberFormat="0" applyProtection="0">
      <alignment horizontal="right" vertical="center"/>
    </xf>
    <xf numFmtId="0" fontId="9" fillId="14" borderId="113" applyNumberFormat="0" applyProtection="0">
      <alignment horizontal="left" vertical="center" indent="1"/>
    </xf>
    <xf numFmtId="0" fontId="9" fillId="10"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9" fontId="97" fillId="38" borderId="138" applyProtection="0">
      <alignment horizontal="left" indent="1"/>
      <protection locked="0"/>
    </xf>
    <xf numFmtId="0" fontId="9" fillId="0" borderId="137" applyFont="0" applyFill="0" applyBorder="0" applyAlignment="0" applyProtection="0"/>
    <xf numFmtId="4" fontId="71" fillId="23" borderId="113" applyNumberFormat="0" applyProtection="0">
      <alignment horizontal="right" vertical="center"/>
    </xf>
    <xf numFmtId="4" fontId="71" fillId="11" borderId="113" applyNumberFormat="0" applyProtection="0">
      <alignment horizontal="right" vertical="center"/>
    </xf>
    <xf numFmtId="0" fontId="71" fillId="10" borderId="113" applyNumberFormat="0" applyProtection="0">
      <alignment horizontal="left" vertical="top" indent="1"/>
    </xf>
    <xf numFmtId="4" fontId="71" fillId="31" borderId="113" applyNumberFormat="0" applyProtection="0">
      <alignment horizontal="right" vertical="center"/>
    </xf>
    <xf numFmtId="0" fontId="9" fillId="14" borderId="113" applyNumberFormat="0" applyProtection="0">
      <alignment horizontal="left" vertical="center" indent="1"/>
    </xf>
    <xf numFmtId="49" fontId="97" fillId="37" borderId="138" applyProtection="0">
      <alignment horizontal="left" indent="1"/>
      <protection locked="0"/>
    </xf>
    <xf numFmtId="10" fontId="78" fillId="40" borderId="138" applyNumberFormat="0" applyBorder="0" applyAlignment="0" applyProtection="0"/>
    <xf numFmtId="49" fontId="97" fillId="38" borderId="138" applyProtection="0">
      <alignment horizontal="left" indent="1"/>
      <protection locked="0"/>
    </xf>
    <xf numFmtId="0" fontId="9" fillId="14" borderId="113" applyNumberFormat="0" applyProtection="0">
      <alignment horizontal="left" vertical="center" indent="1"/>
    </xf>
    <xf numFmtId="4" fontId="69" fillId="25" borderId="113" applyNumberFormat="0" applyProtection="0">
      <alignment horizontal="left" vertical="center" indent="1"/>
    </xf>
    <xf numFmtId="0" fontId="9" fillId="0" borderId="137" applyFont="0" applyFill="0" applyBorder="0" applyAlignment="0" applyProtection="0"/>
    <xf numFmtId="0" fontId="9" fillId="14" borderId="113" applyNumberFormat="0" applyProtection="0">
      <alignment horizontal="left" vertical="center" indent="1"/>
    </xf>
    <xf numFmtId="4" fontId="71" fillId="23" borderId="113" applyNumberFormat="0" applyProtection="0">
      <alignment horizontal="right" vertical="center"/>
    </xf>
    <xf numFmtId="0" fontId="9" fillId="14" borderId="113" applyNumberFormat="0" applyProtection="0">
      <alignment horizontal="left" vertical="center" indent="1"/>
    </xf>
    <xf numFmtId="4" fontId="71" fillId="24" borderId="113" applyNumberFormat="0" applyProtection="0">
      <alignment horizontal="right" vertical="center"/>
    </xf>
    <xf numFmtId="0" fontId="9" fillId="40" borderId="133" applyNumberFormat="0" applyFont="0" applyBorder="0" applyAlignment="0" applyProtection="0"/>
    <xf numFmtId="211" fontId="84" fillId="37" borderId="138">
      <alignment horizontal="center"/>
      <protection locked="0"/>
    </xf>
    <xf numFmtId="49" fontId="97" fillId="38" borderId="138" applyProtection="0">
      <alignment horizontal="left" indent="1"/>
      <protection locked="0"/>
    </xf>
    <xf numFmtId="4" fontId="71" fillId="10" borderId="113" applyNumberFormat="0" applyProtection="0">
      <alignment horizontal="right" vertical="center"/>
    </xf>
    <xf numFmtId="0" fontId="71" fillId="10" borderId="113" applyNumberFormat="0" applyProtection="0">
      <alignment horizontal="left" vertical="top" indent="1"/>
    </xf>
    <xf numFmtId="211" fontId="84" fillId="37" borderId="138">
      <alignment horizontal="center"/>
      <protection locked="0"/>
    </xf>
    <xf numFmtId="4" fontId="71" fillId="15" borderId="113" applyNumberFormat="0" applyProtection="0">
      <alignment horizontal="right" vertical="center"/>
    </xf>
    <xf numFmtId="0" fontId="9" fillId="16" borderId="113" applyNumberFormat="0" applyProtection="0">
      <alignment horizontal="left" vertical="top" indent="1"/>
    </xf>
    <xf numFmtId="0" fontId="9" fillId="16" borderId="113" applyNumberFormat="0" applyProtection="0">
      <alignment horizontal="left" vertical="top" indent="1"/>
    </xf>
    <xf numFmtId="0" fontId="9" fillId="16" borderId="113" applyNumberFormat="0" applyProtection="0">
      <alignment horizontal="left" vertical="top" indent="1"/>
    </xf>
    <xf numFmtId="10" fontId="78" fillId="40" borderId="138" applyNumberFormat="0" applyBorder="0" applyAlignment="0" applyProtection="0"/>
    <xf numFmtId="0" fontId="9" fillId="14" borderId="113" applyNumberFormat="0" applyProtection="0">
      <alignment horizontal="left" vertical="center" indent="1"/>
    </xf>
    <xf numFmtId="0" fontId="9" fillId="14" borderId="113" applyNumberFormat="0" applyProtection="0">
      <alignment horizontal="left" vertical="center" indent="1"/>
    </xf>
    <xf numFmtId="49" fontId="97" fillId="38" borderId="138" applyProtection="0">
      <alignment horizontal="left" indent="1"/>
      <protection locked="0"/>
    </xf>
    <xf numFmtId="0" fontId="9" fillId="48" borderId="134" applyNumberFormat="0" applyAlignment="0" applyProtection="0"/>
    <xf numFmtId="181" fontId="82" fillId="37" borderId="138">
      <protection locked="0"/>
    </xf>
    <xf numFmtId="10" fontId="78" fillId="40" borderId="138" applyNumberFormat="0" applyBorder="0" applyAlignment="0" applyProtection="0"/>
    <xf numFmtId="4" fontId="71" fillId="31" borderId="113" applyNumberFormat="0" applyProtection="0">
      <alignment horizontal="right" vertical="center"/>
    </xf>
    <xf numFmtId="4" fontId="71" fillId="24" borderId="113" applyNumberFormat="0" applyProtection="0">
      <alignment horizontal="right" vertical="center"/>
    </xf>
    <xf numFmtId="0" fontId="9" fillId="40" borderId="133" applyNumberFormat="0" applyFont="0" applyBorder="0" applyAlignment="0" applyProtection="0"/>
    <xf numFmtId="4" fontId="73" fillId="31" borderId="113" applyNumberFormat="0" applyProtection="0">
      <alignment horizontal="right" vertical="center"/>
    </xf>
    <xf numFmtId="0" fontId="9" fillId="40" borderId="133" applyNumberFormat="0" applyFont="0" applyBorder="0" applyAlignment="0" applyProtection="0"/>
    <xf numFmtId="10" fontId="78" fillId="40" borderId="138" applyNumberFormat="0" applyBorder="0" applyAlignment="0" applyProtection="0"/>
    <xf numFmtId="211" fontId="84" fillId="37" borderId="138">
      <alignment horizontal="center"/>
      <protection locked="0"/>
    </xf>
    <xf numFmtId="4" fontId="71" fillId="31" borderId="113" applyNumberFormat="0" applyProtection="0">
      <alignment horizontal="right" vertical="center"/>
    </xf>
    <xf numFmtId="0" fontId="9" fillId="31" borderId="113" applyNumberFormat="0" applyProtection="0">
      <alignment horizontal="left" vertical="center" indent="1"/>
    </xf>
    <xf numFmtId="0" fontId="96" fillId="0" borderId="137">
      <alignment horizontal="left" vertical="center"/>
    </xf>
    <xf numFmtId="0" fontId="69" fillId="25" borderId="113" applyNumberFormat="0" applyProtection="0">
      <alignment horizontal="left" vertical="top" indent="1"/>
    </xf>
    <xf numFmtId="0" fontId="9" fillId="14" borderId="113" applyNumberFormat="0" applyProtection="0">
      <alignment horizontal="left" vertical="center" indent="1"/>
    </xf>
    <xf numFmtId="211" fontId="84" fillId="37" borderId="138">
      <alignment horizontal="center"/>
      <protection locked="0"/>
    </xf>
    <xf numFmtId="0" fontId="9" fillId="48" borderId="134" applyNumberFormat="0" applyAlignment="0" applyProtection="0"/>
    <xf numFmtId="0" fontId="9" fillId="40" borderId="133" applyNumberFormat="0" applyFont="0" applyBorder="0" applyAlignment="0" applyProtection="0"/>
    <xf numFmtId="0" fontId="9" fillId="14" borderId="113" applyNumberFormat="0" applyProtection="0">
      <alignment horizontal="left" vertical="center" indent="1"/>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181" fontId="82" fillId="37" borderId="138">
      <protection locked="0"/>
    </xf>
    <xf numFmtId="0" fontId="9" fillId="40" borderId="133" applyNumberFormat="0" applyFont="0" applyBorder="0" applyAlignment="0" applyProtection="0"/>
    <xf numFmtId="0" fontId="9" fillId="0" borderId="137" applyFont="0" applyFill="0" applyBorder="0" applyAlignment="0" applyProtection="0"/>
    <xf numFmtId="0" fontId="9" fillId="10" borderId="113" applyNumberFormat="0" applyProtection="0">
      <alignment horizontal="left" vertical="center" indent="1"/>
    </xf>
    <xf numFmtId="40" fontId="91" fillId="19" borderId="110">
      <alignmen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1" borderId="113" applyNumberFormat="0" applyProtection="0">
      <alignment horizontal="right" vertical="center"/>
    </xf>
    <xf numFmtId="4" fontId="71" fillId="27" borderId="113" applyNumberFormat="0" applyProtection="0">
      <alignment horizontal="right" vertical="center"/>
    </xf>
    <xf numFmtId="49" fontId="97" fillId="37" borderId="138" applyProtection="0">
      <alignment horizontal="left" indent="1"/>
      <protection locked="0"/>
    </xf>
    <xf numFmtId="10" fontId="78" fillId="40" borderId="138" applyNumberFormat="0" applyBorder="0" applyAlignment="0" applyProtection="0"/>
    <xf numFmtId="4" fontId="71" fillId="31" borderId="113" applyNumberFormat="0" applyProtection="0">
      <alignment horizontal="right" vertical="center"/>
    </xf>
    <xf numFmtId="4" fontId="69" fillId="25" borderId="113" applyNumberFormat="0" applyProtection="0">
      <alignment horizontal="left" vertical="center" indent="1"/>
    </xf>
    <xf numFmtId="49" fontId="97" fillId="38" borderId="138" applyProtection="0">
      <alignment horizontal="left" indent="1"/>
      <protection locked="0"/>
    </xf>
    <xf numFmtId="4" fontId="71" fillId="35"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top" indent="1"/>
    </xf>
    <xf numFmtId="10" fontId="78" fillId="40" borderId="138" applyNumberFormat="0" applyBorder="0" applyAlignment="0" applyProtection="0"/>
    <xf numFmtId="0" fontId="9" fillId="14" borderId="113" applyNumberFormat="0" applyProtection="0">
      <alignment horizontal="left" vertical="top" indent="1"/>
    </xf>
    <xf numFmtId="4" fontId="71" fillId="29" borderId="113" applyNumberFormat="0" applyProtection="0">
      <alignment horizontal="right" vertical="center"/>
    </xf>
    <xf numFmtId="0" fontId="9" fillId="0" borderId="137" applyFont="0" applyFill="0" applyBorder="0" applyAlignment="0" applyProtection="0"/>
    <xf numFmtId="4" fontId="71" fillId="31" borderId="113" applyNumberFormat="0" applyProtection="0">
      <alignment horizontal="right" vertical="center"/>
    </xf>
    <xf numFmtId="10" fontId="78" fillId="40" borderId="138" applyNumberFormat="0" applyBorder="0" applyAlignment="0" applyProtection="0"/>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0" fontId="9" fillId="16" borderId="113" applyNumberFormat="0" applyProtection="0">
      <alignment horizontal="left" vertical="center" indent="1"/>
    </xf>
    <xf numFmtId="0" fontId="9" fillId="40" borderId="133" applyNumberFormat="0" applyFont="0" applyBorder="0" applyAlignment="0" applyProtection="0"/>
    <xf numFmtId="4" fontId="71" fillId="35" borderId="113" applyNumberFormat="0" applyProtection="0">
      <alignment horizontal="left" vertical="center" indent="1"/>
    </xf>
    <xf numFmtId="0" fontId="9" fillId="10" borderId="113" applyNumberFormat="0" applyProtection="0">
      <alignment horizontal="left" vertical="center" indent="1"/>
    </xf>
    <xf numFmtId="0" fontId="9" fillId="10" borderId="113" applyNumberFormat="0" applyProtection="0">
      <alignment horizontal="left" vertical="top" indent="1"/>
    </xf>
    <xf numFmtId="4" fontId="70" fillId="25" borderId="113" applyNumberFormat="0" applyProtection="0">
      <alignment vertical="center"/>
    </xf>
    <xf numFmtId="4" fontId="69" fillId="25" borderId="113" applyNumberFormat="0" applyProtection="0">
      <alignment vertical="center"/>
    </xf>
    <xf numFmtId="0" fontId="96" fillId="0" borderId="137">
      <alignment horizontal="left" vertical="center"/>
    </xf>
    <xf numFmtId="0" fontId="9" fillId="14"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4" fontId="71" fillId="11" borderId="113" applyNumberFormat="0" applyProtection="0">
      <alignment horizontal="right" vertical="center"/>
    </xf>
    <xf numFmtId="4" fontId="71" fillId="23" borderId="113" applyNumberFormat="0" applyProtection="0">
      <alignment horizontal="right" vertical="center"/>
    </xf>
    <xf numFmtId="0" fontId="9" fillId="40" borderId="133" applyNumberFormat="0" applyFont="0" applyBorder="0" applyAlignment="0" applyProtection="0"/>
    <xf numFmtId="0" fontId="9" fillId="31" borderId="113" applyNumberFormat="0" applyProtection="0">
      <alignment horizontal="left" vertical="center" indent="1"/>
    </xf>
    <xf numFmtId="0" fontId="9" fillId="14" borderId="113" applyNumberFormat="0" applyProtection="0">
      <alignment horizontal="left" vertical="top" indent="1"/>
    </xf>
    <xf numFmtId="0" fontId="9" fillId="14" borderId="113" applyNumberFormat="0" applyProtection="0">
      <alignment horizontal="left" vertical="top" indent="1"/>
    </xf>
    <xf numFmtId="0" fontId="9" fillId="14" borderId="113" applyNumberFormat="0" applyProtection="0">
      <alignment horizontal="left" vertical="center" indent="1"/>
    </xf>
    <xf numFmtId="10" fontId="78" fillId="40" borderId="138" applyNumberFormat="0" applyBorder="0" applyAlignment="0" applyProtection="0"/>
    <xf numFmtId="49" fontId="97" fillId="38" borderId="138" applyProtection="0">
      <alignment horizontal="left" indent="1"/>
      <protection locked="0"/>
    </xf>
    <xf numFmtId="0" fontId="9" fillId="16" borderId="113" applyNumberFormat="0" applyProtection="0">
      <alignment horizontal="left" vertical="top" indent="1"/>
    </xf>
    <xf numFmtId="4" fontId="71" fillId="31" borderId="113" applyNumberFormat="0" applyProtection="0">
      <alignment horizontal="right" vertical="center"/>
    </xf>
    <xf numFmtId="4" fontId="71" fillId="29" borderId="113" applyNumberFormat="0" applyProtection="0">
      <alignment horizontal="right" vertical="center"/>
    </xf>
    <xf numFmtId="40" fontId="91" fillId="40" borderId="138">
      <alignment vertical="center"/>
    </xf>
    <xf numFmtId="211" fontId="84" fillId="37" borderId="138">
      <alignment horizontal="center"/>
      <protection locked="0"/>
    </xf>
    <xf numFmtId="0" fontId="9" fillId="14"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4" fontId="73" fillId="31" borderId="113" applyNumberFormat="0" applyProtection="0">
      <alignment horizontal="right" vertical="center"/>
    </xf>
    <xf numFmtId="0" fontId="9" fillId="31" borderId="113" applyNumberFormat="0" applyProtection="0">
      <alignment horizontal="left" vertical="center" indent="1"/>
    </xf>
    <xf numFmtId="10" fontId="78" fillId="40" borderId="138" applyNumberFormat="0" applyBorder="0" applyAlignment="0" applyProtection="0"/>
    <xf numFmtId="0" fontId="96" fillId="0" borderId="137">
      <alignment horizontal="left" vertical="center"/>
    </xf>
    <xf numFmtId="0" fontId="69" fillId="25" borderId="113" applyNumberFormat="0" applyProtection="0">
      <alignment horizontal="left" vertical="top" indent="1"/>
    </xf>
    <xf numFmtId="181" fontId="82" fillId="37" borderId="138">
      <protection locked="0"/>
    </xf>
    <xf numFmtId="0" fontId="9" fillId="31" borderId="113" applyNumberFormat="0" applyProtection="0">
      <alignment horizontal="left" vertical="center" indent="1"/>
    </xf>
    <xf numFmtId="0" fontId="9" fillId="16" borderId="113" applyNumberFormat="0" applyProtection="0">
      <alignment horizontal="left" vertical="top" indent="1"/>
    </xf>
    <xf numFmtId="0" fontId="9" fillId="16" borderId="113" applyNumberFormat="0" applyProtection="0">
      <alignment horizontal="left" vertical="center" indent="1"/>
    </xf>
    <xf numFmtId="4" fontId="71" fillId="10" borderId="113" applyNumberFormat="0" applyProtection="0">
      <alignment horizontal="right" vertical="center"/>
    </xf>
    <xf numFmtId="0" fontId="9" fillId="40" borderId="133" applyNumberFormat="0" applyFont="0" applyBorder="0" applyAlignment="0" applyProtection="0"/>
    <xf numFmtId="4" fontId="71" fillId="31" borderId="113" applyNumberFormat="0" applyProtection="0">
      <alignment horizontal="right" vertical="center"/>
    </xf>
    <xf numFmtId="0" fontId="9" fillId="14" borderId="113" applyNumberFormat="0" applyProtection="0">
      <alignment horizontal="left" vertical="center" indent="1"/>
    </xf>
    <xf numFmtId="0" fontId="9" fillId="40" borderId="133" applyNumberFormat="0" applyFont="0" applyBorder="0" applyAlignment="0" applyProtection="0"/>
    <xf numFmtId="49" fontId="97" fillId="37" borderId="138" applyProtection="0">
      <alignment horizontal="left" indent="1"/>
      <protection locked="0"/>
    </xf>
    <xf numFmtId="0" fontId="9" fillId="31" borderId="113" applyNumberFormat="0" applyProtection="0">
      <alignment horizontal="left" vertical="center" indent="1"/>
    </xf>
    <xf numFmtId="4" fontId="71" fillId="15" borderId="113" applyNumberFormat="0" applyProtection="0">
      <alignment horizontal="right" vertical="center"/>
    </xf>
    <xf numFmtId="211" fontId="84" fillId="37" borderId="138">
      <alignment horizontal="center"/>
      <protection locked="0"/>
    </xf>
    <xf numFmtId="0" fontId="9" fillId="40" borderId="133" applyNumberFormat="0" applyFont="0" applyBorder="0" applyAlignment="0" applyProtection="0"/>
    <xf numFmtId="0" fontId="9" fillId="31" borderId="113" applyNumberFormat="0" applyProtection="0">
      <alignment horizontal="left" vertical="center" indent="1"/>
    </xf>
    <xf numFmtId="0" fontId="9" fillId="0" borderId="0"/>
    <xf numFmtId="0" fontId="9" fillId="16" borderId="113" applyNumberFormat="0" applyProtection="0">
      <alignment horizontal="left" vertical="top" indent="1"/>
    </xf>
    <xf numFmtId="4" fontId="71" fillId="12" borderId="113" applyNumberFormat="0" applyProtection="0">
      <alignment vertical="center"/>
    </xf>
    <xf numFmtId="0" fontId="9" fillId="0" borderId="137" applyFont="0" applyFill="0" applyBorder="0" applyAlignment="0" applyProtection="0"/>
    <xf numFmtId="0" fontId="9" fillId="16"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10" fontId="78" fillId="40" borderId="138" applyNumberFormat="0" applyBorder="0" applyAlignment="0" applyProtection="0"/>
    <xf numFmtId="0" fontId="9" fillId="0" borderId="137" applyFont="0" applyFill="0" applyBorder="0" applyAlignment="0" applyProtection="0"/>
    <xf numFmtId="0" fontId="9" fillId="16" borderId="113" applyNumberFormat="0" applyProtection="0">
      <alignment horizontal="left" vertical="top" indent="1"/>
    </xf>
    <xf numFmtId="0" fontId="9" fillId="48" borderId="134" applyNumberFormat="0" applyAlignment="0" applyProtection="0"/>
    <xf numFmtId="4" fontId="71" fillId="29" borderId="113" applyNumberFormat="0" applyProtection="0">
      <alignment horizontal="right" vertical="center"/>
    </xf>
    <xf numFmtId="0" fontId="9" fillId="16" borderId="113" applyNumberFormat="0" applyProtection="0">
      <alignment horizontal="left" vertical="top" indent="1"/>
    </xf>
    <xf numFmtId="49" fontId="97" fillId="37" borderId="138" applyProtection="0">
      <alignment horizontal="left" indent="1"/>
      <protection locked="0"/>
    </xf>
    <xf numFmtId="211" fontId="84" fillId="37" borderId="138">
      <alignment horizontal="center"/>
      <protection locked="0"/>
    </xf>
    <xf numFmtId="0" fontId="9" fillId="40" borderId="133" applyNumberFormat="0" applyFont="0" applyBorder="0" applyAlignment="0" applyProtection="0"/>
    <xf numFmtId="211" fontId="84" fillId="37" borderId="138">
      <alignment horizontal="center"/>
      <protection locked="0"/>
    </xf>
    <xf numFmtId="0" fontId="9" fillId="14" borderId="113" applyNumberFormat="0" applyProtection="0">
      <alignment horizontal="left" vertical="center" indent="1"/>
    </xf>
    <xf numFmtId="0" fontId="96" fillId="0" borderId="137">
      <alignment horizontal="left" vertical="center"/>
    </xf>
    <xf numFmtId="0" fontId="9" fillId="31" borderId="113" applyNumberFormat="0" applyProtection="0">
      <alignment horizontal="left" vertical="center" indent="1"/>
    </xf>
    <xf numFmtId="4" fontId="71" fillId="17" borderId="113" applyNumberFormat="0" applyProtection="0">
      <alignment horizontal="right" vertical="center"/>
    </xf>
    <xf numFmtId="0" fontId="9" fillId="31" borderId="113" applyNumberFormat="0" applyProtection="0">
      <alignment horizontal="left" vertical="center" indent="1"/>
    </xf>
    <xf numFmtId="0" fontId="9" fillId="31" borderId="113" applyNumberFormat="0" applyProtection="0">
      <alignment horizontal="left" vertical="center" indent="1"/>
    </xf>
    <xf numFmtId="0" fontId="9" fillId="31" borderId="113" applyNumberFormat="0" applyProtection="0">
      <alignment horizontal="left" vertical="center" indent="1"/>
    </xf>
    <xf numFmtId="0" fontId="9" fillId="10" borderId="113" applyNumberFormat="0" applyProtection="0">
      <alignment horizontal="left" vertical="center" indent="1"/>
    </xf>
    <xf numFmtId="10" fontId="78" fillId="40" borderId="138" applyNumberFormat="0" applyBorder="0" applyAlignment="0" applyProtection="0"/>
    <xf numFmtId="0" fontId="9" fillId="16" borderId="113" applyNumberFormat="0" applyProtection="0">
      <alignment horizontal="left" vertical="top" indent="1"/>
    </xf>
    <xf numFmtId="0" fontId="9" fillId="13" borderId="138" applyNumberFormat="0">
      <protection locked="0"/>
    </xf>
    <xf numFmtId="10" fontId="78" fillId="40" borderId="138" applyNumberFormat="0" applyBorder="0" applyAlignment="0" applyProtection="0"/>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14"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0" fontId="9" fillId="0" borderId="137" applyFont="0" applyFill="0" applyBorder="0" applyAlignment="0" applyProtection="0"/>
    <xf numFmtId="49" fontId="97" fillId="37" borderId="138" applyProtection="0">
      <alignment horizontal="left" indent="1"/>
      <protection locked="0"/>
    </xf>
    <xf numFmtId="4" fontId="71" fillId="31" borderId="113" applyNumberFormat="0" applyProtection="0">
      <alignment horizontal="right" vertical="center"/>
    </xf>
    <xf numFmtId="4" fontId="71" fillId="11" borderId="113" applyNumberFormat="0" applyProtection="0">
      <alignment horizontal="right" vertical="center"/>
    </xf>
    <xf numFmtId="0" fontId="9" fillId="31" borderId="113" applyNumberFormat="0" applyProtection="0">
      <alignment horizontal="left" vertical="center" indent="1"/>
    </xf>
    <xf numFmtId="211" fontId="84" fillId="37" borderId="138">
      <alignment horizontal="center"/>
      <protection locked="0"/>
    </xf>
    <xf numFmtId="4" fontId="71" fillId="12"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0" fontId="9" fillId="0" borderId="137" applyFont="0" applyFill="0" applyBorder="0" applyAlignment="0" applyProtection="0"/>
    <xf numFmtId="4" fontId="71" fillId="31" borderId="113" applyNumberFormat="0" applyProtection="0">
      <alignment horizontal="right" vertical="center"/>
    </xf>
    <xf numFmtId="4" fontId="71" fillId="10" borderId="113" applyNumberFormat="0" applyProtection="0">
      <alignment horizontal="right" vertical="center"/>
    </xf>
    <xf numFmtId="4" fontId="71" fillId="31" borderId="113" applyNumberFormat="0" applyProtection="0">
      <alignment horizontal="right" vertical="center"/>
    </xf>
    <xf numFmtId="49" fontId="97" fillId="37" borderId="138" applyProtection="0">
      <alignment horizontal="left" indent="1"/>
      <protection locked="0"/>
    </xf>
    <xf numFmtId="40" fontId="91" fillId="19" borderId="110">
      <alignment vertical="center"/>
    </xf>
    <xf numFmtId="0" fontId="9" fillId="40" borderId="133" applyNumberFormat="0" applyFont="0" applyBorder="0" applyAlignment="0" applyProtection="0"/>
    <xf numFmtId="0" fontId="9" fillId="0" borderId="137" applyFont="0" applyFill="0" applyBorder="0" applyAlignment="0" applyProtection="0"/>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31" borderId="113" applyNumberFormat="0" applyProtection="0">
      <alignment horizontal="left" vertical="center" indent="1"/>
    </xf>
    <xf numFmtId="10" fontId="78" fillId="40" borderId="138" applyNumberFormat="0" applyBorder="0" applyAlignment="0" applyProtection="0"/>
    <xf numFmtId="10" fontId="78" fillId="40" borderId="138" applyNumberFormat="0" applyBorder="0" applyAlignment="0" applyProtection="0"/>
    <xf numFmtId="4" fontId="71" fillId="15" borderId="113" applyNumberFormat="0" applyProtection="0">
      <alignment horizontal="right" vertical="center"/>
    </xf>
    <xf numFmtId="211" fontId="84" fillId="37" borderId="138">
      <alignment horizontal="center"/>
      <protection locked="0"/>
    </xf>
    <xf numFmtId="4" fontId="71" fillId="29"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0" fontId="69" fillId="25" borderId="113" applyNumberFormat="0" applyProtection="0">
      <alignment horizontal="left" vertical="top" indent="1"/>
    </xf>
    <xf numFmtId="4" fontId="69" fillId="25" borderId="113" applyNumberFormat="0" applyProtection="0">
      <alignment vertical="center"/>
    </xf>
    <xf numFmtId="10" fontId="78" fillId="40" borderId="138" applyNumberFormat="0" applyBorder="0" applyAlignment="0" applyProtection="0"/>
    <xf numFmtId="0" fontId="9" fillId="40" borderId="133" applyNumberFormat="0" applyFont="0" applyBorder="0" applyAlignment="0" applyProtection="0"/>
    <xf numFmtId="4" fontId="71" fillId="10" borderId="113" applyNumberFormat="0" applyProtection="0">
      <alignment horizontal="right" vertical="center"/>
    </xf>
    <xf numFmtId="0" fontId="9" fillId="14" borderId="113" applyNumberFormat="0" applyProtection="0">
      <alignment horizontal="left" vertical="top" indent="1"/>
    </xf>
    <xf numFmtId="0" fontId="9" fillId="14" borderId="113" applyNumberFormat="0" applyProtection="0">
      <alignment horizontal="left" vertical="top" indent="1"/>
    </xf>
    <xf numFmtId="211" fontId="84" fillId="37" borderId="138">
      <alignment horizontal="center"/>
      <protection locked="0"/>
    </xf>
    <xf numFmtId="10" fontId="78" fillId="40" borderId="138" applyNumberFormat="0" applyBorder="0" applyAlignment="0" applyProtection="0"/>
    <xf numFmtId="4" fontId="70" fillId="25" borderId="113" applyNumberFormat="0" applyProtection="0">
      <alignment vertical="center"/>
    </xf>
    <xf numFmtId="0" fontId="9" fillId="40" borderId="133" applyNumberFormat="0" applyFont="0" applyBorder="0" applyAlignment="0" applyProtection="0"/>
    <xf numFmtId="4" fontId="71" fillId="15" borderId="113" applyNumberFormat="0" applyProtection="0">
      <alignment horizontal="right" vertical="center"/>
    </xf>
    <xf numFmtId="49" fontId="97" fillId="38" borderId="138" applyProtection="0">
      <alignment horizontal="left" indent="1"/>
      <protection locked="0"/>
    </xf>
    <xf numFmtId="4" fontId="71" fillId="10" borderId="113" applyNumberFormat="0" applyProtection="0">
      <alignment horizontal="right" vertical="center"/>
    </xf>
    <xf numFmtId="40" fontId="91" fillId="40" borderId="138">
      <alignment vertical="center"/>
    </xf>
    <xf numFmtId="4" fontId="71" fillId="24" borderId="113" applyNumberFormat="0" applyProtection="0">
      <alignment horizontal="right" vertical="center"/>
    </xf>
    <xf numFmtId="0" fontId="9" fillId="16" borderId="113" applyNumberFormat="0" applyProtection="0">
      <alignment horizontal="left" vertical="center" indent="1"/>
    </xf>
    <xf numFmtId="0" fontId="9" fillId="14" borderId="113" applyNumberFormat="0" applyProtection="0">
      <alignment horizontal="left" vertical="center" indent="1"/>
    </xf>
    <xf numFmtId="4" fontId="71" fillId="29" borderId="113" applyNumberFormat="0" applyProtection="0">
      <alignment horizontal="right" vertical="center"/>
    </xf>
    <xf numFmtId="4" fontId="71" fillId="15" borderId="113" applyNumberFormat="0" applyProtection="0">
      <alignment horizontal="right" vertical="center"/>
    </xf>
    <xf numFmtId="0" fontId="9" fillId="16" borderId="113" applyNumberFormat="0" applyProtection="0">
      <alignment horizontal="left" vertical="center" indent="1"/>
    </xf>
    <xf numFmtId="0" fontId="9" fillId="14" borderId="113" applyNumberFormat="0" applyProtection="0">
      <alignment horizontal="left" vertical="center" indent="1"/>
    </xf>
    <xf numFmtId="4" fontId="71" fillId="31" borderId="113" applyNumberFormat="0" applyProtection="0">
      <alignment horizontal="right" vertical="center"/>
    </xf>
    <xf numFmtId="4" fontId="71" fillId="17" borderId="113" applyNumberFormat="0" applyProtection="0">
      <alignment horizontal="right" vertical="center"/>
    </xf>
    <xf numFmtId="4" fontId="73" fillId="31" borderId="113" applyNumberFormat="0" applyProtection="0">
      <alignment horizontal="righ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0" borderId="137" applyFont="0" applyFill="0" applyBorder="0" applyAlignment="0" applyProtection="0"/>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16" borderId="113" applyNumberFormat="0" applyProtection="0">
      <alignment horizontal="left" vertical="center" indent="1"/>
    </xf>
    <xf numFmtId="211" fontId="84" fillId="37" borderId="138">
      <alignment horizontal="center"/>
      <protection locked="0"/>
    </xf>
    <xf numFmtId="0" fontId="9" fillId="31" borderId="113" applyNumberFormat="0" applyProtection="0">
      <alignment horizontal="left" vertical="center" indent="1"/>
    </xf>
    <xf numFmtId="0" fontId="9" fillId="10" borderId="113" applyNumberFormat="0" applyProtection="0">
      <alignment horizontal="left" vertical="top" indent="1"/>
    </xf>
    <xf numFmtId="4" fontId="71" fillId="10" borderId="113" applyNumberFormat="0" applyProtection="0">
      <alignment horizontal="right" vertical="center"/>
    </xf>
    <xf numFmtId="4" fontId="71" fillId="12" borderId="113" applyNumberFormat="0" applyProtection="0">
      <alignmen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10" fontId="78" fillId="40" borderId="138" applyNumberFormat="0" applyBorder="0" applyAlignment="0" applyProtection="0"/>
    <xf numFmtId="4" fontId="71" fillId="31" borderId="113" applyNumberFormat="0" applyProtection="0">
      <alignment horizontal="right" vertical="center"/>
    </xf>
    <xf numFmtId="0" fontId="71" fillId="10" borderId="113" applyNumberFormat="0" applyProtection="0">
      <alignment horizontal="left" vertical="top" indent="1"/>
    </xf>
    <xf numFmtId="40" fontId="91" fillId="40" borderId="138">
      <alignment vertical="center"/>
    </xf>
    <xf numFmtId="4" fontId="71" fillId="10" borderId="113" applyNumberFormat="0" applyProtection="0">
      <alignment horizontal="right" vertical="center"/>
    </xf>
    <xf numFmtId="4" fontId="71" fillId="31" borderId="113" applyNumberFormat="0" applyProtection="0">
      <alignment horizontal="right" vertical="center"/>
    </xf>
    <xf numFmtId="4" fontId="71" fillId="10" borderId="113" applyNumberFormat="0" applyProtection="0">
      <alignment horizontal="right" vertical="center"/>
    </xf>
    <xf numFmtId="4" fontId="73" fillId="12" borderId="113" applyNumberFormat="0" applyProtection="0">
      <alignment vertical="center"/>
    </xf>
    <xf numFmtId="4" fontId="69" fillId="25" borderId="113" applyNumberFormat="0" applyProtection="0">
      <alignment horizontal="left" vertical="center" indent="1"/>
    </xf>
    <xf numFmtId="4" fontId="71" fillId="10" borderId="113" applyNumberFormat="0" applyProtection="0">
      <alignment horizontal="right" vertical="center"/>
    </xf>
    <xf numFmtId="4" fontId="73" fillId="12" borderId="113" applyNumberFormat="0" applyProtection="0">
      <alignment vertical="center"/>
    </xf>
    <xf numFmtId="49" fontId="97" fillId="38" borderId="138" applyProtection="0">
      <alignment horizontal="left" indent="1"/>
      <protection locked="0"/>
    </xf>
    <xf numFmtId="0" fontId="9" fillId="16" borderId="113" applyNumberFormat="0" applyProtection="0">
      <alignment horizontal="left" vertical="top" indent="1"/>
    </xf>
    <xf numFmtId="4" fontId="71" fillId="23" borderId="113" applyNumberFormat="0" applyProtection="0">
      <alignment horizontal="right" vertical="center"/>
    </xf>
    <xf numFmtId="49" fontId="97" fillId="37" borderId="138" applyProtection="0">
      <alignment horizontal="left" indent="1"/>
      <protection locked="0"/>
    </xf>
    <xf numFmtId="0" fontId="9" fillId="14" borderId="113" applyNumberFormat="0" applyProtection="0">
      <alignment horizontal="left" vertical="center" indent="1"/>
    </xf>
    <xf numFmtId="49" fontId="97" fillId="37" borderId="138" applyProtection="0">
      <alignment horizontal="left" indent="1"/>
      <protection locked="0"/>
    </xf>
    <xf numFmtId="10" fontId="78" fillId="40" borderId="138" applyNumberFormat="0" applyBorder="0" applyAlignment="0" applyProtection="0"/>
    <xf numFmtId="0" fontId="9" fillId="16" borderId="113" applyNumberFormat="0" applyProtection="0">
      <alignment horizontal="left" vertical="top" indent="1"/>
    </xf>
    <xf numFmtId="40" fontId="91" fillId="40" borderId="138">
      <alignment vertical="center"/>
    </xf>
    <xf numFmtId="0" fontId="9" fillId="10" borderId="113" applyNumberFormat="0" applyProtection="0">
      <alignment horizontal="left" vertical="center" indent="1"/>
    </xf>
    <xf numFmtId="0" fontId="9" fillId="40" borderId="133" applyNumberFormat="0" applyFont="0" applyBorder="0" applyAlignment="0" applyProtection="0"/>
    <xf numFmtId="0" fontId="9" fillId="14" borderId="113" applyNumberFormat="0" applyProtection="0">
      <alignment horizontal="left" vertical="center" indent="1"/>
    </xf>
    <xf numFmtId="211" fontId="84" fillId="37" borderId="138">
      <alignment horizontal="center"/>
      <protection locked="0"/>
    </xf>
    <xf numFmtId="0" fontId="9" fillId="31" borderId="113" applyNumberFormat="0" applyProtection="0">
      <alignment horizontal="left" vertical="center" indent="1"/>
    </xf>
    <xf numFmtId="0" fontId="96" fillId="0" borderId="137">
      <alignment horizontal="left" vertical="center"/>
    </xf>
    <xf numFmtId="10" fontId="78" fillId="40" borderId="138" applyNumberFormat="0" applyBorder="0" applyAlignment="0" applyProtection="0"/>
    <xf numFmtId="0" fontId="9" fillId="0" borderId="137" applyFont="0" applyFill="0" applyBorder="0" applyAlignment="0" applyProtection="0"/>
    <xf numFmtId="4" fontId="73" fillId="31" borderId="113" applyNumberFormat="0" applyProtection="0">
      <alignment horizontal="right" vertical="center"/>
    </xf>
    <xf numFmtId="49" fontId="97" fillId="37" borderId="138" applyProtection="0">
      <alignment horizontal="left" indent="1"/>
      <protection locked="0"/>
    </xf>
    <xf numFmtId="211" fontId="84" fillId="37" borderId="138">
      <alignment horizontal="center"/>
      <protection locked="0"/>
    </xf>
    <xf numFmtId="4" fontId="71" fillId="27" borderId="113" applyNumberFormat="0" applyProtection="0">
      <alignment horizontal="right" vertical="center"/>
    </xf>
    <xf numFmtId="0" fontId="9" fillId="16" borderId="113" applyNumberFormat="0" applyProtection="0">
      <alignment horizontal="left" vertical="top" indent="1"/>
    </xf>
    <xf numFmtId="49" fontId="97" fillId="37" borderId="138" applyProtection="0">
      <alignment horizontal="left" indent="1"/>
      <protection locked="0"/>
    </xf>
    <xf numFmtId="4" fontId="71" fillId="31" borderId="113" applyNumberFormat="0" applyProtection="0">
      <alignment horizontal="right" vertical="center"/>
    </xf>
    <xf numFmtId="0" fontId="9" fillId="31" borderId="113" applyNumberFormat="0" applyProtection="0">
      <alignment horizontal="left" vertical="center" indent="1"/>
    </xf>
    <xf numFmtId="4" fontId="69" fillId="25" borderId="113" applyNumberFormat="0" applyProtection="0">
      <alignment horizontal="left" vertical="center" indent="1"/>
    </xf>
    <xf numFmtId="211" fontId="84" fillId="37" borderId="138">
      <alignment horizontal="center"/>
      <protection locked="0"/>
    </xf>
    <xf numFmtId="0" fontId="9" fillId="14" borderId="113" applyNumberFormat="0" applyProtection="0">
      <alignment horizontal="left" vertical="center" indent="1"/>
    </xf>
    <xf numFmtId="4" fontId="73" fillId="12" borderId="113" applyNumberFormat="0" applyProtection="0">
      <alignment vertical="center"/>
    </xf>
    <xf numFmtId="0" fontId="9" fillId="16" borderId="113" applyNumberFormat="0" applyProtection="0">
      <alignment horizontal="left" vertical="top" indent="1"/>
    </xf>
    <xf numFmtId="49" fontId="97" fillId="38" borderId="138" applyProtection="0">
      <alignment horizontal="left" indent="1"/>
      <protection locked="0"/>
    </xf>
    <xf numFmtId="0" fontId="9" fillId="31" borderId="113" applyNumberFormat="0" applyProtection="0">
      <alignment horizontal="left" vertical="center" indent="1"/>
    </xf>
    <xf numFmtId="4" fontId="73" fillId="31" borderId="113" applyNumberFormat="0" applyProtection="0">
      <alignment horizontal="righ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40" fontId="91" fillId="40" borderId="138">
      <alignment vertical="center"/>
    </xf>
    <xf numFmtId="4" fontId="71" fillId="31" borderId="113" applyNumberFormat="0" applyProtection="0">
      <alignment horizontal="right" vertical="center"/>
    </xf>
    <xf numFmtId="4" fontId="71" fillId="31" borderId="113" applyNumberFormat="0" applyProtection="0">
      <alignment horizontal="right" vertical="center"/>
    </xf>
    <xf numFmtId="0" fontId="9" fillId="0" borderId="137" applyFont="0" applyFill="0" applyBorder="0" applyAlignment="0" applyProtection="0"/>
    <xf numFmtId="4" fontId="71" fillId="35" borderId="113" applyNumberFormat="0" applyProtection="0">
      <alignment horizontal="left" vertical="center" indent="1"/>
    </xf>
    <xf numFmtId="0" fontId="9" fillId="14" borderId="113" applyNumberFormat="0" applyProtection="0">
      <alignment horizontal="left" vertical="center" indent="1"/>
    </xf>
    <xf numFmtId="181" fontId="82" fillId="37" borderId="138">
      <protection locked="0"/>
    </xf>
    <xf numFmtId="4" fontId="69" fillId="25" borderId="113" applyNumberFormat="0" applyProtection="0">
      <alignment horizontal="left" vertical="center" indent="1"/>
    </xf>
    <xf numFmtId="211" fontId="84" fillId="37" borderId="138">
      <alignment horizontal="center"/>
      <protection locked="0"/>
    </xf>
    <xf numFmtId="0" fontId="9" fillId="10" borderId="113" applyNumberFormat="0" applyProtection="0">
      <alignment horizontal="left" vertical="center" indent="1"/>
    </xf>
    <xf numFmtId="0" fontId="9" fillId="31" borderId="113" applyNumberFormat="0" applyProtection="0">
      <alignment horizontal="left" vertical="center" indent="1"/>
    </xf>
    <xf numFmtId="10" fontId="78" fillId="40" borderId="138" applyNumberFormat="0" applyBorder="0" applyAlignment="0" applyProtection="0"/>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center" indent="1"/>
    </xf>
    <xf numFmtId="4" fontId="73" fillId="31" borderId="113" applyNumberFormat="0" applyProtection="0">
      <alignment horizontal="right" vertical="center"/>
    </xf>
    <xf numFmtId="0" fontId="9" fillId="48" borderId="134" applyNumberFormat="0" applyAlignment="0" applyProtection="0"/>
    <xf numFmtId="10" fontId="78" fillId="40" borderId="138" applyNumberFormat="0" applyBorder="0" applyAlignment="0" applyProtection="0"/>
    <xf numFmtId="10" fontId="78" fillId="40" borderId="138" applyNumberFormat="0" applyBorder="0" applyAlignment="0" applyProtection="0"/>
    <xf numFmtId="181" fontId="82" fillId="37" borderId="138">
      <protection locked="0"/>
    </xf>
    <xf numFmtId="211" fontId="84" fillId="37" borderId="138">
      <alignment horizontal="center"/>
      <protection locked="0"/>
    </xf>
    <xf numFmtId="0" fontId="9" fillId="16" borderId="113" applyNumberFormat="0" applyProtection="0">
      <alignment horizontal="left" vertical="center" indent="1"/>
    </xf>
    <xf numFmtId="4" fontId="71" fillId="23" borderId="113" applyNumberFormat="0" applyProtection="0">
      <alignment horizontal="right" vertical="center"/>
    </xf>
    <xf numFmtId="4" fontId="71" fillId="29" borderId="113" applyNumberFormat="0" applyProtection="0">
      <alignment horizontal="righ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10"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4" fontId="69" fillId="25" borderId="113" applyNumberFormat="0" applyProtection="0">
      <alignment vertical="center"/>
    </xf>
    <xf numFmtId="40" fontId="91" fillId="19" borderId="110">
      <alignment vertical="center"/>
    </xf>
    <xf numFmtId="211" fontId="84" fillId="37" borderId="138">
      <alignment horizontal="center"/>
      <protection locked="0"/>
    </xf>
    <xf numFmtId="0" fontId="9" fillId="16" borderId="113" applyNumberFormat="0" applyProtection="0">
      <alignment horizontal="left" vertical="center" indent="1"/>
    </xf>
    <xf numFmtId="4" fontId="71" fillId="15" borderId="113" applyNumberFormat="0" applyProtection="0">
      <alignment horizontal="right" vertical="center"/>
    </xf>
    <xf numFmtId="4" fontId="73" fillId="31" borderId="113" applyNumberFormat="0" applyProtection="0">
      <alignment horizontal="right" vertical="center"/>
    </xf>
    <xf numFmtId="4" fontId="71" fillId="12" borderId="113" applyNumberFormat="0" applyProtection="0">
      <alignment horizontal="left" vertical="center" indent="1"/>
    </xf>
    <xf numFmtId="4" fontId="71" fillId="10" borderId="113" applyNumberFormat="0" applyProtection="0">
      <alignment horizontal="right" vertical="center"/>
    </xf>
    <xf numFmtId="0" fontId="9" fillId="40" borderId="133" applyNumberFormat="0" applyFont="0" applyBorder="0" applyAlignment="0" applyProtection="0"/>
    <xf numFmtId="40" fontId="91" fillId="40" borderId="138">
      <alignment vertical="center"/>
    </xf>
    <xf numFmtId="0" fontId="9" fillId="14" borderId="113" applyNumberFormat="0" applyProtection="0">
      <alignment horizontal="left" vertical="center" indent="1"/>
    </xf>
    <xf numFmtId="40" fontId="91" fillId="40" borderId="138">
      <alignment vertical="center"/>
    </xf>
    <xf numFmtId="211" fontId="84" fillId="37" borderId="138">
      <alignment horizontal="center"/>
      <protection locked="0"/>
    </xf>
    <xf numFmtId="0" fontId="71" fillId="10" borderId="113" applyNumberFormat="0" applyProtection="0">
      <alignment horizontal="left" vertical="top" indent="1"/>
    </xf>
    <xf numFmtId="4" fontId="75" fillId="31" borderId="113" applyNumberFormat="0" applyProtection="0">
      <alignment horizontal="right" vertical="center"/>
    </xf>
    <xf numFmtId="181" fontId="82" fillId="37" borderId="138">
      <protection locked="0"/>
    </xf>
    <xf numFmtId="0" fontId="9" fillId="31"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49" fontId="97" fillId="38" borderId="138" applyProtection="0">
      <alignment horizontal="left" indent="1"/>
      <protection locked="0"/>
    </xf>
    <xf numFmtId="4" fontId="71" fillId="31" borderId="113" applyNumberFormat="0" applyProtection="0">
      <alignment horizontal="right" vertical="center"/>
    </xf>
    <xf numFmtId="0" fontId="9" fillId="40" borderId="133" applyNumberFormat="0" applyFont="0" applyBorder="0" applyAlignment="0" applyProtection="0"/>
    <xf numFmtId="4" fontId="71" fillId="31" borderId="113" applyNumberFormat="0" applyProtection="0">
      <alignment horizontal="right" vertical="center"/>
    </xf>
    <xf numFmtId="4" fontId="71" fillId="12" borderId="113" applyNumberFormat="0" applyProtection="0">
      <alignment horizontal="left" vertical="center" indent="1"/>
    </xf>
    <xf numFmtId="0" fontId="9" fillId="48" borderId="134" applyNumberFormat="0" applyAlignment="0" applyProtection="0"/>
    <xf numFmtId="0" fontId="9" fillId="10" borderId="113" applyNumberFormat="0" applyProtection="0">
      <alignment horizontal="left" vertical="center" indent="1"/>
    </xf>
    <xf numFmtId="0" fontId="9" fillId="10" borderId="113" applyNumberFormat="0" applyProtection="0">
      <alignment horizontal="left" vertical="center" indent="1"/>
    </xf>
    <xf numFmtId="0" fontId="9" fillId="13" borderId="138" applyNumberFormat="0">
      <protection locked="0"/>
    </xf>
    <xf numFmtId="49" fontId="97" fillId="37" borderId="138" applyProtection="0">
      <alignment horizontal="left" indent="1"/>
      <protection locked="0"/>
    </xf>
    <xf numFmtId="0" fontId="9" fillId="14" borderId="113" applyNumberFormat="0" applyProtection="0">
      <alignment horizontal="left" vertical="center" indent="1"/>
    </xf>
    <xf numFmtId="4" fontId="71" fillId="12"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4" fontId="71" fillId="17" borderId="113" applyNumberFormat="0" applyProtection="0">
      <alignment horizontal="right" vertical="center"/>
    </xf>
    <xf numFmtId="4" fontId="71" fillId="27" borderId="113" applyNumberFormat="0" applyProtection="0">
      <alignment horizontal="right" vertical="center"/>
    </xf>
    <xf numFmtId="4" fontId="75" fillId="31" borderId="113" applyNumberFormat="0" applyProtection="0">
      <alignment horizontal="right" vertical="center"/>
    </xf>
    <xf numFmtId="4" fontId="71" fillId="23" borderId="113" applyNumberFormat="0" applyProtection="0">
      <alignment horizontal="right" vertical="center"/>
    </xf>
    <xf numFmtId="10" fontId="78" fillId="40" borderId="138" applyNumberFormat="0" applyBorder="0" applyAlignment="0" applyProtection="0"/>
    <xf numFmtId="4" fontId="71" fillId="31" borderId="113" applyNumberFormat="0" applyProtection="0">
      <alignment horizontal="right" vertical="center"/>
    </xf>
    <xf numFmtId="0" fontId="9" fillId="0" borderId="137" applyFont="0" applyFill="0" applyBorder="0" applyAlignment="0" applyProtection="0"/>
    <xf numFmtId="181" fontId="82" fillId="37" borderId="138">
      <protection locked="0"/>
    </xf>
    <xf numFmtId="211" fontId="84" fillId="37" borderId="138">
      <alignment horizontal="center"/>
      <protection locked="0"/>
    </xf>
    <xf numFmtId="4" fontId="71" fillId="15" borderId="113" applyNumberFormat="0" applyProtection="0">
      <alignment horizontal="right" vertical="center"/>
    </xf>
    <xf numFmtId="49" fontId="97" fillId="38" borderId="138" applyProtection="0">
      <alignment horizontal="left" indent="1"/>
      <protection locked="0"/>
    </xf>
    <xf numFmtId="0" fontId="9" fillId="0" borderId="137" applyFont="0" applyFill="0" applyBorder="0" applyAlignment="0" applyProtection="0"/>
    <xf numFmtId="0" fontId="96" fillId="0" borderId="137">
      <alignment horizontal="left" vertical="center"/>
    </xf>
    <xf numFmtId="4" fontId="71" fillId="31" borderId="113" applyNumberFormat="0" applyProtection="0">
      <alignment horizontal="right" vertical="center"/>
    </xf>
    <xf numFmtId="0" fontId="9" fillId="16" borderId="113" applyNumberFormat="0" applyProtection="0">
      <alignment horizontal="left" vertical="top" indent="1"/>
    </xf>
    <xf numFmtId="40" fontId="91" fillId="40" borderId="138">
      <alignment vertical="center"/>
    </xf>
    <xf numFmtId="211" fontId="84" fillId="37" borderId="138">
      <alignment horizontal="center"/>
      <protection locked="0"/>
    </xf>
    <xf numFmtId="0" fontId="9" fillId="14" borderId="113" applyNumberFormat="0" applyProtection="0">
      <alignment horizontal="left" vertical="center" indent="1"/>
    </xf>
    <xf numFmtId="4" fontId="73" fillId="31" borderId="113" applyNumberFormat="0" applyProtection="0">
      <alignment horizontal="right" vertical="center"/>
    </xf>
    <xf numFmtId="4" fontId="71" fillId="10" borderId="113" applyNumberFormat="0" applyProtection="0">
      <alignment horizontal="right" vertical="center"/>
    </xf>
    <xf numFmtId="4" fontId="70" fillId="25" borderId="113" applyNumberFormat="0" applyProtection="0">
      <alignment vertical="center"/>
    </xf>
    <xf numFmtId="49" fontId="97" fillId="37" borderId="138" applyProtection="0">
      <alignment horizontal="left" indent="1"/>
      <protection locked="0"/>
    </xf>
    <xf numFmtId="0" fontId="9" fillId="10" borderId="113" applyNumberFormat="0" applyProtection="0">
      <alignment horizontal="left" vertical="center" indent="1"/>
    </xf>
    <xf numFmtId="4" fontId="71" fillId="10" borderId="113" applyNumberFormat="0" applyProtection="0">
      <alignment horizontal="right" vertical="center"/>
    </xf>
    <xf numFmtId="4" fontId="71" fillId="23" borderId="113" applyNumberFormat="0" applyProtection="0">
      <alignment horizontal="right" vertical="center"/>
    </xf>
    <xf numFmtId="211" fontId="84" fillId="37" borderId="138">
      <alignment horizontal="center"/>
      <protection locked="0"/>
    </xf>
    <xf numFmtId="0" fontId="9" fillId="48" borderId="134" applyNumberFormat="0" applyAlignment="0" applyProtection="0"/>
    <xf numFmtId="4" fontId="71" fillId="24" borderId="113" applyNumberFormat="0" applyProtection="0">
      <alignment horizontal="right" vertical="center"/>
    </xf>
    <xf numFmtId="211" fontId="84" fillId="37" borderId="138">
      <alignment horizontal="center"/>
      <protection locked="0"/>
    </xf>
    <xf numFmtId="181" fontId="82" fillId="37" borderId="138">
      <protection locked="0"/>
    </xf>
    <xf numFmtId="211" fontId="84" fillId="37" borderId="138">
      <alignment horizontal="center"/>
      <protection locked="0"/>
    </xf>
    <xf numFmtId="4" fontId="71" fillId="31" borderId="113" applyNumberFormat="0" applyProtection="0">
      <alignment horizontal="right" vertical="center"/>
    </xf>
    <xf numFmtId="4" fontId="71" fillId="31" borderId="113" applyNumberFormat="0" applyProtection="0">
      <alignment horizontal="right" vertical="center"/>
    </xf>
    <xf numFmtId="4" fontId="71" fillId="26" borderId="113" applyNumberFormat="0" applyProtection="0">
      <alignment horizontal="right" vertical="center"/>
    </xf>
    <xf numFmtId="0" fontId="9" fillId="40" borderId="133" applyNumberFormat="0" applyFont="0" applyBorder="0" applyAlignment="0" applyProtection="0"/>
    <xf numFmtId="0" fontId="9" fillId="48" borderId="134" applyNumberFormat="0" applyAlignment="0" applyProtection="0"/>
    <xf numFmtId="49" fontId="97" fillId="37" borderId="138" applyProtection="0">
      <alignment horizontal="left" indent="1"/>
      <protection locked="0"/>
    </xf>
    <xf numFmtId="181" fontId="82" fillId="37" borderId="138">
      <protection locked="0"/>
    </xf>
    <xf numFmtId="181" fontId="82" fillId="37" borderId="138">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top" indent="1"/>
    </xf>
    <xf numFmtId="0" fontId="9" fillId="10" borderId="113" applyNumberFormat="0" applyProtection="0">
      <alignment horizontal="left" vertical="top" indent="1"/>
    </xf>
    <xf numFmtId="10" fontId="78" fillId="40" borderId="138" applyNumberFormat="0" applyBorder="0" applyAlignment="0" applyProtection="0"/>
    <xf numFmtId="49" fontId="97" fillId="38" borderId="138" applyProtection="0">
      <alignment horizontal="left" indent="1"/>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9" fontId="97" fillId="38" borderId="138" applyProtection="0">
      <alignment horizontal="left" indent="1"/>
      <protection locked="0"/>
    </xf>
    <xf numFmtId="4" fontId="71" fillId="10" borderId="113" applyNumberFormat="0" applyProtection="0">
      <alignment horizontal="right" vertical="center"/>
    </xf>
    <xf numFmtId="0" fontId="9" fillId="31" borderId="113" applyNumberFormat="0" applyProtection="0">
      <alignment horizontal="left" vertical="center" indent="1"/>
    </xf>
    <xf numFmtId="0" fontId="9" fillId="31" borderId="113" applyNumberFormat="0" applyProtection="0">
      <alignment horizontal="left" vertical="center" indent="1"/>
    </xf>
    <xf numFmtId="4" fontId="71" fillId="26" borderId="113" applyNumberFormat="0" applyProtection="0">
      <alignment horizontal="right" vertical="center"/>
    </xf>
    <xf numFmtId="0" fontId="9" fillId="14" borderId="113" applyNumberFormat="0" applyProtection="0">
      <alignment horizontal="left" vertical="center" indent="1"/>
    </xf>
    <xf numFmtId="4" fontId="69" fillId="25" borderId="113" applyNumberFormat="0" applyProtection="0">
      <alignmen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40" borderId="133" applyNumberFormat="0" applyFont="0" applyBorder="0" applyAlignment="0" applyProtection="0"/>
    <xf numFmtId="49" fontId="97" fillId="37" borderId="138" applyProtection="0">
      <alignment horizontal="left" indent="1"/>
      <protection locked="0"/>
    </xf>
    <xf numFmtId="0" fontId="9" fillId="31" borderId="113" applyNumberFormat="0" applyProtection="0">
      <alignment horizontal="left" vertical="center" indent="1"/>
    </xf>
    <xf numFmtId="4" fontId="69" fillId="25" borderId="113" applyNumberFormat="0" applyProtection="0">
      <alignment vertical="center"/>
    </xf>
    <xf numFmtId="40" fontId="91" fillId="40" borderId="138">
      <alignment vertical="center"/>
    </xf>
    <xf numFmtId="0" fontId="9" fillId="10" borderId="113" applyNumberFormat="0" applyProtection="0">
      <alignment horizontal="left" vertical="center" indent="1"/>
    </xf>
    <xf numFmtId="0" fontId="9" fillId="48" borderId="134" applyNumberFormat="0" applyAlignment="0" applyProtection="0"/>
    <xf numFmtId="4" fontId="71" fillId="26" borderId="113" applyNumberFormat="0" applyProtection="0">
      <alignment horizontal="righ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0" borderId="137" applyFont="0" applyFill="0" applyBorder="0" applyAlignment="0" applyProtection="0"/>
    <xf numFmtId="211" fontId="84" fillId="37" borderId="138">
      <alignment horizontal="center"/>
      <protection locked="0"/>
    </xf>
    <xf numFmtId="0" fontId="9" fillId="40" borderId="133" applyNumberFormat="0" applyFont="0" applyBorder="0" applyAlignment="0" applyProtection="0"/>
    <xf numFmtId="10" fontId="78" fillId="40" borderId="138" applyNumberFormat="0" applyBorder="0" applyAlignment="0" applyProtection="0"/>
    <xf numFmtId="0" fontId="9" fillId="16" borderId="113" applyNumberFormat="0" applyProtection="0">
      <alignment horizontal="left" vertical="top" indent="1"/>
    </xf>
    <xf numFmtId="40" fontId="91" fillId="19" borderId="110">
      <alignment vertical="center"/>
    </xf>
    <xf numFmtId="0" fontId="71" fillId="10" borderId="113" applyNumberFormat="0" applyProtection="0">
      <alignment horizontal="left" vertical="top" indent="1"/>
    </xf>
    <xf numFmtId="0" fontId="96" fillId="0" borderId="137">
      <alignment horizontal="left" vertical="center"/>
    </xf>
    <xf numFmtId="0" fontId="9" fillId="31" borderId="113" applyNumberFormat="0" applyProtection="0">
      <alignment horizontal="left" vertical="top" indent="1"/>
    </xf>
    <xf numFmtId="4" fontId="73" fillId="31" borderId="113" applyNumberFormat="0" applyProtection="0">
      <alignment horizontal="right" vertical="center"/>
    </xf>
    <xf numFmtId="0" fontId="9" fillId="16" borderId="113" applyNumberFormat="0" applyProtection="0">
      <alignment horizontal="left" vertical="top" indent="1"/>
    </xf>
    <xf numFmtId="211" fontId="84" fillId="37" borderId="138">
      <alignment horizontal="center"/>
      <protection locked="0"/>
    </xf>
    <xf numFmtId="40" fontId="91" fillId="19" borderId="110">
      <alignment vertical="center"/>
    </xf>
    <xf numFmtId="4" fontId="70" fillId="25" borderId="113" applyNumberFormat="0" applyProtection="0">
      <alignmen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28" borderId="113" applyNumberFormat="0" applyProtection="0">
      <alignment horizontal="right" vertical="center"/>
    </xf>
    <xf numFmtId="10" fontId="78" fillId="40" borderId="138" applyNumberFormat="0" applyBorder="0" applyAlignment="0" applyProtection="0"/>
    <xf numFmtId="0" fontId="9" fillId="31" borderId="113" applyNumberFormat="0" applyProtection="0">
      <alignment horizontal="left" vertical="center" indent="1"/>
    </xf>
    <xf numFmtId="10" fontId="78" fillId="40" borderId="138" applyNumberFormat="0" applyBorder="0" applyAlignment="0" applyProtection="0"/>
    <xf numFmtId="4" fontId="69" fillId="25" borderId="113" applyNumberFormat="0" applyProtection="0">
      <alignment horizontal="left" vertical="center" indent="1"/>
    </xf>
    <xf numFmtId="0" fontId="9" fillId="48" borderId="134" applyNumberFormat="0" applyAlignment="0" applyProtection="0"/>
    <xf numFmtId="0" fontId="9" fillId="14" borderId="113" applyNumberFormat="0" applyProtection="0">
      <alignment horizontal="left" vertical="center" indent="1"/>
    </xf>
    <xf numFmtId="0" fontId="9" fillId="10" borderId="113" applyNumberFormat="0" applyProtection="0">
      <alignment horizontal="left" vertical="top" indent="1"/>
    </xf>
    <xf numFmtId="0" fontId="9" fillId="31" borderId="113" applyNumberFormat="0" applyProtection="0">
      <alignment horizontal="left" vertical="center" indent="1"/>
    </xf>
    <xf numFmtId="4" fontId="73" fillId="31" borderId="113" applyNumberFormat="0" applyProtection="0">
      <alignment horizontal="right" vertical="center"/>
    </xf>
    <xf numFmtId="0" fontId="9" fillId="31" borderId="113" applyNumberFormat="0" applyProtection="0">
      <alignment horizontal="left" vertical="top" indent="1"/>
    </xf>
    <xf numFmtId="4" fontId="71" fillId="11" borderId="113" applyNumberFormat="0" applyProtection="0">
      <alignment horizontal="right" vertical="center"/>
    </xf>
    <xf numFmtId="49" fontId="97" fillId="37" borderId="138" applyProtection="0">
      <alignment horizontal="left" indent="1"/>
      <protection locked="0"/>
    </xf>
    <xf numFmtId="0" fontId="9" fillId="48" borderId="134" applyNumberFormat="0" applyAlignment="0" applyProtection="0"/>
    <xf numFmtId="211" fontId="84" fillId="37" borderId="138">
      <alignment horizontal="center"/>
      <protection locked="0"/>
    </xf>
    <xf numFmtId="49" fontId="97" fillId="37" borderId="138" applyProtection="0">
      <alignment horizontal="left" indent="1"/>
      <protection locked="0"/>
    </xf>
    <xf numFmtId="181" fontId="82" fillId="37" borderId="138">
      <protection locked="0"/>
    </xf>
    <xf numFmtId="181" fontId="82" fillId="37" borderId="138">
      <protection locked="0"/>
    </xf>
    <xf numFmtId="4" fontId="71" fillId="27" borderId="113" applyNumberFormat="0" applyProtection="0">
      <alignment horizontal="right" vertical="center"/>
    </xf>
    <xf numFmtId="10" fontId="78" fillId="40" borderId="138" applyNumberFormat="0" applyBorder="0" applyAlignment="0" applyProtection="0"/>
    <xf numFmtId="0" fontId="9" fillId="16" borderId="113" applyNumberFormat="0" applyProtection="0">
      <alignment horizontal="left" vertical="center" indent="1"/>
    </xf>
    <xf numFmtId="4" fontId="71" fillId="11" borderId="113" applyNumberFormat="0" applyProtection="0">
      <alignment horizontal="right" vertical="center"/>
    </xf>
    <xf numFmtId="181" fontId="82" fillId="37" borderId="138">
      <protection locked="0"/>
    </xf>
    <xf numFmtId="4" fontId="71" fillId="26" borderId="113" applyNumberFormat="0" applyProtection="0">
      <alignment horizontal="righ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10" borderId="113" applyNumberFormat="0" applyProtection="0">
      <alignment horizontal="left" vertical="center" indent="1"/>
    </xf>
    <xf numFmtId="0" fontId="9" fillId="48" borderId="134" applyNumberFormat="0" applyAlignment="0" applyProtection="0"/>
    <xf numFmtId="4" fontId="71" fillId="31" borderId="113" applyNumberFormat="0" applyProtection="0">
      <alignment horizontal="right" vertical="center"/>
    </xf>
    <xf numFmtId="4" fontId="71" fillId="29" borderId="113" applyNumberFormat="0" applyProtection="0">
      <alignment horizontal="right" vertical="center"/>
    </xf>
    <xf numFmtId="211" fontId="84" fillId="37" borderId="138">
      <alignment horizontal="center"/>
      <protection locked="0"/>
    </xf>
    <xf numFmtId="181" fontId="82" fillId="37" borderId="138">
      <protection locked="0"/>
    </xf>
    <xf numFmtId="0" fontId="9" fillId="40" borderId="133" applyNumberFormat="0" applyFont="0" applyBorder="0" applyAlignment="0" applyProtection="0"/>
    <xf numFmtId="0" fontId="9" fillId="16" borderId="113" applyNumberFormat="0" applyProtection="0">
      <alignment horizontal="left" vertical="top" indent="1"/>
    </xf>
    <xf numFmtId="4" fontId="73" fillId="12" borderId="113" applyNumberFormat="0" applyProtection="0">
      <alignment vertical="center"/>
    </xf>
    <xf numFmtId="4" fontId="71" fillId="31" borderId="113" applyNumberFormat="0" applyProtection="0">
      <alignment horizontal="right" vertical="center"/>
    </xf>
    <xf numFmtId="0" fontId="9" fillId="40" borderId="133" applyNumberFormat="0" applyFont="0" applyBorder="0" applyAlignment="0" applyProtection="0"/>
    <xf numFmtId="4" fontId="71" fillId="35" borderId="113" applyNumberFormat="0" applyProtection="0">
      <alignment horizontal="left" vertical="center" indent="1"/>
    </xf>
    <xf numFmtId="0" fontId="9" fillId="40" borderId="133" applyNumberFormat="0" applyFont="0" applyBorder="0" applyAlignment="0" applyProtection="0"/>
    <xf numFmtId="4" fontId="71" fillId="12" borderId="113" applyNumberFormat="0" applyProtection="0">
      <alignment vertical="center"/>
    </xf>
    <xf numFmtId="0" fontId="9" fillId="48" borderId="134" applyNumberFormat="0" applyAlignment="0" applyProtection="0"/>
    <xf numFmtId="0" fontId="9" fillId="48" borderId="134" applyNumberFormat="0" applyAlignment="0" applyProtection="0"/>
    <xf numFmtId="181" fontId="82" fillId="37" borderId="138">
      <protection locked="0"/>
    </xf>
    <xf numFmtId="211" fontId="84" fillId="37" borderId="138">
      <alignment horizontal="center"/>
      <protection locked="0"/>
    </xf>
    <xf numFmtId="49" fontId="97" fillId="37" borderId="138" applyProtection="0">
      <alignment horizontal="left" indent="1"/>
      <protection locked="0"/>
    </xf>
    <xf numFmtId="4" fontId="71" fillId="10" borderId="113" applyNumberFormat="0" applyProtection="0">
      <alignment horizontal="right" vertical="center"/>
    </xf>
    <xf numFmtId="4" fontId="71" fillId="10" borderId="113" applyNumberFormat="0" applyProtection="0">
      <alignment horizontal="right" vertical="center"/>
    </xf>
    <xf numFmtId="0" fontId="9" fillId="14" borderId="113" applyNumberFormat="0" applyProtection="0">
      <alignment horizontal="left" vertical="top" indent="1"/>
    </xf>
    <xf numFmtId="181" fontId="82" fillId="37" borderId="138">
      <protection locked="0"/>
    </xf>
    <xf numFmtId="4" fontId="71" fillId="31" borderId="113" applyNumberFormat="0" applyProtection="0">
      <alignment horizontal="right" vertical="center"/>
    </xf>
    <xf numFmtId="181" fontId="82" fillId="37" borderId="138">
      <protection locked="0"/>
    </xf>
    <xf numFmtId="4" fontId="73" fillId="31" borderId="113" applyNumberFormat="0" applyProtection="0">
      <alignment horizontal="right" vertical="center"/>
    </xf>
    <xf numFmtId="40" fontId="91" fillId="40" borderId="138">
      <alignment vertical="center"/>
    </xf>
    <xf numFmtId="181" fontId="82" fillId="37" borderId="138">
      <protection locked="0"/>
    </xf>
    <xf numFmtId="4" fontId="73" fillId="12" borderId="113" applyNumberFormat="0" applyProtection="0">
      <alignment vertical="center"/>
    </xf>
    <xf numFmtId="0" fontId="69" fillId="25" borderId="113" applyNumberFormat="0" applyProtection="0">
      <alignment horizontal="left" vertical="top" indent="1"/>
    </xf>
    <xf numFmtId="0" fontId="96" fillId="0" borderId="137">
      <alignment horizontal="left" vertical="center"/>
    </xf>
    <xf numFmtId="211" fontId="84" fillId="37" borderId="138">
      <alignment horizontal="center"/>
      <protection locked="0"/>
    </xf>
    <xf numFmtId="4" fontId="71" fillId="31" borderId="113" applyNumberFormat="0" applyProtection="0">
      <alignment horizontal="right" vertical="center"/>
    </xf>
    <xf numFmtId="0" fontId="9" fillId="16" borderId="113" applyNumberFormat="0" applyProtection="0">
      <alignment horizontal="left" vertical="center" indent="1"/>
    </xf>
    <xf numFmtId="49" fontId="97" fillId="38" borderId="138" applyProtection="0">
      <alignment horizontal="left" indent="1"/>
      <protection locked="0"/>
    </xf>
    <xf numFmtId="4" fontId="71" fillId="15"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181" fontId="82" fillId="37" borderId="138">
      <protection locked="0"/>
    </xf>
    <xf numFmtId="4" fontId="71" fillId="31" borderId="113" applyNumberFormat="0" applyProtection="0">
      <alignment horizontal="right" vertical="center"/>
    </xf>
    <xf numFmtId="0" fontId="9" fillId="10" borderId="113" applyNumberFormat="0" applyProtection="0">
      <alignment horizontal="left" vertical="center" indent="1"/>
    </xf>
    <xf numFmtId="49" fontId="97" fillId="38" borderId="138" applyProtection="0">
      <alignment horizontal="left" indent="1"/>
      <protection locked="0"/>
    </xf>
    <xf numFmtId="0" fontId="9" fillId="40" borderId="133" applyNumberFormat="0" applyFon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49" fontId="97" fillId="37" borderId="138" applyProtection="0">
      <alignment horizontal="left" indent="1"/>
      <protection locked="0"/>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4" fontId="70" fillId="25" borderId="113" applyNumberFormat="0" applyProtection="0">
      <alignment vertical="center"/>
    </xf>
    <xf numFmtId="4" fontId="71" fillId="24" borderId="113" applyNumberFormat="0" applyProtection="0">
      <alignment horizontal="right" vertical="center"/>
    </xf>
    <xf numFmtId="0" fontId="9" fillId="40" borderId="133" applyNumberFormat="0" applyFont="0" applyBorder="0" applyAlignment="0" applyProtection="0"/>
    <xf numFmtId="0" fontId="9" fillId="14" borderId="113" applyNumberFormat="0" applyProtection="0">
      <alignment horizontal="left" vertical="center" indent="1"/>
    </xf>
    <xf numFmtId="4" fontId="71" fillId="35" borderId="113" applyNumberFormat="0" applyProtection="0">
      <alignment horizontal="left" vertical="center" indent="1"/>
    </xf>
    <xf numFmtId="0" fontId="9" fillId="40" borderId="133" applyNumberFormat="0" applyFont="0" applyBorder="0" applyAlignment="0" applyProtection="0"/>
    <xf numFmtId="4" fontId="71" fillId="10" borderId="113" applyNumberFormat="0" applyProtection="0">
      <alignment horizontal="right" vertical="center"/>
    </xf>
    <xf numFmtId="0" fontId="9" fillId="10" borderId="113" applyNumberFormat="0" applyProtection="0">
      <alignment horizontal="left" vertical="center" indent="1"/>
    </xf>
    <xf numFmtId="0" fontId="9" fillId="40" borderId="133" applyNumberFormat="0" applyFont="0" applyBorder="0" applyAlignment="0" applyProtection="0"/>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4" fontId="71" fillId="31" borderId="113" applyNumberFormat="0" applyProtection="0">
      <alignment horizontal="right" vertical="center"/>
    </xf>
    <xf numFmtId="211" fontId="84" fillId="37" borderId="138">
      <alignment horizontal="center"/>
      <protection locked="0"/>
    </xf>
    <xf numFmtId="4" fontId="71" fillId="26" borderId="113" applyNumberFormat="0" applyProtection="0">
      <alignment horizontal="right" vertical="center"/>
    </xf>
    <xf numFmtId="4" fontId="71" fillId="31" borderId="113" applyNumberFormat="0" applyProtection="0">
      <alignment horizontal="right" vertical="center"/>
    </xf>
    <xf numFmtId="0" fontId="71" fillId="10" borderId="113" applyNumberFormat="0" applyProtection="0">
      <alignment horizontal="left" vertical="top" indent="1"/>
    </xf>
    <xf numFmtId="0" fontId="9" fillId="16" borderId="113" applyNumberFormat="0" applyProtection="0">
      <alignment horizontal="left" vertical="top" indent="1"/>
    </xf>
    <xf numFmtId="4" fontId="71" fillId="12" borderId="113" applyNumberFormat="0" applyProtection="0">
      <alignment horizontal="left" vertical="center" indent="1"/>
    </xf>
    <xf numFmtId="0" fontId="71" fillId="12" borderId="113" applyNumberFormat="0" applyProtection="0">
      <alignment horizontal="left" vertical="top" indent="1"/>
    </xf>
    <xf numFmtId="0" fontId="9" fillId="40" borderId="133" applyNumberFormat="0" applyFont="0" applyBorder="0" applyAlignment="0" applyProtection="0"/>
    <xf numFmtId="0" fontId="9" fillId="14" borderId="113" applyNumberFormat="0" applyProtection="0">
      <alignment horizontal="left" vertical="center" indent="1"/>
    </xf>
    <xf numFmtId="0" fontId="9" fillId="48" borderId="134" applyNumberFormat="0" applyAlignment="0" applyProtection="0"/>
    <xf numFmtId="4" fontId="73" fillId="31" borderId="113" applyNumberFormat="0" applyProtection="0">
      <alignment horizontal="right" vertical="center"/>
    </xf>
    <xf numFmtId="4" fontId="71" fillId="27" borderId="113" applyNumberFormat="0" applyProtection="0">
      <alignment horizontal="right" vertical="center"/>
    </xf>
    <xf numFmtId="10" fontId="78" fillId="40" borderId="138" applyNumberFormat="0" applyBorder="0" applyAlignment="0" applyProtection="0"/>
    <xf numFmtId="0" fontId="9" fillId="16" borderId="113" applyNumberFormat="0" applyProtection="0">
      <alignment horizontal="left" vertical="top" indent="1"/>
    </xf>
    <xf numFmtId="4" fontId="71" fillId="31" borderId="113" applyNumberFormat="0" applyProtection="0">
      <alignment horizontal="right" vertical="center"/>
    </xf>
    <xf numFmtId="10" fontId="78" fillId="40" borderId="138" applyNumberFormat="0" applyBorder="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4" fontId="71" fillId="28" borderId="113" applyNumberFormat="0" applyProtection="0">
      <alignment horizontal="right" vertical="center"/>
    </xf>
    <xf numFmtId="0" fontId="9" fillId="10" borderId="113" applyNumberFormat="0" applyProtection="0">
      <alignment horizontal="left" vertical="top" indent="1"/>
    </xf>
    <xf numFmtId="0" fontId="9" fillId="16" borderId="113" applyNumberFormat="0" applyProtection="0">
      <alignment horizontal="left" vertical="top" indent="1"/>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0" borderId="137" applyFont="0" applyFill="0" applyBorder="0" applyAlignment="0" applyProtection="0"/>
    <xf numFmtId="49" fontId="97" fillId="37" borderId="138" applyProtection="0">
      <alignment horizontal="left" indent="1"/>
      <protection locked="0"/>
    </xf>
    <xf numFmtId="4" fontId="71" fillId="11" borderId="113" applyNumberFormat="0" applyProtection="0">
      <alignment horizontal="right" vertical="center"/>
    </xf>
    <xf numFmtId="4" fontId="71" fillId="15" borderId="113" applyNumberFormat="0" applyProtection="0">
      <alignment horizontal="right" vertical="center"/>
    </xf>
    <xf numFmtId="4" fontId="70" fillId="25" borderId="113" applyNumberFormat="0" applyProtection="0">
      <alignment vertical="center"/>
    </xf>
    <xf numFmtId="4" fontId="71" fillId="24" borderId="113" applyNumberFormat="0" applyProtection="0">
      <alignment horizontal="right" vertical="center"/>
    </xf>
    <xf numFmtId="0" fontId="9" fillId="31" borderId="113" applyNumberFormat="0" applyProtection="0">
      <alignment horizontal="left" vertical="center" indent="1"/>
    </xf>
    <xf numFmtId="49" fontId="97" fillId="38" borderId="138" applyProtection="0">
      <alignment horizontal="left" indent="1"/>
      <protection locked="0"/>
    </xf>
    <xf numFmtId="4" fontId="71" fillId="24" borderId="113" applyNumberFormat="0" applyProtection="0">
      <alignment horizontal="right" vertical="center"/>
    </xf>
    <xf numFmtId="40" fontId="91" fillId="40" borderId="138">
      <alignmen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0" fontId="9" fillId="40" borderId="133" applyNumberFormat="0" applyFont="0" applyBorder="0" applyAlignment="0" applyProtection="0"/>
    <xf numFmtId="4" fontId="71" fillId="29" borderId="113" applyNumberFormat="0" applyProtection="0">
      <alignment horizontal="right" vertical="center"/>
    </xf>
    <xf numFmtId="49" fontId="97" fillId="38" borderId="138" applyProtection="0">
      <alignment horizontal="left" indent="1"/>
      <protection locked="0"/>
    </xf>
    <xf numFmtId="181" fontId="82" fillId="37" borderId="138">
      <protection locked="0"/>
    </xf>
    <xf numFmtId="4" fontId="71" fillId="31" borderId="113" applyNumberFormat="0" applyProtection="0">
      <alignment horizontal="right" vertical="center"/>
    </xf>
    <xf numFmtId="0" fontId="9" fillId="10" borderId="113" applyNumberFormat="0" applyProtection="0">
      <alignment horizontal="left" vertical="center" indent="1"/>
    </xf>
    <xf numFmtId="4" fontId="69" fillId="25" borderId="113" applyNumberFormat="0" applyProtection="0">
      <alignment vertical="center"/>
    </xf>
    <xf numFmtId="4" fontId="71" fillId="12" borderId="113" applyNumberFormat="0" applyProtection="0">
      <alignment vertical="center"/>
    </xf>
    <xf numFmtId="0" fontId="9" fillId="40" borderId="133" applyNumberFormat="0" applyFont="0" applyBorder="0" applyAlignment="0" applyProtection="0"/>
    <xf numFmtId="0" fontId="9" fillId="10" borderId="113" applyNumberFormat="0" applyProtection="0">
      <alignment horizontal="left" vertical="center" indent="1"/>
    </xf>
    <xf numFmtId="0" fontId="9" fillId="31" borderId="113" applyNumberFormat="0" applyProtection="0">
      <alignment horizontal="left" vertical="center" indent="1"/>
    </xf>
    <xf numFmtId="4" fontId="71" fillId="10" borderId="113" applyNumberFormat="0" applyProtection="0">
      <alignment horizontal="right" vertical="center"/>
    </xf>
    <xf numFmtId="0" fontId="9" fillId="40" borderId="133" applyNumberFormat="0" applyFont="0" applyBorder="0" applyAlignment="0" applyProtection="0"/>
    <xf numFmtId="0" fontId="9" fillId="40" borderId="133" applyNumberFormat="0" applyFont="0" applyBorder="0" applyAlignment="0" applyProtection="0"/>
    <xf numFmtId="211" fontId="84" fillId="37" borderId="138">
      <alignment horizontal="center"/>
      <protection locked="0"/>
    </xf>
    <xf numFmtId="4" fontId="71" fillId="15" borderId="113" applyNumberFormat="0" applyProtection="0">
      <alignment horizontal="right" vertical="center"/>
    </xf>
    <xf numFmtId="211" fontId="84" fillId="37" borderId="138">
      <alignment horizontal="center"/>
      <protection locked="0"/>
    </xf>
    <xf numFmtId="0" fontId="9" fillId="16" borderId="113" applyNumberFormat="0" applyProtection="0">
      <alignment horizontal="left" vertical="top" indent="1"/>
    </xf>
    <xf numFmtId="4" fontId="71" fillId="31" borderId="113" applyNumberFormat="0" applyProtection="0">
      <alignment horizontal="right" vertical="center"/>
    </xf>
    <xf numFmtId="0" fontId="9" fillId="31" borderId="113" applyNumberFormat="0" applyProtection="0">
      <alignment horizontal="left" vertical="top" indent="1"/>
    </xf>
    <xf numFmtId="211" fontId="84" fillId="37" borderId="138">
      <alignment horizontal="center"/>
      <protection locked="0"/>
    </xf>
    <xf numFmtId="0" fontId="9" fillId="40" borderId="133" applyNumberFormat="0" applyFont="0" applyBorder="0" applyAlignment="0" applyProtection="0"/>
    <xf numFmtId="49" fontId="97" fillId="37" borderId="138" applyProtection="0">
      <alignment horizontal="left" indent="1"/>
      <protection locked="0"/>
    </xf>
    <xf numFmtId="0" fontId="9" fillId="14" borderId="113" applyNumberFormat="0" applyProtection="0">
      <alignment horizontal="left" vertical="center" indent="1"/>
    </xf>
    <xf numFmtId="0" fontId="9" fillId="10" borderId="113" applyNumberFormat="0" applyProtection="0">
      <alignment horizontal="left" vertical="center" indent="1"/>
    </xf>
    <xf numFmtId="4" fontId="71" fillId="31" borderId="113" applyNumberFormat="0" applyProtection="0">
      <alignment horizontal="right" vertical="center"/>
    </xf>
    <xf numFmtId="10" fontId="78" fillId="40" borderId="138" applyNumberFormat="0" applyBorder="0" applyAlignment="0" applyProtection="0"/>
    <xf numFmtId="0" fontId="9" fillId="31" borderId="113" applyNumberFormat="0" applyProtection="0">
      <alignment horizontal="left" vertical="center" indent="1"/>
    </xf>
    <xf numFmtId="49" fontId="97" fillId="37" borderId="138" applyProtection="0">
      <alignment horizontal="left" indent="1"/>
      <protection locked="0"/>
    </xf>
    <xf numFmtId="10" fontId="78" fillId="40" borderId="138" applyNumberFormat="0" applyBorder="0" applyAlignment="0" applyProtection="0"/>
    <xf numFmtId="0" fontId="71" fillId="10" borderId="113" applyNumberFormat="0" applyProtection="0">
      <alignment horizontal="left" vertical="top" indent="1"/>
    </xf>
    <xf numFmtId="181" fontId="82" fillId="37" borderId="138">
      <protection locked="0"/>
    </xf>
    <xf numFmtId="4" fontId="71" fillId="11" borderId="113" applyNumberFormat="0" applyProtection="0">
      <alignment horizontal="right" vertical="center"/>
    </xf>
    <xf numFmtId="211" fontId="84" fillId="37" borderId="138">
      <alignment horizontal="center"/>
      <protection locked="0"/>
    </xf>
    <xf numFmtId="0" fontId="9" fillId="14" borderId="113" applyNumberFormat="0" applyProtection="0">
      <alignment horizontal="left" vertical="top" indent="1"/>
    </xf>
    <xf numFmtId="4" fontId="71" fillId="11" borderId="113" applyNumberFormat="0" applyProtection="0">
      <alignment horizontal="right" vertical="center"/>
    </xf>
    <xf numFmtId="49" fontId="97" fillId="38" borderId="138" applyProtection="0">
      <alignment horizontal="left" indent="1"/>
      <protection locked="0"/>
    </xf>
    <xf numFmtId="10" fontId="78" fillId="40" borderId="138" applyNumberFormat="0" applyBorder="0" applyAlignment="0" applyProtection="0"/>
    <xf numFmtId="0" fontId="9" fillId="14" borderId="113" applyNumberFormat="0" applyProtection="0">
      <alignment horizontal="left" vertical="center" indent="1"/>
    </xf>
    <xf numFmtId="181" fontId="82" fillId="37" borderId="138">
      <protection locked="0"/>
    </xf>
    <xf numFmtId="0" fontId="96" fillId="0" borderId="137">
      <alignment horizontal="left" vertical="center"/>
    </xf>
    <xf numFmtId="49" fontId="97" fillId="37" borderId="138" applyProtection="0">
      <alignment horizontal="left" indent="1"/>
      <protection locked="0"/>
    </xf>
    <xf numFmtId="0" fontId="9" fillId="14"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9" fillId="14" borderId="113" applyNumberFormat="0" applyProtection="0">
      <alignment horizontal="left" vertical="center" indent="1"/>
    </xf>
    <xf numFmtId="4" fontId="71" fillId="27" borderId="113" applyNumberFormat="0" applyProtection="0">
      <alignment horizontal="right" vertical="center"/>
    </xf>
    <xf numFmtId="0" fontId="9" fillId="16" borderId="113" applyNumberFormat="0" applyProtection="0">
      <alignment horizontal="left" vertical="top" indent="1"/>
    </xf>
    <xf numFmtId="211" fontId="84" fillId="37" borderId="138">
      <alignment horizontal="center"/>
      <protection locked="0"/>
    </xf>
    <xf numFmtId="0" fontId="9" fillId="14" borderId="113" applyNumberFormat="0" applyProtection="0">
      <alignment horizontal="left" vertical="top" indent="1"/>
    </xf>
    <xf numFmtId="0" fontId="9" fillId="40" borderId="133" applyNumberFormat="0" applyFont="0" applyBorder="0" applyAlignment="0" applyProtection="0"/>
    <xf numFmtId="0" fontId="71" fillId="10" borderId="113" applyNumberFormat="0" applyProtection="0">
      <alignment horizontal="left" vertical="top" indent="1"/>
    </xf>
    <xf numFmtId="0" fontId="9" fillId="31" borderId="113" applyNumberFormat="0" applyProtection="0">
      <alignment horizontal="left" vertical="center" indent="1"/>
    </xf>
    <xf numFmtId="4" fontId="71" fillId="24" borderId="113" applyNumberFormat="0" applyProtection="0">
      <alignment horizontal="right" vertical="center"/>
    </xf>
    <xf numFmtId="0" fontId="9" fillId="10" borderId="113" applyNumberFormat="0" applyProtection="0">
      <alignment horizontal="left" vertical="center" indent="1"/>
    </xf>
    <xf numFmtId="0" fontId="71" fillId="12" borderId="113" applyNumberFormat="0" applyProtection="0">
      <alignment horizontal="left" vertical="top" indent="1"/>
    </xf>
    <xf numFmtId="4" fontId="71" fillId="27" borderId="113" applyNumberFormat="0" applyProtection="0">
      <alignment horizontal="right" vertical="center"/>
    </xf>
    <xf numFmtId="0" fontId="9" fillId="40" borderId="133" applyNumberFormat="0" applyFont="0" applyBorder="0" applyAlignment="0" applyProtection="0"/>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0" fontId="96" fillId="0" borderId="137">
      <alignment horizontal="left" vertical="center"/>
    </xf>
    <xf numFmtId="4" fontId="71" fillId="31" borderId="113" applyNumberFormat="0" applyProtection="0">
      <alignment horizontal="right" vertical="center"/>
    </xf>
    <xf numFmtId="4" fontId="71" fillId="10" borderId="113" applyNumberFormat="0" applyProtection="0">
      <alignment horizontal="righ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4" fontId="71" fillId="12" borderId="113" applyNumberFormat="0" applyProtection="0">
      <alignment horizontal="left" vertical="center" indent="1"/>
    </xf>
    <xf numFmtId="0" fontId="9" fillId="10" borderId="113" applyNumberFormat="0" applyProtection="0">
      <alignment horizontal="left" vertical="center" indent="1"/>
    </xf>
    <xf numFmtId="4" fontId="71" fillId="15" borderId="113" applyNumberFormat="0" applyProtection="0">
      <alignment horizontal="right" vertical="center"/>
    </xf>
    <xf numFmtId="40" fontId="91" fillId="40" borderId="138">
      <alignment vertical="center"/>
    </xf>
    <xf numFmtId="4" fontId="71" fillId="15" borderId="113" applyNumberFormat="0" applyProtection="0">
      <alignment horizontal="right" vertical="center"/>
    </xf>
    <xf numFmtId="0" fontId="9" fillId="14" borderId="113" applyNumberFormat="0" applyProtection="0">
      <alignment horizontal="left" vertical="center" indent="1"/>
    </xf>
    <xf numFmtId="0" fontId="96" fillId="0" borderId="137">
      <alignment horizontal="left" vertical="center"/>
    </xf>
    <xf numFmtId="0" fontId="9" fillId="31" borderId="113" applyNumberFormat="0" applyProtection="0">
      <alignment horizontal="left" vertical="center" indent="1"/>
    </xf>
    <xf numFmtId="211" fontId="84" fillId="37" borderId="138">
      <alignment horizontal="center"/>
      <protection locked="0"/>
    </xf>
    <xf numFmtId="10" fontId="78" fillId="40" borderId="138" applyNumberFormat="0" applyBorder="0" applyAlignment="0" applyProtection="0"/>
    <xf numFmtId="0" fontId="9" fillId="14" borderId="113" applyNumberFormat="0" applyProtection="0">
      <alignment horizontal="left" vertical="center" indent="1"/>
    </xf>
    <xf numFmtId="0" fontId="9" fillId="14" borderId="113" applyNumberFormat="0" applyProtection="0">
      <alignment horizontal="left" vertical="center" indent="1"/>
    </xf>
    <xf numFmtId="4" fontId="71" fillId="15" borderId="113" applyNumberFormat="0" applyProtection="0">
      <alignment horizontal="right" vertical="center"/>
    </xf>
    <xf numFmtId="0" fontId="9" fillId="14" borderId="113" applyNumberFormat="0" applyProtection="0">
      <alignment horizontal="left" vertical="center" indent="1"/>
    </xf>
    <xf numFmtId="4" fontId="71" fillId="23" borderId="113" applyNumberFormat="0" applyProtection="0">
      <alignment horizontal="right" vertical="center"/>
    </xf>
    <xf numFmtId="0" fontId="9" fillId="40" borderId="133" applyNumberFormat="0" applyFont="0" applyBorder="0" applyAlignment="0" applyProtection="0"/>
    <xf numFmtId="4" fontId="71" fillId="10" borderId="113" applyNumberFormat="0" applyProtection="0">
      <alignment horizontal="right" vertical="center"/>
    </xf>
    <xf numFmtId="4" fontId="71" fillId="27" borderId="113" applyNumberFormat="0" applyProtection="0">
      <alignment horizontal="right" vertical="center"/>
    </xf>
    <xf numFmtId="0" fontId="9" fillId="31" borderId="113" applyNumberFormat="0" applyProtection="0">
      <alignment horizontal="left" vertical="top" indent="1"/>
    </xf>
    <xf numFmtId="0" fontId="9" fillId="16" borderId="113" applyNumberFormat="0" applyProtection="0">
      <alignment horizontal="left" vertical="center" indent="1"/>
    </xf>
    <xf numFmtId="4" fontId="71" fillId="10" borderId="113" applyNumberFormat="0" applyProtection="0">
      <alignment horizontal="right" vertical="center"/>
    </xf>
    <xf numFmtId="4" fontId="71" fillId="31" borderId="113" applyNumberFormat="0" applyProtection="0">
      <alignment horizontal="right" vertical="center"/>
    </xf>
    <xf numFmtId="4" fontId="71" fillId="17" borderId="113" applyNumberFormat="0" applyProtection="0">
      <alignment horizontal="right" vertical="center"/>
    </xf>
    <xf numFmtId="0" fontId="71" fillId="12" borderId="113" applyNumberFormat="0" applyProtection="0">
      <alignment horizontal="left" vertical="top" indent="1"/>
    </xf>
    <xf numFmtId="4" fontId="71" fillId="31" borderId="113" applyNumberFormat="0" applyProtection="0">
      <alignment horizontal="right" vertical="center"/>
    </xf>
    <xf numFmtId="49" fontId="97" fillId="38" borderId="138" applyProtection="0">
      <alignment horizontal="left" indent="1"/>
      <protection locked="0"/>
    </xf>
    <xf numFmtId="4" fontId="71" fillId="31" borderId="113" applyNumberFormat="0" applyProtection="0">
      <alignment horizontal="right" vertical="center"/>
    </xf>
    <xf numFmtId="181" fontId="82" fillId="37" borderId="138">
      <protection locked="0"/>
    </xf>
    <xf numFmtId="4" fontId="70" fillId="25" borderId="113" applyNumberFormat="0" applyProtection="0">
      <alignment vertical="center"/>
    </xf>
    <xf numFmtId="40" fontId="91" fillId="40" borderId="138">
      <alignment vertical="center"/>
    </xf>
    <xf numFmtId="4" fontId="71" fillId="10" borderId="113" applyNumberFormat="0" applyProtection="0">
      <alignment horizontal="right" vertical="center"/>
    </xf>
    <xf numFmtId="4" fontId="71" fillId="12" borderId="113" applyNumberFormat="0" applyProtection="0">
      <alignment vertical="center"/>
    </xf>
    <xf numFmtId="0" fontId="96" fillId="0" borderId="137">
      <alignment horizontal="left" vertical="center"/>
    </xf>
    <xf numFmtId="4" fontId="71" fillId="28" borderId="113" applyNumberFormat="0" applyProtection="0">
      <alignment horizontal="right" vertical="center"/>
    </xf>
    <xf numFmtId="49" fontId="97" fillId="37" borderId="138" applyProtection="0">
      <alignment horizontal="left" indent="1"/>
      <protection locked="0"/>
    </xf>
    <xf numFmtId="10" fontId="78" fillId="40" borderId="138" applyNumberFormat="0" applyBorder="0" applyAlignment="0" applyProtection="0"/>
    <xf numFmtId="49" fontId="97" fillId="37" borderId="138" applyProtection="0">
      <alignment horizontal="left" indent="1"/>
      <protection locked="0"/>
    </xf>
    <xf numFmtId="0" fontId="9" fillId="10" borderId="113" applyNumberFormat="0" applyProtection="0">
      <alignment horizontal="left" vertical="center" indent="1"/>
    </xf>
    <xf numFmtId="0" fontId="9" fillId="16" borderId="113" applyNumberFormat="0" applyProtection="0">
      <alignment horizontal="left" vertical="top" indent="1"/>
    </xf>
    <xf numFmtId="4" fontId="73" fillId="31" borderId="113" applyNumberFormat="0" applyProtection="0">
      <alignment horizontal="right" vertical="center"/>
    </xf>
    <xf numFmtId="0" fontId="71" fillId="10" borderId="113" applyNumberFormat="0" applyProtection="0">
      <alignment horizontal="left" vertical="top" indent="1"/>
    </xf>
    <xf numFmtId="4" fontId="70" fillId="25" borderId="113" applyNumberFormat="0" applyProtection="0">
      <alignment vertical="center"/>
    </xf>
    <xf numFmtId="49" fontId="97" fillId="38" borderId="138" applyProtection="0">
      <alignment horizontal="left" indent="1"/>
      <protection locked="0"/>
    </xf>
    <xf numFmtId="4" fontId="73" fillId="31" borderId="113" applyNumberFormat="0" applyProtection="0">
      <alignment horizontal="right" vertical="center"/>
    </xf>
    <xf numFmtId="0" fontId="9" fillId="14" borderId="113" applyNumberFormat="0" applyProtection="0">
      <alignment horizontal="left" vertical="center" indent="1"/>
    </xf>
    <xf numFmtId="211" fontId="84" fillId="37" borderId="138">
      <alignment horizontal="center"/>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0" fontId="9" fillId="14" borderId="113" applyNumberFormat="0" applyProtection="0">
      <alignment horizontal="left" vertical="top" indent="1"/>
    </xf>
    <xf numFmtId="4" fontId="71" fillId="31" borderId="113" applyNumberFormat="0" applyProtection="0">
      <alignment horizontal="righ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0" fontId="9" fillId="0" borderId="137" applyFont="0" applyFill="0" applyBorder="0" applyAlignment="0" applyProtection="0"/>
    <xf numFmtId="0" fontId="9" fillId="40" borderId="133" applyNumberFormat="0" applyFont="0" applyBorder="0" applyAlignment="0" applyProtection="0"/>
    <xf numFmtId="40" fontId="91" fillId="40" borderId="138">
      <alignment vertical="center"/>
    </xf>
    <xf numFmtId="4" fontId="71" fillId="31" borderId="113" applyNumberFormat="0" applyProtection="0">
      <alignment horizontal="right" vertical="center"/>
    </xf>
    <xf numFmtId="4" fontId="75" fillId="31" borderId="113" applyNumberFormat="0" applyProtection="0">
      <alignment horizontal="right" vertical="center"/>
    </xf>
    <xf numFmtId="4" fontId="71" fillId="11" borderId="113" applyNumberFormat="0" applyProtection="0">
      <alignment horizontal="right" vertical="center"/>
    </xf>
    <xf numFmtId="4" fontId="71" fillId="28" borderId="113" applyNumberFormat="0" applyProtection="0">
      <alignment horizontal="right" vertical="center"/>
    </xf>
    <xf numFmtId="0" fontId="9" fillId="31" borderId="113" applyNumberFormat="0" applyProtection="0">
      <alignment horizontal="left" vertical="center" indent="1"/>
    </xf>
    <xf numFmtId="4" fontId="71" fillId="10" borderId="113" applyNumberFormat="0" applyProtection="0">
      <alignment horizontal="right" vertical="center"/>
    </xf>
    <xf numFmtId="4" fontId="71" fillId="31" borderId="113" applyNumberFormat="0" applyProtection="0">
      <alignment horizontal="right" vertical="center"/>
    </xf>
    <xf numFmtId="181" fontId="82" fillId="37" borderId="138">
      <protection locked="0"/>
    </xf>
    <xf numFmtId="40" fontId="91" fillId="40" borderId="138">
      <alignment vertical="center"/>
    </xf>
    <xf numFmtId="4" fontId="75" fillId="31" borderId="113" applyNumberFormat="0" applyProtection="0">
      <alignment horizontal="right" vertical="center"/>
    </xf>
    <xf numFmtId="4" fontId="73" fillId="12" borderId="113" applyNumberFormat="0" applyProtection="0">
      <alignment vertical="center"/>
    </xf>
    <xf numFmtId="0" fontId="9" fillId="48" borderId="134" applyNumberFormat="0" applyAlignment="0" applyProtection="0"/>
    <xf numFmtId="49" fontId="97" fillId="38" borderId="138" applyProtection="0">
      <alignment horizontal="left" indent="1"/>
      <protection locked="0"/>
    </xf>
    <xf numFmtId="4" fontId="73" fillId="31" borderId="113" applyNumberFormat="0" applyProtection="0">
      <alignment horizontal="right" vertical="center"/>
    </xf>
    <xf numFmtId="0" fontId="9" fillId="31" borderId="113" applyNumberFormat="0" applyProtection="0">
      <alignment horizontal="left" vertical="center" indent="1"/>
    </xf>
    <xf numFmtId="49" fontId="97" fillId="37" borderId="138" applyProtection="0">
      <alignment horizontal="left" indent="1"/>
      <protection locked="0"/>
    </xf>
    <xf numFmtId="0" fontId="9" fillId="14" borderId="113" applyNumberFormat="0" applyProtection="0">
      <alignment horizontal="left" vertical="center" indent="1"/>
    </xf>
    <xf numFmtId="4" fontId="71" fillId="29" borderId="113" applyNumberFormat="0" applyProtection="0">
      <alignment horizontal="right" vertical="center"/>
    </xf>
    <xf numFmtId="10" fontId="78" fillId="40" borderId="138" applyNumberFormat="0" applyBorder="0" applyAlignment="0" applyProtection="0"/>
    <xf numFmtId="0" fontId="96" fillId="0" borderId="137">
      <alignment horizontal="left" vertical="center"/>
    </xf>
    <xf numFmtId="0" fontId="9" fillId="48" borderId="134" applyNumberFormat="0" applyAlignment="0" applyProtection="0"/>
    <xf numFmtId="0" fontId="9" fillId="31" borderId="113" applyNumberFormat="0" applyProtection="0">
      <alignment horizontal="left" vertical="center" indent="1"/>
    </xf>
    <xf numFmtId="4" fontId="71" fillId="35" borderId="113" applyNumberFormat="0" applyProtection="0">
      <alignment horizontal="left" vertical="center" indent="1"/>
    </xf>
    <xf numFmtId="0" fontId="71" fillId="10" borderId="113" applyNumberFormat="0" applyProtection="0">
      <alignment horizontal="left" vertical="top" indent="1"/>
    </xf>
    <xf numFmtId="0" fontId="9" fillId="0" borderId="137" applyFont="0" applyFill="0" applyBorder="0" applyAlignment="0" applyProtection="0"/>
    <xf numFmtId="4" fontId="71" fillId="12" borderId="113" applyNumberFormat="0" applyProtection="0">
      <alignment horizontal="left" vertical="center" indent="1"/>
    </xf>
    <xf numFmtId="0" fontId="9" fillId="14" borderId="113" applyNumberFormat="0" applyProtection="0">
      <alignment horizontal="left" vertical="center" indent="1"/>
    </xf>
    <xf numFmtId="0" fontId="9" fillId="16" borderId="113" applyNumberFormat="0" applyProtection="0">
      <alignment horizontal="left" vertical="top" indent="1"/>
    </xf>
    <xf numFmtId="0" fontId="9" fillId="0" borderId="137" applyFont="0" applyFill="0" applyBorder="0" applyAlignment="0" applyProtection="0"/>
    <xf numFmtId="49" fontId="97" fillId="38" borderId="138" applyProtection="0">
      <alignment horizontal="left" indent="1"/>
      <protection locked="0"/>
    </xf>
    <xf numFmtId="0" fontId="9" fillId="31" borderId="113" applyNumberFormat="0" applyProtection="0">
      <alignment horizontal="left" vertical="center"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5" fillId="31" borderId="113" applyNumberFormat="0" applyProtection="0">
      <alignment horizontal="right" vertical="center"/>
    </xf>
    <xf numFmtId="0" fontId="9" fillId="40" borderId="133" applyNumberFormat="0" applyFont="0" applyBorder="0" applyAlignment="0" applyProtection="0"/>
    <xf numFmtId="4" fontId="73" fillId="31"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top" indent="1"/>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9" fontId="97" fillId="37" borderId="138" applyProtection="0">
      <alignment horizontal="left" indent="1"/>
      <protection locked="0"/>
    </xf>
    <xf numFmtId="4" fontId="71" fillId="27" borderId="113" applyNumberFormat="0" applyProtection="0">
      <alignment horizontal="right" vertical="center"/>
    </xf>
    <xf numFmtId="4" fontId="71" fillId="26" borderId="113" applyNumberFormat="0" applyProtection="0">
      <alignment horizontal="right" vertical="center"/>
    </xf>
    <xf numFmtId="4" fontId="71" fillId="31" borderId="113" applyNumberFormat="0" applyProtection="0">
      <alignment horizontal="right" vertical="center"/>
    </xf>
    <xf numFmtId="4" fontId="71" fillId="26" borderId="113" applyNumberFormat="0" applyProtection="0">
      <alignment horizontal="right" vertical="center"/>
    </xf>
    <xf numFmtId="0" fontId="9" fillId="10" borderId="113" applyNumberFormat="0" applyProtection="0">
      <alignment horizontal="left" vertical="center" indent="1"/>
    </xf>
    <xf numFmtId="0" fontId="9" fillId="16" borderId="113" applyNumberFormat="0" applyProtection="0">
      <alignment horizontal="left" vertical="center" indent="1"/>
    </xf>
    <xf numFmtId="49" fontId="97" fillId="38" borderId="138" applyProtection="0">
      <alignment horizontal="left" indent="1"/>
      <protection locked="0"/>
    </xf>
    <xf numFmtId="10" fontId="78" fillId="40" borderId="138" applyNumberFormat="0" applyBorder="0" applyAlignment="0" applyProtection="0"/>
    <xf numFmtId="4" fontId="71" fillId="10" borderId="113" applyNumberFormat="0" applyProtection="0">
      <alignment horizontal="right" vertical="center"/>
    </xf>
    <xf numFmtId="0" fontId="9" fillId="14" borderId="113" applyNumberFormat="0" applyProtection="0">
      <alignment horizontal="left" vertical="center" indent="1"/>
    </xf>
    <xf numFmtId="40" fontId="91" fillId="40" borderId="138">
      <alignment vertical="center"/>
    </xf>
    <xf numFmtId="49" fontId="97" fillId="37" borderId="138" applyProtection="0">
      <alignment horizontal="left" indent="1"/>
      <protection locked="0"/>
    </xf>
    <xf numFmtId="49" fontId="97" fillId="38" borderId="138" applyProtection="0">
      <alignment horizontal="left" indent="1"/>
      <protection locked="0"/>
    </xf>
    <xf numFmtId="0" fontId="9" fillId="10" borderId="113" applyNumberFormat="0" applyProtection="0">
      <alignment horizontal="left" vertical="center" indent="1"/>
    </xf>
    <xf numFmtId="211" fontId="84" fillId="37" borderId="138">
      <alignment horizontal="center"/>
      <protection locked="0"/>
    </xf>
    <xf numFmtId="211" fontId="84" fillId="37" borderId="138">
      <alignment horizontal="center"/>
      <protection locked="0"/>
    </xf>
    <xf numFmtId="10" fontId="78" fillId="40" borderId="138" applyNumberFormat="0" applyBorder="0" applyAlignment="0" applyProtection="0"/>
    <xf numFmtId="211" fontId="84" fillId="37" borderId="138">
      <alignment horizontal="center"/>
      <protection locked="0"/>
    </xf>
    <xf numFmtId="49" fontId="97" fillId="38" borderId="138" applyProtection="0">
      <alignment horizontal="left" indent="1"/>
      <protection locked="0"/>
    </xf>
    <xf numFmtId="4" fontId="73" fillId="31" borderId="113" applyNumberFormat="0" applyProtection="0">
      <alignment horizontal="right" vertical="center"/>
    </xf>
    <xf numFmtId="4" fontId="71" fillId="12" borderId="113" applyNumberFormat="0" applyProtection="0">
      <alignment horizontal="left" vertical="center" indent="1"/>
    </xf>
    <xf numFmtId="4" fontId="71" fillId="26" borderId="113" applyNumberFormat="0" applyProtection="0">
      <alignment horizontal="right" vertical="center"/>
    </xf>
    <xf numFmtId="4" fontId="73" fillId="31" borderId="113" applyNumberFormat="0" applyProtection="0">
      <alignment horizontal="right" vertical="center"/>
    </xf>
    <xf numFmtId="4" fontId="71" fillId="31" borderId="113" applyNumberFormat="0" applyProtection="0">
      <alignment horizontal="right" vertical="center"/>
    </xf>
    <xf numFmtId="4" fontId="71" fillId="10" borderId="113" applyNumberFormat="0" applyProtection="0">
      <alignment horizontal="right" vertical="center"/>
    </xf>
    <xf numFmtId="0" fontId="9" fillId="10" borderId="113" applyNumberFormat="0" applyProtection="0">
      <alignment horizontal="left" vertical="center" indent="1"/>
    </xf>
    <xf numFmtId="10" fontId="78" fillId="40" borderId="138" applyNumberFormat="0" applyBorder="0" applyAlignment="0" applyProtection="0"/>
    <xf numFmtId="211" fontId="84" fillId="37" borderId="138">
      <alignment horizontal="center"/>
      <protection locked="0"/>
    </xf>
    <xf numFmtId="10" fontId="78" fillId="40" borderId="138" applyNumberFormat="0" applyBorder="0" applyAlignment="0" applyProtection="0"/>
    <xf numFmtId="0" fontId="9" fillId="14" borderId="113" applyNumberFormat="0" applyProtection="0">
      <alignment horizontal="left" vertical="center" indent="1"/>
    </xf>
    <xf numFmtId="4" fontId="71" fillId="29" borderId="113" applyNumberFormat="0" applyProtection="0">
      <alignment horizontal="right" vertical="center"/>
    </xf>
    <xf numFmtId="49" fontId="97" fillId="37" borderId="138" applyProtection="0">
      <alignment horizontal="left" indent="1"/>
      <protection locked="0"/>
    </xf>
    <xf numFmtId="0" fontId="9" fillId="0" borderId="137" applyFont="0" applyFill="0" applyBorder="0" applyAlignment="0" applyProtection="0"/>
    <xf numFmtId="0" fontId="9" fillId="31" borderId="113" applyNumberFormat="0" applyProtection="0">
      <alignment horizontal="left" vertical="center" indent="1"/>
    </xf>
    <xf numFmtId="0" fontId="9" fillId="14" borderId="113" applyNumberFormat="0" applyProtection="0">
      <alignment horizontal="left" vertical="center" indent="1"/>
    </xf>
    <xf numFmtId="211" fontId="84" fillId="37" borderId="138">
      <alignment horizontal="center"/>
      <protection locked="0"/>
    </xf>
    <xf numFmtId="4" fontId="71" fillId="31"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10" fontId="78" fillId="40" borderId="138" applyNumberFormat="0" applyBorder="0" applyAlignment="0" applyProtection="0"/>
    <xf numFmtId="211" fontId="84" fillId="37" borderId="138">
      <alignment horizontal="center"/>
      <protection locked="0"/>
    </xf>
    <xf numFmtId="0" fontId="9" fillId="10" borderId="113" applyNumberFormat="0" applyProtection="0">
      <alignment horizontal="left" vertical="center" indent="1"/>
    </xf>
    <xf numFmtId="0" fontId="9" fillId="16" borderId="113" applyNumberFormat="0" applyProtection="0">
      <alignment horizontal="left" vertical="top" indent="1"/>
    </xf>
    <xf numFmtId="4" fontId="71" fillId="31" borderId="113" applyNumberFormat="0" applyProtection="0">
      <alignment horizontal="right" vertical="center"/>
    </xf>
    <xf numFmtId="0" fontId="9" fillId="31" borderId="113" applyNumberFormat="0" applyProtection="0">
      <alignment horizontal="left" vertical="center" indent="1"/>
    </xf>
    <xf numFmtId="4" fontId="71" fillId="31" borderId="113" applyNumberFormat="0" applyProtection="0">
      <alignment horizontal="right" vertical="center"/>
    </xf>
    <xf numFmtId="4" fontId="71" fillId="23" borderId="113" applyNumberFormat="0" applyProtection="0">
      <alignment horizontal="right" vertical="center"/>
    </xf>
    <xf numFmtId="0" fontId="9" fillId="31" borderId="113" applyNumberFormat="0" applyProtection="0">
      <alignment horizontal="left" vertical="center" indent="1"/>
    </xf>
    <xf numFmtId="4" fontId="69" fillId="25" borderId="113" applyNumberFormat="0" applyProtection="0">
      <alignmen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4" fontId="71" fillId="31" borderId="113" applyNumberFormat="0" applyProtection="0">
      <alignment horizontal="right" vertical="center"/>
    </xf>
    <xf numFmtId="0" fontId="9" fillId="48" borderId="134" applyNumberFormat="0" applyAlignment="0" applyProtection="0"/>
    <xf numFmtId="4" fontId="71" fillId="10" borderId="113" applyNumberFormat="0" applyProtection="0">
      <alignment horizontal="right" vertical="center"/>
    </xf>
    <xf numFmtId="0" fontId="9" fillId="16" borderId="113" applyNumberFormat="0" applyProtection="0">
      <alignment horizontal="left" vertical="center" indent="1"/>
    </xf>
    <xf numFmtId="40" fontId="91" fillId="40" borderId="138">
      <alignment vertical="center"/>
    </xf>
    <xf numFmtId="0" fontId="71" fillId="12" borderId="113" applyNumberFormat="0" applyProtection="0">
      <alignment horizontal="left" vertical="top" indent="1"/>
    </xf>
    <xf numFmtId="181" fontId="82" fillId="37" borderId="138">
      <protection locked="0"/>
    </xf>
    <xf numFmtId="0" fontId="9" fillId="14" borderId="113" applyNumberFormat="0" applyProtection="0">
      <alignment horizontal="left" vertical="center" indent="1"/>
    </xf>
    <xf numFmtId="4" fontId="73" fillId="31" borderId="113" applyNumberFormat="0" applyProtection="0">
      <alignment horizontal="right" vertical="center"/>
    </xf>
    <xf numFmtId="181" fontId="82" fillId="37" borderId="138">
      <protection locked="0"/>
    </xf>
    <xf numFmtId="4" fontId="69" fillId="25" borderId="113" applyNumberFormat="0" applyProtection="0">
      <alignmen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0" fontId="9" fillId="13" borderId="138" applyNumberFormat="0">
      <protection locked="0"/>
    </xf>
    <xf numFmtId="10" fontId="78" fillId="40" borderId="138" applyNumberFormat="0" applyBorder="0" applyAlignment="0" applyProtection="0"/>
    <xf numFmtId="0" fontId="9" fillId="40" borderId="133" applyNumberFormat="0" applyFont="0" applyBorder="0" applyAlignment="0" applyProtection="0"/>
    <xf numFmtId="0" fontId="9" fillId="16" borderId="113" applyNumberFormat="0" applyProtection="0">
      <alignment horizontal="left" vertical="center" indent="1"/>
    </xf>
    <xf numFmtId="49" fontId="97" fillId="38" borderId="138" applyProtection="0">
      <alignment horizontal="left" indent="1"/>
      <protection locked="0"/>
    </xf>
    <xf numFmtId="4" fontId="73" fillId="31" borderId="113" applyNumberFormat="0" applyProtection="0">
      <alignment horizontal="right" vertical="center"/>
    </xf>
    <xf numFmtId="4" fontId="71" fillId="10" borderId="113" applyNumberFormat="0" applyProtection="0">
      <alignment horizontal="right" vertical="center"/>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top" indent="1"/>
    </xf>
    <xf numFmtId="4" fontId="69" fillId="25" borderId="113" applyNumberFormat="0" applyProtection="0">
      <alignment vertical="center"/>
    </xf>
    <xf numFmtId="4" fontId="71" fillId="29" borderId="113" applyNumberFormat="0" applyProtection="0">
      <alignment horizontal="right" vertical="center"/>
    </xf>
    <xf numFmtId="4" fontId="71" fillId="31" borderId="113" applyNumberFormat="0" applyProtection="0">
      <alignment horizontal="right" vertical="center"/>
    </xf>
    <xf numFmtId="0" fontId="9" fillId="10" borderId="113" applyNumberFormat="0" applyProtection="0">
      <alignment horizontal="left" vertical="center" indent="1"/>
    </xf>
    <xf numFmtId="40" fontId="91" fillId="40" borderId="138">
      <alignment vertical="center"/>
    </xf>
    <xf numFmtId="0" fontId="9" fillId="31"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9" fontId="97" fillId="38" borderId="138" applyProtection="0">
      <alignment horizontal="left" indent="1"/>
      <protection locked="0"/>
    </xf>
    <xf numFmtId="4" fontId="71" fillId="31" borderId="113" applyNumberFormat="0" applyProtection="0">
      <alignment horizontal="right" vertical="center"/>
    </xf>
    <xf numFmtId="0" fontId="9" fillId="40" borderId="133" applyNumberFormat="0" applyFont="0" applyBorder="0" applyAlignment="0" applyProtection="0"/>
    <xf numFmtId="49" fontId="97" fillId="37" borderId="138" applyProtection="0">
      <alignment horizontal="left" indent="1"/>
      <protection locked="0"/>
    </xf>
    <xf numFmtId="4" fontId="71" fillId="12" borderId="113" applyNumberFormat="0" applyProtection="0">
      <alignment horizontal="left" vertical="center" indent="1"/>
    </xf>
    <xf numFmtId="0" fontId="9" fillId="31" borderId="113" applyNumberFormat="0" applyProtection="0">
      <alignment horizontal="left" vertical="center" indent="1"/>
    </xf>
    <xf numFmtId="4" fontId="73" fillId="31" borderId="113" applyNumberFormat="0" applyProtection="0">
      <alignment horizontal="right" vertical="center"/>
    </xf>
    <xf numFmtId="0" fontId="71" fillId="10" borderId="113" applyNumberFormat="0" applyProtection="0">
      <alignment horizontal="left" vertical="top" indent="1"/>
    </xf>
    <xf numFmtId="4" fontId="71" fillId="15" borderId="113" applyNumberFormat="0" applyProtection="0">
      <alignment horizontal="right" vertical="center"/>
    </xf>
    <xf numFmtId="4" fontId="71" fillId="17" borderId="113" applyNumberFormat="0" applyProtection="0">
      <alignment horizontal="right" vertical="center"/>
    </xf>
    <xf numFmtId="49" fontId="97" fillId="37" borderId="138" applyProtection="0">
      <alignment horizontal="left" indent="1"/>
      <protection locked="0"/>
    </xf>
    <xf numFmtId="0" fontId="9" fillId="16" borderId="113" applyNumberFormat="0" applyProtection="0">
      <alignment horizontal="left" vertical="top" indent="1"/>
    </xf>
    <xf numFmtId="0" fontId="9" fillId="16" borderId="113" applyNumberFormat="0" applyProtection="0">
      <alignment horizontal="left" vertical="center" indent="1"/>
    </xf>
    <xf numFmtId="0" fontId="9" fillId="48" borderId="134" applyNumberFormat="0" applyAlignment="0" applyProtection="0"/>
    <xf numFmtId="0" fontId="9" fillId="31" borderId="113" applyNumberFormat="0" applyProtection="0">
      <alignment horizontal="left" vertical="center" indent="1"/>
    </xf>
    <xf numFmtId="181" fontId="82" fillId="37" borderId="138">
      <protection locked="0"/>
    </xf>
    <xf numFmtId="0" fontId="9" fillId="40" borderId="133" applyNumberFormat="0" applyFont="0" applyBorder="0" applyAlignment="0" applyProtection="0"/>
    <xf numFmtId="40" fontId="91" fillId="40" borderId="138">
      <alignment vertical="center"/>
    </xf>
    <xf numFmtId="211" fontId="84" fillId="37" borderId="138">
      <alignment horizontal="center"/>
      <protection locked="0"/>
    </xf>
    <xf numFmtId="0" fontId="9" fillId="40" borderId="133" applyNumberFormat="0" applyFont="0" applyBorder="0" applyAlignment="0" applyProtection="0"/>
    <xf numFmtId="4" fontId="71" fillId="27" borderId="113" applyNumberFormat="0" applyProtection="0">
      <alignment horizontal="right" vertical="center"/>
    </xf>
    <xf numFmtId="0" fontId="9" fillId="40" borderId="133" applyNumberFormat="0" applyFon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4" fontId="71" fillId="28" borderId="113" applyNumberFormat="0" applyProtection="0">
      <alignment horizontal="right" vertical="center"/>
    </xf>
    <xf numFmtId="211" fontId="84" fillId="37" borderId="138">
      <alignment horizontal="center"/>
      <protection locked="0"/>
    </xf>
    <xf numFmtId="0" fontId="9" fillId="40" borderId="133" applyNumberFormat="0" applyFont="0" applyBorder="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4" fontId="71" fillId="1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49" fontId="97" fillId="37" borderId="138" applyProtection="0">
      <alignment horizontal="left" indent="1"/>
      <protection locked="0"/>
    </xf>
    <xf numFmtId="40" fontId="91" fillId="40" borderId="138">
      <alignment vertical="center"/>
    </xf>
    <xf numFmtId="4" fontId="73" fillId="31" borderId="113" applyNumberFormat="0" applyProtection="0">
      <alignment horizontal="right" vertical="center"/>
    </xf>
    <xf numFmtId="10" fontId="78" fillId="40" borderId="138" applyNumberFormat="0" applyBorder="0" applyAlignment="0" applyProtection="0"/>
    <xf numFmtId="4" fontId="71" fillId="31"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0" fontId="9" fillId="16" borderId="113" applyNumberFormat="0" applyProtection="0">
      <alignment horizontal="left" vertical="center" indent="1"/>
    </xf>
    <xf numFmtId="0" fontId="9" fillId="31" borderId="113" applyNumberFormat="0" applyProtection="0">
      <alignment horizontal="left" vertical="center" indent="1"/>
    </xf>
    <xf numFmtId="0" fontId="9" fillId="16" borderId="113" applyNumberFormat="0" applyProtection="0">
      <alignment horizontal="left" vertical="top" indent="1"/>
    </xf>
    <xf numFmtId="0" fontId="9" fillId="16" borderId="113" applyNumberFormat="0" applyProtection="0">
      <alignment horizontal="left" vertical="top" indent="1"/>
    </xf>
    <xf numFmtId="0" fontId="9" fillId="14" borderId="113" applyNumberFormat="0" applyProtection="0">
      <alignment horizontal="left" vertical="center" indent="1"/>
    </xf>
    <xf numFmtId="181" fontId="82" fillId="37" borderId="138">
      <protection locked="0"/>
    </xf>
    <xf numFmtId="49" fontId="97" fillId="38" borderId="138" applyProtection="0">
      <alignment horizontal="left" indent="1"/>
      <protection locked="0"/>
    </xf>
    <xf numFmtId="4" fontId="71" fillId="26" borderId="113" applyNumberFormat="0" applyProtection="0">
      <alignment horizontal="right" vertical="center"/>
    </xf>
    <xf numFmtId="4" fontId="71" fillId="24" borderId="113" applyNumberFormat="0" applyProtection="0">
      <alignment horizontal="right" vertical="center"/>
    </xf>
    <xf numFmtId="0" fontId="9" fillId="16" borderId="113" applyNumberFormat="0" applyProtection="0">
      <alignment horizontal="left" vertical="top" indent="1"/>
    </xf>
    <xf numFmtId="4" fontId="71" fillId="31" borderId="113" applyNumberFormat="0" applyProtection="0">
      <alignment horizontal="right" vertical="center"/>
    </xf>
    <xf numFmtId="10" fontId="78" fillId="40" borderId="138" applyNumberFormat="0" applyBorder="0" applyAlignment="0" applyProtection="0"/>
    <xf numFmtId="0" fontId="9" fillId="48" borderId="134" applyNumberFormat="0" applyAlignment="0" applyProtection="0"/>
    <xf numFmtId="0" fontId="9" fillId="40" borderId="133" applyNumberFormat="0" applyFont="0" applyBorder="0" applyAlignment="0" applyProtection="0"/>
    <xf numFmtId="4" fontId="71" fillId="31" borderId="113" applyNumberFormat="0" applyProtection="0">
      <alignment horizontal="right" vertical="center"/>
    </xf>
    <xf numFmtId="4" fontId="73" fillId="12" borderId="113" applyNumberFormat="0" applyProtection="0">
      <alignment vertical="center"/>
    </xf>
    <xf numFmtId="4" fontId="71" fillId="24" borderId="113" applyNumberFormat="0" applyProtection="0">
      <alignment horizontal="right" vertical="center"/>
    </xf>
    <xf numFmtId="181" fontId="82" fillId="37" borderId="138">
      <protection locked="0"/>
    </xf>
    <xf numFmtId="211" fontId="84" fillId="37" borderId="138">
      <alignment horizontal="center"/>
      <protection locked="0"/>
    </xf>
    <xf numFmtId="40" fontId="91" fillId="40" borderId="138">
      <alignment vertical="center"/>
    </xf>
    <xf numFmtId="49" fontId="97" fillId="37" borderId="138" applyProtection="0">
      <alignment horizontal="left" indent="1"/>
      <protection locked="0"/>
    </xf>
    <xf numFmtId="4" fontId="71" fillId="10" borderId="113" applyNumberFormat="0" applyProtection="0">
      <alignment horizontal="right" vertical="center"/>
    </xf>
    <xf numFmtId="4" fontId="71" fillId="28" borderId="113" applyNumberFormat="0" applyProtection="0">
      <alignment horizontal="right" vertical="center"/>
    </xf>
    <xf numFmtId="4" fontId="73" fillId="31" borderId="113" applyNumberFormat="0" applyProtection="0">
      <alignment horizontal="right" vertical="center"/>
    </xf>
    <xf numFmtId="0" fontId="9" fillId="40" borderId="133" applyNumberFormat="0" applyFont="0" applyBorder="0" applyAlignment="0" applyProtection="0"/>
    <xf numFmtId="4" fontId="71" fillId="31" borderId="113" applyNumberFormat="0" applyProtection="0">
      <alignment horizontal="right" vertical="center"/>
    </xf>
    <xf numFmtId="4" fontId="70" fillId="25" borderId="113" applyNumberFormat="0" applyProtection="0">
      <alignment vertical="center"/>
    </xf>
    <xf numFmtId="4" fontId="71" fillId="10" borderId="113" applyNumberFormat="0" applyProtection="0">
      <alignment horizontal="right" vertical="center"/>
    </xf>
    <xf numFmtId="4" fontId="71" fillId="10" borderId="113" applyNumberFormat="0" applyProtection="0">
      <alignment horizontal="right" vertical="center"/>
    </xf>
    <xf numFmtId="0" fontId="9" fillId="31" borderId="113" applyNumberFormat="0" applyProtection="0">
      <alignment horizontal="left" vertical="center" indent="1"/>
    </xf>
    <xf numFmtId="0" fontId="9" fillId="14" borderId="113" applyNumberFormat="0" applyProtection="0">
      <alignment horizontal="left" vertical="center" indent="1"/>
    </xf>
    <xf numFmtId="40" fontId="91" fillId="40" borderId="138">
      <alignmen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40" borderId="133" applyNumberFormat="0" applyFont="0" applyBorder="0" applyAlignment="0" applyProtection="0"/>
    <xf numFmtId="4" fontId="71" fillId="26" borderId="113" applyNumberFormat="0" applyProtection="0">
      <alignment horizontal="right" vertical="center"/>
    </xf>
    <xf numFmtId="40" fontId="91" fillId="40" borderId="138">
      <alignment vertical="center"/>
    </xf>
    <xf numFmtId="0" fontId="9" fillId="40" borderId="133" applyNumberFormat="0" applyFont="0" applyBorder="0" applyAlignment="0" applyProtection="0"/>
    <xf numFmtId="4" fontId="71" fillId="31" borderId="113" applyNumberFormat="0" applyProtection="0">
      <alignment horizontal="right" vertical="center"/>
    </xf>
    <xf numFmtId="0" fontId="9" fillId="31" borderId="113" applyNumberFormat="0" applyProtection="0">
      <alignment horizontal="left" vertical="center" indent="1"/>
    </xf>
    <xf numFmtId="4" fontId="71" fillId="35" borderId="113" applyNumberFormat="0" applyProtection="0">
      <alignment horizontal="left" vertical="center" indent="1"/>
    </xf>
    <xf numFmtId="0" fontId="9" fillId="48" borderId="134" applyNumberFormat="0" applyAlignment="0" applyProtection="0"/>
    <xf numFmtId="4" fontId="75" fillId="31" borderId="113" applyNumberFormat="0" applyProtection="0">
      <alignment horizontal="right" vertical="center"/>
    </xf>
    <xf numFmtId="211" fontId="84" fillId="37" borderId="138">
      <alignment horizontal="center"/>
      <protection locked="0"/>
    </xf>
    <xf numFmtId="4" fontId="71" fillId="12" borderId="113" applyNumberFormat="0" applyProtection="0">
      <alignment horizontal="left" vertical="center" indent="1"/>
    </xf>
    <xf numFmtId="49" fontId="97" fillId="37" borderId="138" applyProtection="0">
      <alignment horizontal="left" indent="1"/>
      <protection locked="0"/>
    </xf>
    <xf numFmtId="4" fontId="71" fillId="10" borderId="113" applyNumberFormat="0" applyProtection="0">
      <alignment horizontal="right" vertical="center"/>
    </xf>
    <xf numFmtId="40" fontId="91" fillId="19" borderId="110">
      <alignment vertical="center"/>
    </xf>
    <xf numFmtId="4" fontId="71" fillId="31" borderId="113" applyNumberFormat="0" applyProtection="0">
      <alignment horizontal="right" vertical="center"/>
    </xf>
    <xf numFmtId="0" fontId="9" fillId="10" borderId="113" applyNumberFormat="0" applyProtection="0">
      <alignment horizontal="left" vertical="top" indent="1"/>
    </xf>
    <xf numFmtId="0" fontId="9" fillId="31" borderId="113" applyNumberFormat="0" applyProtection="0">
      <alignment horizontal="left" vertical="top" indent="1"/>
    </xf>
    <xf numFmtId="49" fontId="97" fillId="37" borderId="138" applyProtection="0">
      <alignment horizontal="left" indent="1"/>
      <protection locked="0"/>
    </xf>
    <xf numFmtId="0" fontId="9" fillId="31" borderId="113" applyNumberFormat="0" applyProtection="0">
      <alignment horizontal="left" vertical="center" indent="1"/>
    </xf>
    <xf numFmtId="0" fontId="9" fillId="40" borderId="133" applyNumberFormat="0" applyFont="0" applyBorder="0" applyAlignment="0" applyProtection="0"/>
    <xf numFmtId="0" fontId="9" fillId="0" borderId="137" applyFont="0" applyFill="0" applyBorder="0" applyAlignment="0" applyProtection="0"/>
    <xf numFmtId="4" fontId="71" fillId="31" borderId="113" applyNumberFormat="0" applyProtection="0">
      <alignment horizontal="right" vertical="center"/>
    </xf>
    <xf numFmtId="49" fontId="97" fillId="37" borderId="138" applyProtection="0">
      <alignment horizontal="left" indent="1"/>
      <protection locked="0"/>
    </xf>
    <xf numFmtId="0" fontId="9" fillId="10" borderId="113" applyNumberFormat="0" applyProtection="0">
      <alignment horizontal="left" vertical="center" indent="1"/>
    </xf>
    <xf numFmtId="4" fontId="71" fillId="23" borderId="113" applyNumberFormat="0" applyProtection="0">
      <alignment horizontal="right" vertical="center"/>
    </xf>
    <xf numFmtId="40" fontId="91" fillId="40" borderId="138">
      <alignment vertical="center"/>
    </xf>
    <xf numFmtId="0" fontId="71" fillId="12" borderId="113" applyNumberFormat="0" applyProtection="0">
      <alignment horizontal="left" vertical="top" indent="1"/>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24" borderId="113" applyNumberFormat="0" applyProtection="0">
      <alignment horizontal="right" vertical="center"/>
    </xf>
    <xf numFmtId="40" fontId="91" fillId="19" borderId="110">
      <alignment vertical="center"/>
    </xf>
    <xf numFmtId="0" fontId="9" fillId="40" borderId="133" applyNumberFormat="0" applyFont="0" applyBorder="0" applyAlignment="0" applyProtection="0"/>
    <xf numFmtId="0" fontId="9" fillId="16" borderId="113" applyNumberFormat="0" applyProtection="0">
      <alignment horizontal="left" vertical="center" indent="1"/>
    </xf>
    <xf numFmtId="4" fontId="73" fillId="31" borderId="113" applyNumberFormat="0" applyProtection="0">
      <alignment horizontal="right" vertical="center"/>
    </xf>
    <xf numFmtId="10" fontId="78" fillId="40" borderId="138" applyNumberFormat="0" applyBorder="0" applyAlignment="0" applyProtection="0"/>
    <xf numFmtId="0" fontId="9" fillId="10" borderId="113" applyNumberFormat="0" applyProtection="0">
      <alignment horizontal="left" vertical="center" indent="1"/>
    </xf>
    <xf numFmtId="0" fontId="9" fillId="10"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10" fontId="78" fillId="40" borderId="138" applyNumberFormat="0" applyBorder="0" applyAlignment="0" applyProtection="0"/>
    <xf numFmtId="4" fontId="71" fillId="27" borderId="113" applyNumberFormat="0" applyProtection="0">
      <alignment horizontal="right" vertical="center"/>
    </xf>
    <xf numFmtId="4" fontId="71" fillId="31" borderId="113" applyNumberFormat="0" applyProtection="0">
      <alignment horizontal="right" vertical="center"/>
    </xf>
    <xf numFmtId="4" fontId="71" fillId="35" borderId="113" applyNumberFormat="0" applyProtection="0">
      <alignment horizontal="left" vertical="center" indent="1"/>
    </xf>
    <xf numFmtId="0" fontId="69" fillId="25" borderId="113" applyNumberFormat="0" applyProtection="0">
      <alignment horizontal="left" vertical="top" indent="1"/>
    </xf>
    <xf numFmtId="4" fontId="71" fillId="27" borderId="113" applyNumberFormat="0" applyProtection="0">
      <alignment horizontal="right" vertical="center"/>
    </xf>
    <xf numFmtId="10" fontId="78" fillId="40" borderId="138" applyNumberFormat="0" applyBorder="0" applyAlignment="0" applyProtection="0"/>
    <xf numFmtId="0" fontId="9" fillId="31" borderId="113" applyNumberFormat="0" applyProtection="0">
      <alignment horizontal="left" vertical="center" indent="1"/>
    </xf>
    <xf numFmtId="4" fontId="75" fillId="31" borderId="113" applyNumberFormat="0" applyProtection="0">
      <alignment horizontal="right" vertical="center"/>
    </xf>
    <xf numFmtId="10" fontId="78" fillId="40" borderId="138" applyNumberFormat="0" applyBorder="0" applyAlignment="0" applyProtection="0"/>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31" borderId="113" applyNumberFormat="0" applyProtection="0">
      <alignment horizontal="left" vertical="center" indent="1"/>
    </xf>
    <xf numFmtId="181" fontId="82" fillId="37" borderId="138">
      <protection locked="0"/>
    </xf>
    <xf numFmtId="10" fontId="78" fillId="40" borderId="138" applyNumberFormat="0" applyBorder="0" applyAlignment="0" applyProtection="0"/>
    <xf numFmtId="0" fontId="9" fillId="10"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4" fontId="71" fillId="17" borderId="113" applyNumberFormat="0" applyProtection="0">
      <alignment horizontal="right" vertical="center"/>
    </xf>
    <xf numFmtId="40" fontId="91" fillId="40" borderId="138">
      <alignment vertical="center"/>
    </xf>
    <xf numFmtId="0" fontId="9" fillId="40" borderId="133" applyNumberFormat="0" applyFont="0" applyBorder="0" applyAlignment="0" applyProtection="0"/>
    <xf numFmtId="0" fontId="9" fillId="14"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10" fontId="78" fillId="40" borderId="138" applyNumberFormat="0" applyBorder="0" applyAlignment="0" applyProtection="0"/>
    <xf numFmtId="4" fontId="71" fillId="12" borderId="113" applyNumberFormat="0" applyProtection="0">
      <alignment horizontal="left" vertical="center" indent="1"/>
    </xf>
    <xf numFmtId="0" fontId="9" fillId="10" borderId="113" applyNumberFormat="0" applyProtection="0">
      <alignment horizontal="left" vertical="center" indent="1"/>
    </xf>
    <xf numFmtId="211" fontId="84" fillId="37" borderId="138">
      <alignment horizontal="center"/>
      <protection locked="0"/>
    </xf>
    <xf numFmtId="0" fontId="9" fillId="16"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4" fontId="71" fillId="31" borderId="113" applyNumberFormat="0" applyProtection="0">
      <alignment horizontal="right" vertical="center"/>
    </xf>
    <xf numFmtId="0" fontId="9" fillId="48" borderId="134" applyNumberFormat="0" applyAlignment="0" applyProtection="0"/>
    <xf numFmtId="0" fontId="9" fillId="16" borderId="113" applyNumberFormat="0" applyProtection="0">
      <alignment horizontal="left" vertical="center" indent="1"/>
    </xf>
    <xf numFmtId="4" fontId="71" fillId="10" borderId="113" applyNumberFormat="0" applyProtection="0">
      <alignment horizontal="right" vertical="center"/>
    </xf>
    <xf numFmtId="0" fontId="9" fillId="14" borderId="113" applyNumberFormat="0" applyProtection="0">
      <alignment horizontal="left" vertical="top" indent="1"/>
    </xf>
    <xf numFmtId="49" fontId="97" fillId="38" borderId="138" applyProtection="0">
      <alignment horizontal="left" indent="1"/>
      <protection locked="0"/>
    </xf>
    <xf numFmtId="0" fontId="9" fillId="31" borderId="113" applyNumberFormat="0" applyProtection="0">
      <alignment horizontal="left" vertical="center" indent="1"/>
    </xf>
    <xf numFmtId="0" fontId="9" fillId="10" borderId="113" applyNumberFormat="0" applyProtection="0">
      <alignment horizontal="left" vertical="center" indent="1"/>
    </xf>
    <xf numFmtId="211" fontId="84" fillId="37" borderId="138">
      <alignment horizontal="center"/>
      <protection locked="0"/>
    </xf>
    <xf numFmtId="181" fontId="82" fillId="37" borderId="138">
      <protection locked="0"/>
    </xf>
    <xf numFmtId="4" fontId="71" fillId="24" borderId="113" applyNumberFormat="0" applyProtection="0">
      <alignment horizontal="right" vertical="center"/>
    </xf>
    <xf numFmtId="4" fontId="71" fillId="23" borderId="113" applyNumberFormat="0" applyProtection="0">
      <alignment horizontal="right" vertical="center"/>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4" fontId="70" fillId="25" borderId="113" applyNumberFormat="0" applyProtection="0">
      <alignment vertical="center"/>
    </xf>
    <xf numFmtId="0" fontId="9" fillId="10" borderId="113" applyNumberFormat="0" applyProtection="0">
      <alignment horizontal="left" vertical="top" indent="1"/>
    </xf>
    <xf numFmtId="4" fontId="71" fillId="17" borderId="113" applyNumberFormat="0" applyProtection="0">
      <alignment horizontal="right" vertical="center"/>
    </xf>
    <xf numFmtId="4" fontId="71" fillId="24"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211" fontId="84" fillId="37" borderId="138">
      <alignment horizontal="center"/>
      <protection locked="0"/>
    </xf>
    <xf numFmtId="0" fontId="9" fillId="16" borderId="113" applyNumberFormat="0" applyProtection="0">
      <alignment horizontal="left" vertical="top" indent="1"/>
    </xf>
    <xf numFmtId="0" fontId="9" fillId="48" borderId="134" applyNumberFormat="0" applyAlignment="0" applyProtection="0"/>
    <xf numFmtId="49" fontId="97" fillId="38" borderId="138" applyProtection="0">
      <alignment horizontal="left" indent="1"/>
      <protection locked="0"/>
    </xf>
    <xf numFmtId="49" fontId="97" fillId="37" borderId="138" applyProtection="0">
      <alignment horizontal="left" indent="1"/>
      <protection locked="0"/>
    </xf>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0" fontId="96" fillId="0" borderId="137">
      <alignment horizontal="left" vertical="center"/>
    </xf>
    <xf numFmtId="181" fontId="82" fillId="37" borderId="138">
      <protection locked="0"/>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40" fontId="91" fillId="40" borderId="138">
      <alignment vertical="center"/>
    </xf>
    <xf numFmtId="211" fontId="84" fillId="37" borderId="138">
      <alignment horizontal="center"/>
      <protection locked="0"/>
    </xf>
    <xf numFmtId="0" fontId="9" fillId="40" borderId="133" applyNumberFormat="0" applyFont="0" applyBorder="0" applyAlignment="0" applyProtection="0"/>
    <xf numFmtId="10" fontId="78" fillId="40" borderId="138" applyNumberFormat="0" applyBorder="0" applyAlignment="0" applyProtection="0"/>
    <xf numFmtId="49" fontId="97" fillId="37" borderId="138" applyProtection="0">
      <alignment horizontal="left" indent="1"/>
      <protection locked="0"/>
    </xf>
    <xf numFmtId="0" fontId="69" fillId="25" borderId="113" applyNumberFormat="0" applyProtection="0">
      <alignment horizontal="left" vertical="top" indent="1"/>
    </xf>
    <xf numFmtId="4" fontId="73" fillId="31" borderId="113" applyNumberFormat="0" applyProtection="0">
      <alignment horizontal="right" vertical="center"/>
    </xf>
    <xf numFmtId="0" fontId="9" fillId="31" borderId="113" applyNumberFormat="0" applyProtection="0">
      <alignment horizontal="left" vertical="center" indent="1"/>
    </xf>
    <xf numFmtId="49" fontId="97" fillId="38" borderId="138" applyProtection="0">
      <alignment horizontal="left" indent="1"/>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24"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10" fontId="78" fillId="40" borderId="138" applyNumberFormat="0" applyBorder="0" applyAlignment="0" applyProtection="0"/>
    <xf numFmtId="10" fontId="78" fillId="40" borderId="138" applyNumberFormat="0" applyBorder="0" applyAlignment="0" applyProtection="0"/>
    <xf numFmtId="4" fontId="71" fillId="27" borderId="113" applyNumberFormat="0" applyProtection="0">
      <alignment horizontal="right" vertical="center"/>
    </xf>
    <xf numFmtId="4" fontId="71" fillId="10" borderId="113" applyNumberFormat="0" applyProtection="0">
      <alignment horizontal="right" vertical="center"/>
    </xf>
    <xf numFmtId="4" fontId="71" fillId="12" borderId="113" applyNumberFormat="0" applyProtection="0">
      <alignmen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4" fontId="71" fillId="11" borderId="113" applyNumberFormat="0" applyProtection="0">
      <alignment horizontal="right" vertical="center"/>
    </xf>
    <xf numFmtId="0" fontId="9" fillId="10" borderId="113" applyNumberFormat="0" applyProtection="0">
      <alignment horizontal="left" vertical="center" indent="1"/>
    </xf>
    <xf numFmtId="10" fontId="78" fillId="40" borderId="138" applyNumberFormat="0" applyBorder="0" applyAlignment="0" applyProtection="0"/>
    <xf numFmtId="40" fontId="91" fillId="40" borderId="138">
      <alignment vertical="center"/>
    </xf>
    <xf numFmtId="4" fontId="71" fillId="31" borderId="113" applyNumberFormat="0" applyProtection="0">
      <alignment horizontal="right" vertical="center"/>
    </xf>
    <xf numFmtId="4" fontId="71" fillId="23" borderId="113" applyNumberFormat="0" applyProtection="0">
      <alignment horizontal="right" vertical="center"/>
    </xf>
    <xf numFmtId="4" fontId="71" fillId="26" borderId="113" applyNumberFormat="0" applyProtection="0">
      <alignment horizontal="right" vertical="center"/>
    </xf>
    <xf numFmtId="4" fontId="71" fillId="28"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4" fontId="71" fillId="31" borderId="113" applyNumberFormat="0" applyProtection="0">
      <alignment horizontal="right" vertical="center"/>
    </xf>
    <xf numFmtId="0" fontId="96" fillId="0" borderId="137">
      <alignment horizontal="left" vertical="center"/>
    </xf>
    <xf numFmtId="0" fontId="9" fillId="14" borderId="113" applyNumberFormat="0" applyProtection="0">
      <alignment horizontal="left" vertical="center" indent="1"/>
    </xf>
    <xf numFmtId="4" fontId="71" fillId="12" borderId="113" applyNumberFormat="0" applyProtection="0">
      <alignment horizontal="left" vertical="center" indent="1"/>
    </xf>
    <xf numFmtId="0" fontId="9" fillId="16" borderId="113" applyNumberFormat="0" applyProtection="0">
      <alignment horizontal="left" vertical="top" indent="1"/>
    </xf>
    <xf numFmtId="211" fontId="84" fillId="37" borderId="138">
      <alignment horizontal="center"/>
      <protection locked="0"/>
    </xf>
    <xf numFmtId="4" fontId="71" fillId="31" borderId="113" applyNumberFormat="0" applyProtection="0">
      <alignment horizontal="right" vertical="center"/>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24" borderId="113" applyNumberFormat="0" applyProtection="0">
      <alignment horizontal="right" vertical="center"/>
    </xf>
    <xf numFmtId="4" fontId="71" fillId="17" borderId="113" applyNumberFormat="0" applyProtection="0">
      <alignment horizontal="right" vertical="center"/>
    </xf>
    <xf numFmtId="4" fontId="71" fillId="10" borderId="113" applyNumberFormat="0" applyProtection="0">
      <alignment horizontal="right" vertical="center"/>
    </xf>
    <xf numFmtId="0" fontId="9" fillId="10" borderId="113" applyNumberFormat="0" applyProtection="0">
      <alignment horizontal="left" vertical="top" indent="1"/>
    </xf>
    <xf numFmtId="0" fontId="9" fillId="0" borderId="137" applyFont="0" applyFill="0" applyBorder="0" applyAlignment="0" applyProtection="0"/>
    <xf numFmtId="0" fontId="9" fillId="16" borderId="113" applyNumberFormat="0" applyProtection="0">
      <alignment horizontal="left" vertical="top" indent="1"/>
    </xf>
    <xf numFmtId="0" fontId="9" fillId="16" borderId="113" applyNumberFormat="0" applyProtection="0">
      <alignment horizontal="left" vertical="top" indent="1"/>
    </xf>
    <xf numFmtId="4" fontId="73" fillId="31" borderId="113" applyNumberFormat="0" applyProtection="0">
      <alignment horizontal="right" vertical="center"/>
    </xf>
    <xf numFmtId="4" fontId="71" fillId="23" borderId="113" applyNumberFormat="0" applyProtection="0">
      <alignment horizontal="right" vertical="center"/>
    </xf>
    <xf numFmtId="4" fontId="71" fillId="12"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4" fontId="71" fillId="12"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4" fontId="71" fillId="31" borderId="113" applyNumberFormat="0" applyProtection="0">
      <alignment horizontal="right" vertical="center"/>
    </xf>
    <xf numFmtId="40" fontId="91" fillId="19" borderId="110">
      <alignment vertical="center"/>
    </xf>
    <xf numFmtId="4" fontId="71" fillId="11" borderId="113" applyNumberFormat="0" applyProtection="0">
      <alignment horizontal="right" vertical="center"/>
    </xf>
    <xf numFmtId="0" fontId="69" fillId="25" borderId="113" applyNumberFormat="0" applyProtection="0">
      <alignment horizontal="left" vertical="top" indent="1"/>
    </xf>
    <xf numFmtId="0" fontId="9" fillId="10" borderId="113" applyNumberFormat="0" applyProtection="0">
      <alignment horizontal="left" vertical="top" indent="1"/>
    </xf>
    <xf numFmtId="4" fontId="71" fillId="31"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4" fontId="69" fillId="25" borderId="113" applyNumberFormat="0" applyProtection="0">
      <alignment vertical="center"/>
    </xf>
    <xf numFmtId="0" fontId="9" fillId="16" borderId="113" applyNumberFormat="0" applyProtection="0">
      <alignment horizontal="left" vertical="top" indent="1"/>
    </xf>
    <xf numFmtId="0" fontId="9" fillId="10" borderId="113" applyNumberFormat="0" applyProtection="0">
      <alignment horizontal="left" vertical="center" indent="1"/>
    </xf>
    <xf numFmtId="4" fontId="71" fillId="15" borderId="113" applyNumberFormat="0" applyProtection="0">
      <alignment horizontal="right" vertical="center"/>
    </xf>
    <xf numFmtId="4" fontId="70" fillId="25" borderId="113" applyNumberFormat="0" applyProtection="0">
      <alignment vertical="center"/>
    </xf>
    <xf numFmtId="0" fontId="9" fillId="48" borderId="134" applyNumberFormat="0" applyAlignment="0" applyProtection="0"/>
    <xf numFmtId="10" fontId="78" fillId="40" borderId="138" applyNumberFormat="0" applyBorder="0" applyAlignment="0" applyProtection="0"/>
    <xf numFmtId="211" fontId="84" fillId="37" borderId="138">
      <alignment horizontal="center"/>
      <protection locked="0"/>
    </xf>
    <xf numFmtId="10" fontId="78" fillId="40" borderId="138" applyNumberFormat="0" applyBorder="0" applyAlignment="0" applyProtection="0"/>
    <xf numFmtId="40" fontId="91" fillId="40" borderId="138">
      <alignment vertical="center"/>
    </xf>
    <xf numFmtId="4" fontId="71" fillId="35" borderId="113" applyNumberFormat="0" applyProtection="0">
      <alignment horizontal="left" vertical="center" indent="1"/>
    </xf>
    <xf numFmtId="0" fontId="9" fillId="10"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49" fontId="97" fillId="38" borderId="138" applyProtection="0">
      <alignment horizontal="left" indent="1"/>
      <protection locked="0"/>
    </xf>
    <xf numFmtId="4" fontId="71" fillId="28"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4" fontId="69" fillId="25" borderId="113" applyNumberFormat="0" applyProtection="0">
      <alignment vertical="center"/>
    </xf>
    <xf numFmtId="4" fontId="69" fillId="25" borderId="113" applyNumberFormat="0" applyProtection="0">
      <alignment horizontal="left" vertical="center" indent="1"/>
    </xf>
    <xf numFmtId="4" fontId="71" fillId="15" borderId="113" applyNumberFormat="0" applyProtection="0">
      <alignment horizontal="right" vertical="center"/>
    </xf>
    <xf numFmtId="4" fontId="71" fillId="26"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4" fontId="75" fillId="31" borderId="113" applyNumberFormat="0" applyProtection="0">
      <alignment horizontal="righ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4" fontId="71" fillId="12" borderId="113" applyNumberFormat="0" applyProtection="0">
      <alignment horizontal="left" vertical="center" indent="1"/>
    </xf>
    <xf numFmtId="0" fontId="9" fillId="16" borderId="113" applyNumberFormat="0" applyProtection="0">
      <alignment horizontal="left" vertical="top"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10" fontId="78" fillId="40" borderId="138" applyNumberForma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0" fontId="9" fillId="16" borderId="113" applyNumberFormat="0" applyProtection="0">
      <alignment horizontal="left" vertical="top" indent="1"/>
    </xf>
    <xf numFmtId="4" fontId="71" fillId="10"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7" borderId="138" applyProtection="0">
      <alignment horizontal="left" indent="1"/>
      <protection locked="0"/>
    </xf>
    <xf numFmtId="40" fontId="91" fillId="40" borderId="138">
      <alignment vertical="center"/>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4" fontId="69" fillId="25" borderId="113" applyNumberFormat="0" applyProtection="0">
      <alignment vertical="center"/>
    </xf>
    <xf numFmtId="4" fontId="69" fillId="25" borderId="113" applyNumberFormat="0" applyProtection="0">
      <alignment horizontal="left" vertical="center" indent="1"/>
    </xf>
    <xf numFmtId="4" fontId="71" fillId="11"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0" fontId="71" fillId="10" borderId="113" applyNumberFormat="0" applyProtection="0">
      <alignment horizontal="left" vertical="top" indent="1"/>
    </xf>
    <xf numFmtId="4" fontId="75" fillId="31" borderId="113" applyNumberFormat="0" applyProtection="0">
      <alignment horizontal="right" vertical="center"/>
    </xf>
    <xf numFmtId="4" fontId="71" fillId="31" borderId="113" applyNumberFormat="0" applyProtection="0">
      <alignment horizontal="righ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0"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0" fontId="9" fillId="14" borderId="113" applyNumberFormat="0" applyProtection="0">
      <alignment horizontal="left" vertical="center" indent="1"/>
    </xf>
    <xf numFmtId="0" fontId="9" fillId="16" borderId="113" applyNumberFormat="0" applyProtection="0">
      <alignment horizontal="left" vertical="center" indent="1"/>
    </xf>
    <xf numFmtId="0" fontId="9" fillId="14" borderId="113" applyNumberFormat="0" applyProtection="0">
      <alignment horizontal="left" vertical="center" indent="1"/>
    </xf>
    <xf numFmtId="0" fontId="9" fillId="48" borderId="134" applyNumberFormat="0" applyAlignment="0" applyProtection="0"/>
    <xf numFmtId="0" fontId="9" fillId="14" borderId="113" applyNumberFormat="0" applyProtection="0">
      <alignment horizontal="left" vertical="top" indent="1"/>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40" borderId="133" applyNumberFormat="0" applyFont="0" applyBorder="0" applyAlignment="0" applyProtection="0"/>
    <xf numFmtId="40" fontId="91" fillId="40" borderId="138">
      <alignment vertical="center"/>
    </xf>
    <xf numFmtId="0" fontId="9" fillId="31" borderId="113" applyNumberFormat="0" applyProtection="0">
      <alignment horizontal="left" vertical="center" indent="1"/>
    </xf>
    <xf numFmtId="0" fontId="71" fillId="12" borderId="113" applyNumberFormat="0" applyProtection="0">
      <alignment horizontal="left" vertical="top" indent="1"/>
    </xf>
    <xf numFmtId="0" fontId="9" fillId="16" borderId="113" applyNumberFormat="0" applyProtection="0">
      <alignment horizontal="left" vertical="center" indent="1"/>
    </xf>
    <xf numFmtId="0" fontId="9" fillId="40" borderId="133" applyNumberFormat="0" applyFont="0" applyBorder="0" applyAlignment="0" applyProtection="0"/>
    <xf numFmtId="49" fontId="97" fillId="37" borderId="138" applyProtection="0">
      <alignment horizontal="left" indent="1"/>
      <protection locked="0"/>
    </xf>
    <xf numFmtId="0" fontId="96" fillId="0" borderId="137">
      <alignment horizontal="left" vertical="center"/>
    </xf>
    <xf numFmtId="4" fontId="71" fillId="28" borderId="113" applyNumberFormat="0" applyProtection="0">
      <alignment horizontal="right" vertical="center"/>
    </xf>
    <xf numFmtId="0" fontId="9" fillId="40" borderId="133" applyNumberFormat="0" applyFont="0" applyBorder="0" applyAlignment="0" applyProtection="0"/>
    <xf numFmtId="4" fontId="71" fillId="27" borderId="113" applyNumberFormat="0" applyProtection="0">
      <alignment horizontal="right" vertical="center"/>
    </xf>
    <xf numFmtId="49" fontId="97" fillId="37" borderId="138" applyProtection="0">
      <alignment horizontal="left" indent="1"/>
      <protection locked="0"/>
    </xf>
    <xf numFmtId="0" fontId="9" fillId="31" borderId="113" applyNumberFormat="0" applyProtection="0">
      <alignment horizontal="left" vertical="center" indent="1"/>
    </xf>
    <xf numFmtId="0" fontId="96" fillId="0" borderId="137">
      <alignment horizontal="left" vertical="center"/>
    </xf>
    <xf numFmtId="0" fontId="9" fillId="16" borderId="113" applyNumberFormat="0" applyProtection="0">
      <alignment horizontal="left" vertical="top" indent="1"/>
    </xf>
    <xf numFmtId="0" fontId="9" fillId="16" borderId="113" applyNumberFormat="0" applyProtection="0">
      <alignment horizontal="left" vertical="top" indent="1"/>
    </xf>
    <xf numFmtId="181" fontId="82" fillId="37" borderId="138">
      <protection locked="0"/>
    </xf>
    <xf numFmtId="0" fontId="9" fillId="16" borderId="113" applyNumberFormat="0" applyProtection="0">
      <alignment horizontal="left" vertical="center" indent="1"/>
    </xf>
    <xf numFmtId="4" fontId="73" fillId="12" borderId="113" applyNumberFormat="0" applyProtection="0">
      <alignment vertical="center"/>
    </xf>
    <xf numFmtId="10" fontId="78" fillId="40" borderId="138" applyNumberFormat="0" applyBorder="0" applyAlignment="0" applyProtection="0"/>
    <xf numFmtId="0" fontId="9" fillId="31" borderId="113" applyNumberFormat="0" applyProtection="0">
      <alignment horizontal="left" vertical="center" indent="1"/>
    </xf>
    <xf numFmtId="211" fontId="84" fillId="37" borderId="138">
      <alignment horizontal="center"/>
      <protection locked="0"/>
    </xf>
    <xf numFmtId="4" fontId="71" fillId="10" borderId="113" applyNumberFormat="0" applyProtection="0">
      <alignment horizontal="right" vertical="center"/>
    </xf>
    <xf numFmtId="0" fontId="71" fillId="10" borderId="113" applyNumberFormat="0" applyProtection="0">
      <alignment horizontal="left" vertical="top" indent="1"/>
    </xf>
    <xf numFmtId="40" fontId="91" fillId="40" borderId="138">
      <alignment vertical="center"/>
    </xf>
    <xf numFmtId="49" fontId="97" fillId="38" borderId="138" applyProtection="0">
      <alignment horizontal="left" indent="1"/>
      <protection locked="0"/>
    </xf>
    <xf numFmtId="211" fontId="84" fillId="37" borderId="138">
      <alignment horizontal="center"/>
      <protection locked="0"/>
    </xf>
    <xf numFmtId="4" fontId="71" fillId="29" borderId="113" applyNumberFormat="0" applyProtection="0">
      <alignment horizontal="right" vertical="center"/>
    </xf>
    <xf numFmtId="49" fontId="97" fillId="38" borderId="138" applyProtection="0">
      <alignment horizontal="left" indent="1"/>
      <protection locked="0"/>
    </xf>
    <xf numFmtId="40" fontId="91" fillId="40" borderId="138">
      <alignment vertical="center"/>
    </xf>
    <xf numFmtId="40" fontId="91" fillId="40" borderId="138">
      <alignment vertical="center"/>
    </xf>
    <xf numFmtId="49" fontId="97" fillId="37" borderId="138" applyProtection="0">
      <alignment horizontal="left" indent="1"/>
      <protection locked="0"/>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top" indent="1"/>
    </xf>
    <xf numFmtId="49" fontId="97" fillId="37" borderId="138" applyProtection="0">
      <alignment horizontal="left" indent="1"/>
      <protection locked="0"/>
    </xf>
    <xf numFmtId="4" fontId="71" fillId="31" borderId="113" applyNumberFormat="0" applyProtection="0">
      <alignment horizontal="right" vertical="center"/>
    </xf>
    <xf numFmtId="0" fontId="9" fillId="14" borderId="113" applyNumberFormat="0" applyProtection="0">
      <alignment horizontal="left" vertical="center" indent="1"/>
    </xf>
    <xf numFmtId="211" fontId="84" fillId="37" borderId="138">
      <alignment horizontal="center"/>
      <protection locked="0"/>
    </xf>
    <xf numFmtId="0" fontId="9" fillId="14" borderId="113" applyNumberFormat="0" applyProtection="0">
      <alignment horizontal="left" vertical="center" indent="1"/>
    </xf>
    <xf numFmtId="4" fontId="71" fillId="12" borderId="113" applyNumberFormat="0" applyProtection="0">
      <alignment horizontal="left" vertical="center" indent="1"/>
    </xf>
    <xf numFmtId="0" fontId="9" fillId="31" borderId="113" applyNumberFormat="0" applyProtection="0">
      <alignment horizontal="left" vertical="center" indent="1"/>
    </xf>
    <xf numFmtId="211" fontId="84" fillId="37" borderId="138">
      <alignment horizontal="center"/>
      <protection locked="0"/>
    </xf>
    <xf numFmtId="181" fontId="82" fillId="37" borderId="138">
      <protection locked="0"/>
    </xf>
    <xf numFmtId="0" fontId="9" fillId="0" borderId="137" applyFont="0" applyFill="0" applyBorder="0" applyAlignment="0" applyProtection="0"/>
    <xf numFmtId="4" fontId="71" fillId="26" borderId="113" applyNumberFormat="0" applyProtection="0">
      <alignment horizontal="right" vertical="center"/>
    </xf>
    <xf numFmtId="211" fontId="84" fillId="37" borderId="138">
      <alignment horizontal="center"/>
      <protection locked="0"/>
    </xf>
    <xf numFmtId="0" fontId="9" fillId="14" borderId="113" applyNumberFormat="0" applyProtection="0">
      <alignment horizontal="left" vertical="center" indent="1"/>
    </xf>
    <xf numFmtId="211" fontId="84" fillId="37" borderId="138">
      <alignment horizontal="center"/>
      <protection locked="0"/>
    </xf>
    <xf numFmtId="40" fontId="91" fillId="40" borderId="138">
      <alignment vertical="center"/>
    </xf>
    <xf numFmtId="49" fontId="97" fillId="37" borderId="138" applyProtection="0">
      <alignment horizontal="left" indent="1"/>
      <protection locked="0"/>
    </xf>
    <xf numFmtId="0" fontId="9" fillId="40" borderId="133" applyNumberFormat="0" applyFont="0" applyBorder="0" applyAlignment="0" applyProtection="0"/>
    <xf numFmtId="10" fontId="78" fillId="40" borderId="138" applyNumberFormat="0" applyBorder="0" applyAlignment="0" applyProtection="0"/>
    <xf numFmtId="4" fontId="71" fillId="31" borderId="113" applyNumberFormat="0" applyProtection="0">
      <alignment horizontal="right" vertical="center"/>
    </xf>
    <xf numFmtId="0" fontId="9" fillId="48" borderId="134" applyNumberFormat="0" applyAlignment="0" applyProtection="0"/>
    <xf numFmtId="4" fontId="70" fillId="25" borderId="113" applyNumberFormat="0" applyProtection="0">
      <alignment vertical="center"/>
    </xf>
    <xf numFmtId="0" fontId="9" fillId="10" borderId="113" applyNumberFormat="0" applyProtection="0">
      <alignment horizontal="left" vertical="center" indent="1"/>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31" borderId="113" applyNumberFormat="0" applyProtection="0">
      <alignment horizontal="left" vertical="center" indent="1"/>
    </xf>
    <xf numFmtId="0" fontId="9" fillId="40" borderId="133" applyNumberFormat="0" applyFont="0" applyBorder="0" applyAlignment="0" applyProtection="0"/>
    <xf numFmtId="4" fontId="71" fillId="35" borderId="113" applyNumberFormat="0" applyProtection="0">
      <alignment horizontal="left" vertical="center" indent="1"/>
    </xf>
    <xf numFmtId="4" fontId="71" fillId="29" borderId="113" applyNumberFormat="0" applyProtection="0">
      <alignment horizontal="right" vertical="center"/>
    </xf>
    <xf numFmtId="0" fontId="9" fillId="14" borderId="113" applyNumberFormat="0" applyProtection="0">
      <alignment horizontal="left" vertical="center" indent="1"/>
    </xf>
    <xf numFmtId="4" fontId="73" fillId="31" borderId="113" applyNumberFormat="0" applyProtection="0">
      <alignment horizontal="right" vertical="center"/>
    </xf>
    <xf numFmtId="4" fontId="71"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top" indent="1"/>
    </xf>
    <xf numFmtId="0" fontId="69" fillId="25" borderId="113" applyNumberFormat="0" applyProtection="0">
      <alignment horizontal="left" vertical="top" indent="1"/>
    </xf>
    <xf numFmtId="0" fontId="9" fillId="31" borderId="113" applyNumberFormat="0" applyProtection="0">
      <alignment horizontal="left" vertical="center" indent="1"/>
    </xf>
    <xf numFmtId="0" fontId="96" fillId="0" borderId="137">
      <alignment horizontal="left" vertical="center"/>
    </xf>
    <xf numFmtId="49" fontId="97" fillId="37" borderId="138" applyProtection="0">
      <alignment horizontal="left" indent="1"/>
      <protection locked="0"/>
    </xf>
    <xf numFmtId="4" fontId="71" fillId="23" borderId="113" applyNumberFormat="0" applyProtection="0">
      <alignment horizontal="right" vertical="center"/>
    </xf>
    <xf numFmtId="181" fontId="82" fillId="37" borderId="138">
      <protection locked="0"/>
    </xf>
    <xf numFmtId="4" fontId="71" fillId="17" borderId="113" applyNumberFormat="0" applyProtection="0">
      <alignment horizontal="right" vertical="center"/>
    </xf>
    <xf numFmtId="0" fontId="9" fillId="40" borderId="133" applyNumberFormat="0" applyFon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48" borderId="134" applyNumberFormat="0" applyAlignment="0" applyProtection="0"/>
    <xf numFmtId="0" fontId="9" fillId="0" borderId="137" applyFont="0" applyFill="0" applyBorder="0" applyAlignment="0" applyProtection="0"/>
    <xf numFmtId="0" fontId="9" fillId="10" borderId="113" applyNumberFormat="0" applyProtection="0">
      <alignment horizontal="left" vertical="top" indent="1"/>
    </xf>
    <xf numFmtId="0" fontId="9" fillId="16" borderId="113" applyNumberFormat="0" applyProtection="0">
      <alignment horizontal="left" vertical="top" indent="1"/>
    </xf>
    <xf numFmtId="4" fontId="70" fillId="25" borderId="113" applyNumberFormat="0" applyProtection="0">
      <alignment vertical="center"/>
    </xf>
    <xf numFmtId="0" fontId="9" fillId="14" borderId="113" applyNumberFormat="0" applyProtection="0">
      <alignment horizontal="left" vertical="center" indent="1"/>
    </xf>
    <xf numFmtId="0" fontId="9" fillId="40" borderId="133" applyNumberFormat="0" applyFont="0" applyBorder="0" applyAlignment="0" applyProtection="0"/>
    <xf numFmtId="0" fontId="9" fillId="16"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9" fillId="16" borderId="113" applyNumberFormat="0" applyProtection="0">
      <alignment horizontal="left" vertical="top" indent="1"/>
    </xf>
    <xf numFmtId="40" fontId="91" fillId="40" borderId="138">
      <alignment vertical="center"/>
    </xf>
    <xf numFmtId="211" fontId="84" fillId="37" borderId="138">
      <alignment horizontal="center"/>
      <protection locked="0"/>
    </xf>
    <xf numFmtId="0" fontId="9" fillId="31"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0" fontId="78" fillId="40" borderId="138" applyNumberFormat="0" applyBorder="0" applyAlignment="0" applyProtection="0"/>
    <xf numFmtId="4" fontId="71" fillId="10" borderId="113" applyNumberFormat="0" applyProtection="0">
      <alignment horizontal="right" vertical="center"/>
    </xf>
    <xf numFmtId="49" fontId="97" fillId="37" borderId="138" applyProtection="0">
      <alignment horizontal="left" indent="1"/>
      <protection locked="0"/>
    </xf>
    <xf numFmtId="49" fontId="97" fillId="38" borderId="138" applyProtection="0">
      <alignment horizontal="left" indent="1"/>
      <protection locked="0"/>
    </xf>
    <xf numFmtId="0" fontId="96" fillId="0" borderId="137">
      <alignment horizontal="left" vertical="center"/>
    </xf>
    <xf numFmtId="40" fontId="91" fillId="40" borderId="138">
      <alignment vertical="center"/>
    </xf>
    <xf numFmtId="4" fontId="73" fillId="31" borderId="113" applyNumberFormat="0" applyProtection="0">
      <alignment horizontal="right" vertical="center"/>
    </xf>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4" fontId="71" fillId="15" borderId="113" applyNumberFormat="0" applyProtection="0">
      <alignment horizontal="right" vertical="center"/>
    </xf>
    <xf numFmtId="40" fontId="91" fillId="40" borderId="138">
      <alignment vertical="center"/>
    </xf>
    <xf numFmtId="49" fontId="97" fillId="37" borderId="138" applyProtection="0">
      <alignment horizontal="left" indent="1"/>
      <protection locked="0"/>
    </xf>
    <xf numFmtId="0" fontId="9" fillId="14" borderId="113" applyNumberFormat="0" applyProtection="0">
      <alignment horizontal="left" vertical="center" indent="1"/>
    </xf>
    <xf numFmtId="181" fontId="82" fillId="37" borderId="138">
      <protection locked="0"/>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6" fillId="0" borderId="137">
      <alignment horizontal="lef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9" fontId="97" fillId="38" borderId="138" applyProtection="0">
      <alignment horizontal="left" indent="1"/>
      <protection locked="0"/>
    </xf>
    <xf numFmtId="4" fontId="71" fillId="28" borderId="113" applyNumberFormat="0" applyProtection="0">
      <alignment horizontal="right" vertical="center"/>
    </xf>
    <xf numFmtId="0" fontId="9" fillId="48" borderId="134" applyNumberFormat="0" applyAlignment="0" applyProtection="0"/>
    <xf numFmtId="0" fontId="9" fillId="0" borderId="137" applyFont="0" applyFill="0" applyBorder="0" applyAlignment="0" applyProtection="0"/>
    <xf numFmtId="49" fontId="97" fillId="38" borderId="138" applyProtection="0">
      <alignment horizontal="left" indent="1"/>
      <protection locked="0"/>
    </xf>
    <xf numFmtId="40" fontId="91" fillId="40" borderId="138">
      <alignment vertical="center"/>
    </xf>
    <xf numFmtId="0" fontId="71" fillId="12" borderId="113" applyNumberFormat="0" applyProtection="0">
      <alignment horizontal="left" vertical="top" indent="1"/>
    </xf>
    <xf numFmtId="40" fontId="91" fillId="40" borderId="138">
      <alignment vertical="center"/>
    </xf>
    <xf numFmtId="181" fontId="82" fillId="37" borderId="138">
      <protection locked="0"/>
    </xf>
    <xf numFmtId="49" fontId="97" fillId="38" borderId="138" applyProtection="0">
      <alignment horizontal="left" indent="1"/>
      <protection locked="0"/>
    </xf>
    <xf numFmtId="0" fontId="9" fillId="14" borderId="113" applyNumberFormat="0" applyProtection="0">
      <alignment horizontal="left" vertical="center" indent="1"/>
    </xf>
    <xf numFmtId="4" fontId="71" fillId="10" borderId="113" applyNumberFormat="0" applyProtection="0">
      <alignment horizontal="right" vertical="center"/>
    </xf>
    <xf numFmtId="4" fontId="69" fillId="25" borderId="113" applyNumberFormat="0" applyProtection="0">
      <alignment horizontal="left" vertical="center" indent="1"/>
    </xf>
    <xf numFmtId="4" fontId="71" fillId="31" borderId="113" applyNumberFormat="0" applyProtection="0">
      <alignment horizontal="right" vertical="center"/>
    </xf>
    <xf numFmtId="0" fontId="9" fillId="48" borderId="134" applyNumberFormat="0" applyAlignment="0" applyProtection="0"/>
    <xf numFmtId="4" fontId="71"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 fontId="71" fillId="10" borderId="113" applyNumberFormat="0" applyProtection="0">
      <alignment horizontal="right" vertical="center"/>
    </xf>
    <xf numFmtId="40" fontId="91" fillId="40" borderId="138">
      <alignment vertical="center"/>
    </xf>
    <xf numFmtId="211" fontId="84" fillId="37" borderId="138">
      <alignment horizontal="center"/>
      <protection locked="0"/>
    </xf>
    <xf numFmtId="0" fontId="9" fillId="40" borderId="133" applyNumberFormat="0" applyFont="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40" fontId="91" fillId="40" borderId="138">
      <alignment vertical="center"/>
    </xf>
    <xf numFmtId="0" fontId="9" fillId="16" borderId="113" applyNumberFormat="0" applyProtection="0">
      <alignment horizontal="left" vertical="center" indent="1"/>
    </xf>
    <xf numFmtId="49" fontId="97" fillId="37" borderId="138" applyProtection="0">
      <alignment horizontal="left" indent="1"/>
      <protection locked="0"/>
    </xf>
    <xf numFmtId="181" fontId="82" fillId="37" borderId="138">
      <protection locked="0"/>
    </xf>
    <xf numFmtId="211" fontId="84" fillId="37" borderId="138">
      <alignment horizontal="center"/>
      <protection locked="0"/>
    </xf>
    <xf numFmtId="4" fontId="71" fillId="35"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0" fontId="9" fillId="16" borderId="113" applyNumberFormat="0" applyProtection="0">
      <alignment horizontal="left" vertical="top" indent="1"/>
    </xf>
    <xf numFmtId="0" fontId="9" fillId="31" borderId="113" applyNumberFormat="0" applyProtection="0">
      <alignment horizontal="left" vertical="top" indent="1"/>
    </xf>
    <xf numFmtId="0" fontId="9" fillId="31" borderId="113" applyNumberFormat="0" applyProtection="0">
      <alignment horizontal="left" vertical="center" indent="1"/>
    </xf>
    <xf numFmtId="4" fontId="71" fillId="11" borderId="113" applyNumberFormat="0" applyProtection="0">
      <alignment horizontal="right" vertical="center"/>
    </xf>
    <xf numFmtId="211" fontId="84" fillId="37" borderId="138">
      <alignment horizontal="center"/>
      <protection locked="0"/>
    </xf>
    <xf numFmtId="181" fontId="82" fillId="37" borderId="138">
      <protection locked="0"/>
    </xf>
    <xf numFmtId="0" fontId="9" fillId="31" borderId="113" applyNumberFormat="0" applyProtection="0">
      <alignment horizontal="left" vertical="center" indent="1"/>
    </xf>
    <xf numFmtId="4" fontId="71" fillId="31" borderId="113" applyNumberFormat="0" applyProtection="0">
      <alignment horizontal="right" vertical="center"/>
    </xf>
    <xf numFmtId="181" fontId="82" fillId="37" borderId="138">
      <protection locked="0"/>
    </xf>
    <xf numFmtId="211" fontId="84" fillId="37" borderId="138">
      <alignment horizontal="center"/>
      <protection locked="0"/>
    </xf>
    <xf numFmtId="0" fontId="9" fillId="48" borderId="134" applyNumberFormat="0" applyAlignment="0" applyProtection="0"/>
    <xf numFmtId="0" fontId="9" fillId="16" borderId="113" applyNumberFormat="0" applyProtection="0">
      <alignment horizontal="left" vertical="center" indent="1"/>
    </xf>
    <xf numFmtId="0" fontId="9" fillId="31" borderId="113" applyNumberFormat="0" applyProtection="0">
      <alignment horizontal="left" vertical="center" indent="1"/>
    </xf>
    <xf numFmtId="181" fontId="82" fillId="37" borderId="138">
      <protection locked="0"/>
    </xf>
    <xf numFmtId="0" fontId="71" fillId="10" borderId="113" applyNumberFormat="0" applyProtection="0">
      <alignment horizontal="left" vertical="top" indent="1"/>
    </xf>
    <xf numFmtId="40" fontId="91" fillId="40" borderId="138">
      <alignment vertical="center"/>
    </xf>
    <xf numFmtId="4" fontId="71" fillId="31" borderId="113" applyNumberFormat="0" applyProtection="0">
      <alignment horizontal="right" vertical="center"/>
    </xf>
    <xf numFmtId="0" fontId="9" fillId="48" borderId="134" applyNumberFormat="0" applyAlignment="0" applyProtection="0"/>
    <xf numFmtId="0" fontId="9" fillId="40" borderId="133" applyNumberFormat="0" applyFont="0" applyBorder="0" applyAlignment="0" applyProtection="0"/>
    <xf numFmtId="0" fontId="9" fillId="16" borderId="113" applyNumberFormat="0" applyProtection="0">
      <alignment horizontal="left" vertical="center" indent="1"/>
    </xf>
    <xf numFmtId="10" fontId="78" fillId="40" borderId="138" applyNumberFormat="0" applyBorder="0" applyAlignment="0" applyProtection="0"/>
    <xf numFmtId="4" fontId="73" fillId="31" borderId="113" applyNumberFormat="0" applyProtection="0">
      <alignment horizontal="right" vertical="center"/>
    </xf>
    <xf numFmtId="4" fontId="71" fillId="27" borderId="113" applyNumberFormat="0" applyProtection="0">
      <alignment horizontal="right" vertical="center"/>
    </xf>
    <xf numFmtId="181" fontId="82" fillId="37" borderId="138">
      <protection locked="0"/>
    </xf>
    <xf numFmtId="0" fontId="9" fillId="16" borderId="113" applyNumberFormat="0" applyProtection="0">
      <alignment horizontal="left" vertical="top" indent="1"/>
    </xf>
    <xf numFmtId="0" fontId="96" fillId="0" borderId="137">
      <alignment horizontal="left" vertical="center"/>
    </xf>
    <xf numFmtId="0" fontId="9" fillId="10" borderId="113" applyNumberFormat="0" applyProtection="0">
      <alignment horizontal="left" vertical="center" indent="1"/>
    </xf>
    <xf numFmtId="181" fontId="82" fillId="37" borderId="138">
      <protection locked="0"/>
    </xf>
    <xf numFmtId="0" fontId="9" fillId="31" borderId="113" applyNumberFormat="0" applyProtection="0">
      <alignment horizontal="left" vertical="center" indent="1"/>
    </xf>
    <xf numFmtId="0" fontId="9" fillId="40" borderId="133" applyNumberFormat="0" applyFont="0" applyBorder="0" applyAlignment="0" applyProtection="0"/>
    <xf numFmtId="4" fontId="75"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10"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9" fillId="31" borderId="113" applyNumberFormat="0" applyProtection="0">
      <alignment horizontal="left" vertical="center" indent="1"/>
    </xf>
    <xf numFmtId="40" fontId="91" fillId="40" borderId="138">
      <alignment vertical="center"/>
    </xf>
    <xf numFmtId="4" fontId="73" fillId="12" borderId="113" applyNumberFormat="0" applyProtection="0">
      <alignment vertical="center"/>
    </xf>
    <xf numFmtId="211" fontId="84" fillId="37" borderId="138">
      <alignment horizontal="center"/>
      <protection locked="0"/>
    </xf>
    <xf numFmtId="4" fontId="71" fillId="10" borderId="113" applyNumberFormat="0" applyProtection="0">
      <alignment horizontal="right" vertical="center"/>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31" borderId="113" applyNumberFormat="0" applyProtection="0">
      <alignment horizontal="left" vertical="center" indent="1"/>
    </xf>
    <xf numFmtId="10" fontId="78" fillId="40" borderId="138" applyNumberFormat="0" applyBorder="0" applyAlignment="0" applyProtection="0"/>
    <xf numFmtId="0" fontId="69" fillId="25" borderId="113" applyNumberFormat="0" applyProtection="0">
      <alignment horizontal="left" vertical="top" indent="1"/>
    </xf>
    <xf numFmtId="181" fontId="82" fillId="37" borderId="138">
      <protection locked="0"/>
    </xf>
    <xf numFmtId="4" fontId="73" fillId="31"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0" fontId="9" fillId="10" borderId="113" applyNumberFormat="0" applyProtection="0">
      <alignment horizontal="left" vertical="top" indent="1"/>
    </xf>
    <xf numFmtId="49" fontId="97" fillId="38" borderId="138" applyProtection="0">
      <alignment horizontal="left" indent="1"/>
      <protection locked="0"/>
    </xf>
    <xf numFmtId="0" fontId="9" fillId="16" borderId="113" applyNumberFormat="0" applyProtection="0">
      <alignment horizontal="left" vertical="top" indent="1"/>
    </xf>
    <xf numFmtId="0" fontId="9" fillId="14" borderId="113" applyNumberFormat="0" applyProtection="0">
      <alignment horizontal="left" vertical="center" indent="1"/>
    </xf>
    <xf numFmtId="49" fontId="97" fillId="37" borderId="138" applyProtection="0">
      <alignment horizontal="left" indent="1"/>
      <protection locked="0"/>
    </xf>
    <xf numFmtId="0" fontId="9" fillId="48" borderId="134" applyNumberFormat="0" applyAlignment="0" applyProtection="0"/>
    <xf numFmtId="4" fontId="71" fillId="31" borderId="113" applyNumberFormat="0" applyProtection="0">
      <alignment horizontal="right" vertical="center"/>
    </xf>
    <xf numFmtId="4" fontId="71" fillId="17" borderId="113" applyNumberFormat="0" applyProtection="0">
      <alignment horizontal="righ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49" fontId="97" fillId="38" borderId="138" applyProtection="0">
      <alignment horizontal="left" indent="1"/>
      <protection locked="0"/>
    </xf>
    <xf numFmtId="4" fontId="71" fillId="24" borderId="113" applyNumberFormat="0" applyProtection="0">
      <alignment horizontal="right" vertical="center"/>
    </xf>
    <xf numFmtId="0" fontId="9" fillId="16" borderId="113" applyNumberFormat="0" applyProtection="0">
      <alignment horizontal="left" vertical="center" indent="1"/>
    </xf>
    <xf numFmtId="49" fontId="97" fillId="37" borderId="138" applyProtection="0">
      <alignment horizontal="left" indent="1"/>
      <protection locked="0"/>
    </xf>
    <xf numFmtId="4" fontId="73" fillId="31" borderId="113" applyNumberFormat="0" applyProtection="0">
      <alignment horizontal="right" vertical="center"/>
    </xf>
    <xf numFmtId="4" fontId="71" fillId="35"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top" indent="1"/>
    </xf>
    <xf numFmtId="0" fontId="9" fillId="16" borderId="113" applyNumberFormat="0" applyProtection="0">
      <alignment horizontal="left" vertical="top" indent="1"/>
    </xf>
    <xf numFmtId="4" fontId="71" fillId="31" borderId="113" applyNumberFormat="0" applyProtection="0">
      <alignment horizontal="right" vertical="center"/>
    </xf>
    <xf numFmtId="40" fontId="91" fillId="40" borderId="138">
      <alignment vertical="center"/>
    </xf>
    <xf numFmtId="4" fontId="70" fillId="25" borderId="113" applyNumberFormat="0" applyProtection="0">
      <alignment vertical="center"/>
    </xf>
    <xf numFmtId="211" fontId="84" fillId="37" borderId="138">
      <alignment horizontal="center"/>
      <protection locked="0"/>
    </xf>
    <xf numFmtId="49" fontId="97" fillId="37" borderId="138" applyProtection="0">
      <alignment horizontal="left" indent="1"/>
      <protection locked="0"/>
    </xf>
    <xf numFmtId="4" fontId="71"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211" fontId="84" fillId="37" borderId="138">
      <alignment horizontal="center"/>
      <protection locked="0"/>
    </xf>
    <xf numFmtId="40" fontId="91" fillId="40" borderId="138">
      <alignment vertical="center"/>
    </xf>
    <xf numFmtId="0" fontId="71" fillId="12" borderId="113" applyNumberFormat="0" applyProtection="0">
      <alignment horizontal="left" vertical="top" indent="1"/>
    </xf>
    <xf numFmtId="211" fontId="84" fillId="37" borderId="138">
      <alignment horizontal="center"/>
      <protection locked="0"/>
    </xf>
    <xf numFmtId="0" fontId="9" fillId="14"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40" borderId="133" applyNumberFormat="0" applyFont="0" applyBorder="0" applyAlignment="0" applyProtection="0"/>
    <xf numFmtId="0" fontId="9" fillId="0" borderId="137" applyFont="0" applyFill="0" applyBorder="0" applyAlignment="0" applyProtection="0"/>
    <xf numFmtId="4" fontId="71" fillId="11" borderId="113" applyNumberFormat="0" applyProtection="0">
      <alignment horizontal="right" vertical="center"/>
    </xf>
    <xf numFmtId="49" fontId="97" fillId="38" borderId="138" applyProtection="0">
      <alignment horizontal="left" indent="1"/>
      <protection locked="0"/>
    </xf>
    <xf numFmtId="4" fontId="71" fillId="31" borderId="113" applyNumberFormat="0" applyProtection="0">
      <alignment horizontal="right" vertical="center"/>
    </xf>
    <xf numFmtId="4" fontId="71" fillId="12" borderId="113" applyNumberFormat="0" applyProtection="0">
      <alignmen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0" fontId="96" fillId="0" borderId="137">
      <alignment horizontal="left" vertical="center"/>
    </xf>
    <xf numFmtId="4" fontId="71" fillId="10" borderId="113" applyNumberFormat="0" applyProtection="0">
      <alignment horizontal="right" vertical="center"/>
    </xf>
    <xf numFmtId="4" fontId="71" fillId="12" borderId="113" applyNumberFormat="0" applyProtection="0">
      <alignment horizontal="left" vertical="center" indent="1"/>
    </xf>
    <xf numFmtId="10" fontId="78" fillId="40" borderId="138" applyNumberFormat="0" applyBorder="0" applyAlignment="0" applyProtection="0"/>
    <xf numFmtId="40" fontId="91" fillId="19" borderId="110">
      <alignment vertical="center"/>
    </xf>
    <xf numFmtId="40" fontId="91" fillId="40" borderId="138">
      <alignmen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211" fontId="84" fillId="37" borderId="138">
      <alignment horizontal="center"/>
      <protection locked="0"/>
    </xf>
    <xf numFmtId="4" fontId="70" fillId="25" borderId="113" applyNumberFormat="0" applyProtection="0">
      <alignment vertical="center"/>
    </xf>
    <xf numFmtId="0" fontId="9" fillId="10" borderId="113" applyNumberFormat="0" applyProtection="0">
      <alignment horizontal="left" vertical="top" indent="1"/>
    </xf>
    <xf numFmtId="4" fontId="71" fillId="17" borderId="113" applyNumberFormat="0" applyProtection="0">
      <alignment horizontal="right" vertical="center"/>
    </xf>
    <xf numFmtId="4" fontId="71" fillId="24"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211" fontId="84" fillId="37" borderId="138">
      <alignment horizontal="center"/>
      <protection locked="0"/>
    </xf>
    <xf numFmtId="0" fontId="9" fillId="16" borderId="113" applyNumberFormat="0" applyProtection="0">
      <alignment horizontal="left" vertical="top" indent="1"/>
    </xf>
    <xf numFmtId="0" fontId="9" fillId="48" borderId="134" applyNumberFormat="0" applyAlignment="0" applyProtection="0"/>
    <xf numFmtId="49" fontId="97" fillId="38" borderId="138" applyProtection="0">
      <alignment horizontal="left" indent="1"/>
      <protection locked="0"/>
    </xf>
    <xf numFmtId="49" fontId="97" fillId="37" borderId="138" applyProtection="0">
      <alignment horizontal="left" indent="1"/>
      <protection locked="0"/>
    </xf>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0" fontId="96" fillId="0" borderId="137">
      <alignment horizontal="left" vertical="center"/>
    </xf>
    <xf numFmtId="181" fontId="82" fillId="37" borderId="138">
      <protection locked="0"/>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40" fontId="91" fillId="40" borderId="138">
      <alignment vertical="center"/>
    </xf>
    <xf numFmtId="211" fontId="84" fillId="37" borderId="138">
      <alignment horizontal="center"/>
      <protection locked="0"/>
    </xf>
    <xf numFmtId="0" fontId="9" fillId="40" borderId="133" applyNumberFormat="0" applyFont="0" applyBorder="0" applyAlignment="0" applyProtection="0"/>
    <xf numFmtId="10" fontId="78" fillId="40" borderId="138" applyNumberFormat="0" applyBorder="0" applyAlignment="0" applyProtection="0"/>
    <xf numFmtId="49" fontId="97" fillId="37" borderId="138" applyProtection="0">
      <alignment horizontal="left" indent="1"/>
      <protection locked="0"/>
    </xf>
    <xf numFmtId="0" fontId="69" fillId="25" borderId="113" applyNumberFormat="0" applyProtection="0">
      <alignment horizontal="left" vertical="top" indent="1"/>
    </xf>
    <xf numFmtId="4" fontId="73" fillId="31" borderId="113" applyNumberFormat="0" applyProtection="0">
      <alignment horizontal="right" vertical="center"/>
    </xf>
    <xf numFmtId="0" fontId="9" fillId="31" borderId="113" applyNumberFormat="0" applyProtection="0">
      <alignment horizontal="left" vertical="center" indent="1"/>
    </xf>
    <xf numFmtId="49" fontId="97" fillId="38" borderId="138" applyProtection="0">
      <alignment horizontal="left" indent="1"/>
      <protection locked="0"/>
    </xf>
    <xf numFmtId="0" fontId="9" fillId="31" borderId="113" applyNumberFormat="0" applyProtection="0">
      <alignment horizontal="left" vertical="center" indent="1"/>
    </xf>
    <xf numFmtId="0" fontId="9" fillId="14" borderId="113" applyNumberFormat="0" applyProtection="0">
      <alignment horizontal="left" vertical="center" indent="1"/>
    </xf>
    <xf numFmtId="4" fontId="71" fillId="24"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10" fontId="78" fillId="40" borderId="138" applyNumberFormat="0" applyBorder="0" applyAlignment="0" applyProtection="0"/>
    <xf numFmtId="10" fontId="78" fillId="40" borderId="138" applyNumberFormat="0" applyBorder="0" applyAlignment="0" applyProtection="0"/>
    <xf numFmtId="4" fontId="71" fillId="27" borderId="113" applyNumberFormat="0" applyProtection="0">
      <alignment horizontal="right" vertical="center"/>
    </xf>
    <xf numFmtId="4" fontId="71" fillId="10" borderId="113" applyNumberFormat="0" applyProtection="0">
      <alignment horizontal="right" vertical="center"/>
    </xf>
    <xf numFmtId="4" fontId="71" fillId="12" borderId="113" applyNumberFormat="0" applyProtection="0">
      <alignmen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4" fontId="71" fillId="11" borderId="113" applyNumberFormat="0" applyProtection="0">
      <alignment horizontal="right" vertical="center"/>
    </xf>
    <xf numFmtId="0" fontId="9" fillId="10" borderId="113" applyNumberFormat="0" applyProtection="0">
      <alignment horizontal="left" vertical="center" indent="1"/>
    </xf>
    <xf numFmtId="10" fontId="78" fillId="40" borderId="138" applyNumberFormat="0" applyBorder="0" applyAlignment="0" applyProtection="0"/>
    <xf numFmtId="40" fontId="91" fillId="40" borderId="138">
      <alignment vertical="center"/>
    </xf>
    <xf numFmtId="4" fontId="71" fillId="31" borderId="113" applyNumberFormat="0" applyProtection="0">
      <alignment horizontal="right" vertical="center"/>
    </xf>
    <xf numFmtId="4" fontId="71" fillId="23" borderId="113" applyNumberFormat="0" applyProtection="0">
      <alignment horizontal="right" vertical="center"/>
    </xf>
    <xf numFmtId="4" fontId="71" fillId="26" borderId="113" applyNumberFormat="0" applyProtection="0">
      <alignment horizontal="right" vertical="center"/>
    </xf>
    <xf numFmtId="4" fontId="71" fillId="28" borderId="113" applyNumberFormat="0" applyProtection="0">
      <alignment horizontal="right" vertical="center"/>
    </xf>
    <xf numFmtId="0" fontId="9" fillId="16" borderId="113" applyNumberFormat="0" applyProtection="0">
      <alignment horizontal="left" vertical="top" indent="1"/>
    </xf>
    <xf numFmtId="0" fontId="9" fillId="31" borderId="113" applyNumberFormat="0" applyProtection="0">
      <alignment horizontal="left" vertical="center" indent="1"/>
    </xf>
    <xf numFmtId="4" fontId="71" fillId="31" borderId="113" applyNumberFormat="0" applyProtection="0">
      <alignment horizontal="right" vertical="center"/>
    </xf>
    <xf numFmtId="0" fontId="96" fillId="0" borderId="137">
      <alignment horizontal="left" vertical="center"/>
    </xf>
    <xf numFmtId="0" fontId="9" fillId="14" borderId="113" applyNumberFormat="0" applyProtection="0">
      <alignment horizontal="left" vertical="center" indent="1"/>
    </xf>
    <xf numFmtId="0" fontId="9" fillId="16" borderId="113" applyNumberFormat="0" applyProtection="0">
      <alignment horizontal="left" vertical="top" indent="1"/>
    </xf>
    <xf numFmtId="211" fontId="84" fillId="37" borderId="138">
      <alignment horizontal="center"/>
      <protection locked="0"/>
    </xf>
    <xf numFmtId="4" fontId="71" fillId="31" borderId="113" applyNumberFormat="0" applyProtection="0">
      <alignment horizontal="right" vertical="center"/>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24" borderId="113" applyNumberFormat="0" applyProtection="0">
      <alignment horizontal="right" vertical="center"/>
    </xf>
    <xf numFmtId="4" fontId="71" fillId="17" borderId="113" applyNumberFormat="0" applyProtection="0">
      <alignment horizontal="right" vertical="center"/>
    </xf>
    <xf numFmtId="4" fontId="71" fillId="10" borderId="113" applyNumberFormat="0" applyProtection="0">
      <alignment horizontal="right" vertical="center"/>
    </xf>
    <xf numFmtId="0" fontId="9" fillId="10" borderId="113" applyNumberFormat="0" applyProtection="0">
      <alignment horizontal="left" vertical="top" indent="1"/>
    </xf>
    <xf numFmtId="0" fontId="9" fillId="0" borderId="137" applyFont="0" applyFill="0" applyBorder="0" applyAlignment="0" applyProtection="0"/>
    <xf numFmtId="0" fontId="9" fillId="16" borderId="113" applyNumberFormat="0" applyProtection="0">
      <alignment horizontal="left" vertical="top" indent="1"/>
    </xf>
    <xf numFmtId="0" fontId="9" fillId="16" borderId="113" applyNumberFormat="0" applyProtection="0">
      <alignment horizontal="left" vertical="top" indent="1"/>
    </xf>
    <xf numFmtId="4" fontId="73" fillId="31" borderId="113" applyNumberFormat="0" applyProtection="0">
      <alignment horizontal="right" vertical="center"/>
    </xf>
    <xf numFmtId="4" fontId="71" fillId="23" borderId="113" applyNumberFormat="0" applyProtection="0">
      <alignment horizontal="right" vertical="center"/>
    </xf>
    <xf numFmtId="4" fontId="71" fillId="12" borderId="113" applyNumberFormat="0" applyProtection="0">
      <alignment horizontal="left" vertical="center" indent="1"/>
    </xf>
    <xf numFmtId="0" fontId="9" fillId="14" borderId="113" applyNumberFormat="0" applyProtection="0">
      <alignment horizontal="left" vertical="center" indent="1"/>
    </xf>
    <xf numFmtId="4" fontId="71" fillId="10" borderId="113" applyNumberFormat="0" applyProtection="0">
      <alignment horizontal="right" vertical="center"/>
    </xf>
    <xf numFmtId="4" fontId="71" fillId="12" borderId="113" applyNumberFormat="0" applyProtection="0">
      <alignment horizontal="left" vertical="center" indent="1"/>
    </xf>
    <xf numFmtId="4" fontId="71" fillId="10" borderId="113" applyNumberFormat="0" applyProtection="0">
      <alignment horizontal="righ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40" borderId="133" applyNumberFormat="0" applyFont="0" applyBorder="0" applyAlignment="0" applyProtection="0"/>
    <xf numFmtId="4" fontId="71" fillId="31" borderId="113" applyNumberFormat="0" applyProtection="0">
      <alignment horizontal="right" vertical="center"/>
    </xf>
    <xf numFmtId="40" fontId="91" fillId="19" borderId="110">
      <alignment vertical="center"/>
    </xf>
    <xf numFmtId="4" fontId="71" fillId="11" borderId="113" applyNumberFormat="0" applyProtection="0">
      <alignment horizontal="right" vertical="center"/>
    </xf>
    <xf numFmtId="0" fontId="69" fillId="25" borderId="113" applyNumberFormat="0" applyProtection="0">
      <alignment horizontal="left" vertical="top" indent="1"/>
    </xf>
    <xf numFmtId="0" fontId="9" fillId="10" borderId="113" applyNumberFormat="0" applyProtection="0">
      <alignment horizontal="left" vertical="top" indent="1"/>
    </xf>
    <xf numFmtId="4" fontId="71" fillId="31"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4" fontId="69" fillId="25" borderId="113" applyNumberFormat="0" applyProtection="0">
      <alignment vertical="center"/>
    </xf>
    <xf numFmtId="0" fontId="9" fillId="16" borderId="113" applyNumberFormat="0" applyProtection="0">
      <alignment horizontal="left" vertical="top" indent="1"/>
    </xf>
    <xf numFmtId="0" fontId="9" fillId="10" borderId="113" applyNumberFormat="0" applyProtection="0">
      <alignment horizontal="left" vertical="center" indent="1"/>
    </xf>
    <xf numFmtId="4" fontId="71" fillId="15" borderId="113" applyNumberFormat="0" applyProtection="0">
      <alignment horizontal="right" vertical="center"/>
    </xf>
    <xf numFmtId="4" fontId="70" fillId="25" borderId="113" applyNumberFormat="0" applyProtection="0">
      <alignment vertical="center"/>
    </xf>
    <xf numFmtId="0" fontId="9" fillId="48" borderId="134" applyNumberFormat="0" applyAlignment="0" applyProtection="0"/>
    <xf numFmtId="10" fontId="78" fillId="40" borderId="138" applyNumberFormat="0" applyBorder="0" applyAlignment="0" applyProtection="0"/>
    <xf numFmtId="211" fontId="84" fillId="37" borderId="138">
      <alignment horizontal="center"/>
      <protection locked="0"/>
    </xf>
    <xf numFmtId="10" fontId="78" fillId="40" borderId="138" applyNumberFormat="0" applyBorder="0" applyAlignment="0" applyProtection="0"/>
    <xf numFmtId="40" fontId="91" fillId="40" borderId="138">
      <alignment vertical="center"/>
    </xf>
    <xf numFmtId="4" fontId="71" fillId="35" borderId="113" applyNumberFormat="0" applyProtection="0">
      <alignment horizontal="left" vertical="center" indent="1"/>
    </xf>
    <xf numFmtId="0" fontId="9" fillId="10" borderId="113" applyNumberFormat="0" applyProtection="0">
      <alignment horizontal="left" vertical="center" indent="1"/>
    </xf>
    <xf numFmtId="4" fontId="71" fillId="10" borderId="113" applyNumberFormat="0" applyProtection="0">
      <alignment horizontal="right" vertical="center"/>
    </xf>
    <xf numFmtId="0" fontId="9" fillId="16" borderId="113" applyNumberFormat="0" applyProtection="0">
      <alignment horizontal="left" vertical="top" indent="1"/>
    </xf>
    <xf numFmtId="49" fontId="97" fillId="38" borderId="138" applyProtection="0">
      <alignment horizontal="left" indent="1"/>
      <protection locked="0"/>
    </xf>
    <xf numFmtId="4" fontId="71" fillId="28" borderId="113" applyNumberFormat="0" applyProtection="0">
      <alignment horizontal="right" vertical="center"/>
    </xf>
    <xf numFmtId="4" fontId="71" fillId="10" borderId="113" applyNumberFormat="0" applyProtection="0">
      <alignment horizontal="right" vertical="center"/>
    </xf>
    <xf numFmtId="211" fontId="84" fillId="37" borderId="138">
      <alignment horizontal="center"/>
      <protection locked="0"/>
    </xf>
    <xf numFmtId="4" fontId="69" fillId="25" borderId="113" applyNumberFormat="0" applyProtection="0">
      <alignment vertical="center"/>
    </xf>
    <xf numFmtId="4" fontId="69" fillId="25" borderId="113" applyNumberFormat="0" applyProtection="0">
      <alignment horizontal="left" vertical="center" indent="1"/>
    </xf>
    <xf numFmtId="4" fontId="71" fillId="15" borderId="113" applyNumberFormat="0" applyProtection="0">
      <alignment horizontal="right" vertical="center"/>
    </xf>
    <xf numFmtId="4" fontId="71" fillId="26"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4" fontId="75" fillId="31" borderId="113" applyNumberFormat="0" applyProtection="0">
      <alignment horizontal="right" vertical="center"/>
    </xf>
    <xf numFmtId="4" fontId="71" fillId="31"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4" fontId="71" fillId="12" borderId="113" applyNumberFormat="0" applyProtection="0">
      <alignment horizontal="left" vertical="center" indent="1"/>
    </xf>
    <xf numFmtId="0" fontId="9" fillId="16" borderId="113" applyNumberFormat="0" applyProtection="0">
      <alignment horizontal="left" vertical="top"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0" fontId="91" fillId="40" borderId="138">
      <alignment vertical="center"/>
    </xf>
    <xf numFmtId="10" fontId="78" fillId="40" borderId="138" applyNumberForma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0" fontId="9" fillId="16" borderId="113" applyNumberFormat="0" applyProtection="0">
      <alignment horizontal="left" vertical="top" indent="1"/>
    </xf>
    <xf numFmtId="4" fontId="71" fillId="10"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7" borderId="138" applyProtection="0">
      <alignment horizontal="left" indent="1"/>
      <protection locked="0"/>
    </xf>
    <xf numFmtId="40" fontId="91" fillId="40" borderId="138">
      <alignment vertical="center"/>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10" fontId="78" fillId="40" borderId="138" applyNumberFormat="0" applyBorder="0" applyAlignment="0" applyProtection="0"/>
    <xf numFmtId="4" fontId="69" fillId="25" borderId="113" applyNumberFormat="0" applyProtection="0">
      <alignment vertical="center"/>
    </xf>
    <xf numFmtId="4" fontId="69" fillId="25" borderId="113" applyNumberFormat="0" applyProtection="0">
      <alignment horizontal="left" vertical="center" indent="1"/>
    </xf>
    <xf numFmtId="4" fontId="71" fillId="11" borderId="113" applyNumberFormat="0" applyProtection="0">
      <alignment horizontal="righ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0" fontId="71" fillId="10" borderId="113" applyNumberFormat="0" applyProtection="0">
      <alignment horizontal="left" vertical="top" indent="1"/>
    </xf>
    <xf numFmtId="4" fontId="75" fillId="31" borderId="113" applyNumberFormat="0" applyProtection="0">
      <alignment horizontal="right" vertical="center"/>
    </xf>
    <xf numFmtId="4" fontId="71" fillId="31" borderId="113" applyNumberFormat="0" applyProtection="0">
      <alignment horizontal="right" vertical="center"/>
    </xf>
    <xf numFmtId="0" fontId="9" fillId="10" borderId="113" applyNumberFormat="0" applyProtection="0">
      <alignment horizontal="left" vertical="center" indent="1"/>
    </xf>
    <xf numFmtId="4" fontId="71" fillId="31" borderId="113" applyNumberFormat="0" applyProtection="0">
      <alignment horizontal="right" vertical="center"/>
    </xf>
    <xf numFmtId="4" fontId="71" fillId="31" borderId="113" applyNumberFormat="0" applyProtection="0">
      <alignment horizontal="right" vertical="center"/>
    </xf>
    <xf numFmtId="4" fontId="73" fillId="31" borderId="113" applyNumberFormat="0" applyProtection="0">
      <alignment horizontal="right" vertical="center"/>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0" borderId="113" applyNumberFormat="0" applyProtection="0">
      <alignment horizontal="right" vertical="center"/>
    </xf>
    <xf numFmtId="4" fontId="71" fillId="10" borderId="113" applyNumberFormat="0" applyProtection="0">
      <alignment horizontal="right" vertical="center"/>
    </xf>
    <xf numFmtId="0" fontId="9" fillId="14" borderId="113" applyNumberFormat="0" applyProtection="0">
      <alignment horizontal="left" vertical="center" indent="1"/>
    </xf>
    <xf numFmtId="0" fontId="9" fillId="16" borderId="113" applyNumberFormat="0" applyProtection="0">
      <alignment horizontal="left" vertical="center" indent="1"/>
    </xf>
    <xf numFmtId="0" fontId="9" fillId="14" borderId="113" applyNumberFormat="0" applyProtection="0">
      <alignment horizontal="left" vertical="center" indent="1"/>
    </xf>
    <xf numFmtId="0" fontId="9" fillId="48" borderId="134" applyNumberFormat="0" applyAlignment="0" applyProtection="0"/>
    <xf numFmtId="0" fontId="9" fillId="14" borderId="113" applyNumberFormat="0" applyProtection="0">
      <alignment horizontal="left" vertical="top" indent="1"/>
    </xf>
    <xf numFmtId="0" fontId="9" fillId="14" borderId="113" applyNumberFormat="0" applyProtection="0">
      <alignment horizontal="left" vertical="center" indent="1"/>
    </xf>
    <xf numFmtId="0" fontId="9" fillId="40" borderId="133" applyNumberFormat="0" applyFont="0" applyBorder="0" applyAlignment="0" applyProtection="0"/>
    <xf numFmtId="40" fontId="91" fillId="40" borderId="138">
      <alignment vertical="center"/>
    </xf>
    <xf numFmtId="0" fontId="9" fillId="31" borderId="113" applyNumberFormat="0" applyProtection="0">
      <alignment horizontal="left" vertical="center" indent="1"/>
    </xf>
    <xf numFmtId="0" fontId="71" fillId="12" borderId="113" applyNumberFormat="0" applyProtection="0">
      <alignment horizontal="left" vertical="top" indent="1"/>
    </xf>
    <xf numFmtId="0" fontId="9" fillId="16" borderId="113" applyNumberFormat="0" applyProtection="0">
      <alignment horizontal="left" vertical="center" indent="1"/>
    </xf>
    <xf numFmtId="0" fontId="9" fillId="40" borderId="133" applyNumberFormat="0" applyFont="0" applyBorder="0" applyAlignment="0" applyProtection="0"/>
    <xf numFmtId="49" fontId="97" fillId="37" borderId="138" applyProtection="0">
      <alignment horizontal="left" indent="1"/>
      <protection locked="0"/>
    </xf>
    <xf numFmtId="0" fontId="96" fillId="0" borderId="137">
      <alignment horizontal="left" vertical="center"/>
    </xf>
    <xf numFmtId="4" fontId="71" fillId="28" borderId="113" applyNumberFormat="0" applyProtection="0">
      <alignment horizontal="right" vertical="center"/>
    </xf>
    <xf numFmtId="0" fontId="9" fillId="40" borderId="133" applyNumberFormat="0" applyFont="0" applyBorder="0" applyAlignment="0" applyProtection="0"/>
    <xf numFmtId="4" fontId="71" fillId="27" borderId="113" applyNumberFormat="0" applyProtection="0">
      <alignment horizontal="right" vertical="center"/>
    </xf>
    <xf numFmtId="49" fontId="97" fillId="37" borderId="138" applyProtection="0">
      <alignment horizontal="left" indent="1"/>
      <protection locked="0"/>
    </xf>
    <xf numFmtId="0" fontId="9" fillId="31" borderId="113" applyNumberFormat="0" applyProtection="0">
      <alignment horizontal="left" vertical="center" indent="1"/>
    </xf>
    <xf numFmtId="0" fontId="96" fillId="0" borderId="137">
      <alignment horizontal="left" vertical="center"/>
    </xf>
    <xf numFmtId="0" fontId="9" fillId="16" borderId="113" applyNumberFormat="0" applyProtection="0">
      <alignment horizontal="left" vertical="top" indent="1"/>
    </xf>
    <xf numFmtId="0" fontId="9" fillId="16" borderId="113" applyNumberFormat="0" applyProtection="0">
      <alignment horizontal="left" vertical="top" indent="1"/>
    </xf>
    <xf numFmtId="181" fontId="82" fillId="37" borderId="138">
      <protection locked="0"/>
    </xf>
    <xf numFmtId="0" fontId="9" fillId="16" borderId="113" applyNumberFormat="0" applyProtection="0">
      <alignment horizontal="left" vertical="center" indent="1"/>
    </xf>
    <xf numFmtId="4" fontId="73" fillId="12" borderId="113" applyNumberFormat="0" applyProtection="0">
      <alignment vertical="center"/>
    </xf>
    <xf numFmtId="10" fontId="78" fillId="40" borderId="138" applyNumberFormat="0" applyBorder="0" applyAlignment="0" applyProtection="0"/>
    <xf numFmtId="0" fontId="9" fillId="31" borderId="113" applyNumberFormat="0" applyProtection="0">
      <alignment horizontal="left" vertical="center" indent="1"/>
    </xf>
    <xf numFmtId="211" fontId="84" fillId="37" borderId="138">
      <alignment horizontal="center"/>
      <protection locked="0"/>
    </xf>
    <xf numFmtId="4" fontId="71" fillId="10" borderId="113" applyNumberFormat="0" applyProtection="0">
      <alignment horizontal="right" vertical="center"/>
    </xf>
    <xf numFmtId="0" fontId="71" fillId="10" borderId="113" applyNumberFormat="0" applyProtection="0">
      <alignment horizontal="left" vertical="top" indent="1"/>
    </xf>
    <xf numFmtId="40" fontId="91" fillId="40" borderId="138">
      <alignment vertical="center"/>
    </xf>
    <xf numFmtId="49" fontId="97" fillId="38" borderId="138" applyProtection="0">
      <alignment horizontal="left" indent="1"/>
      <protection locked="0"/>
    </xf>
    <xf numFmtId="211" fontId="84" fillId="37" borderId="138">
      <alignment horizontal="center"/>
      <protection locked="0"/>
    </xf>
    <xf numFmtId="4" fontId="71" fillId="29" borderId="113" applyNumberFormat="0" applyProtection="0">
      <alignment horizontal="right" vertical="center"/>
    </xf>
    <xf numFmtId="49" fontId="97" fillId="38" borderId="138" applyProtection="0">
      <alignment horizontal="left" indent="1"/>
      <protection locked="0"/>
    </xf>
    <xf numFmtId="40" fontId="91" fillId="40" borderId="138">
      <alignment vertical="center"/>
    </xf>
    <xf numFmtId="40" fontId="91" fillId="40" borderId="138">
      <alignment vertical="center"/>
    </xf>
    <xf numFmtId="49" fontId="97" fillId="37" borderId="138" applyProtection="0">
      <alignment horizontal="left" indent="1"/>
      <protection locked="0"/>
    </xf>
    <xf numFmtId="0" fontId="9" fillId="14" borderId="113" applyNumberFormat="0" applyProtection="0">
      <alignment horizontal="left" vertical="center" indent="1"/>
    </xf>
    <xf numFmtId="4" fontId="71" fillId="10" borderId="113" applyNumberFormat="0" applyProtection="0">
      <alignment horizontal="right" vertical="center"/>
    </xf>
    <xf numFmtId="0" fontId="9" fillId="31" borderId="113" applyNumberFormat="0" applyProtection="0">
      <alignment horizontal="left" vertical="top" indent="1"/>
    </xf>
    <xf numFmtId="49" fontId="97" fillId="37" borderId="138" applyProtection="0">
      <alignment horizontal="left" indent="1"/>
      <protection locked="0"/>
    </xf>
    <xf numFmtId="4" fontId="71" fillId="31" borderId="113" applyNumberFormat="0" applyProtection="0">
      <alignment horizontal="right" vertical="center"/>
    </xf>
    <xf numFmtId="0" fontId="9" fillId="14" borderId="113" applyNumberFormat="0" applyProtection="0">
      <alignment horizontal="left" vertical="center" indent="1"/>
    </xf>
    <xf numFmtId="211" fontId="84" fillId="37" borderId="138">
      <alignment horizontal="center"/>
      <protection locked="0"/>
    </xf>
    <xf numFmtId="0" fontId="9" fillId="14" borderId="113" applyNumberFormat="0" applyProtection="0">
      <alignment horizontal="left" vertical="center" indent="1"/>
    </xf>
    <xf numFmtId="4" fontId="71" fillId="12" borderId="113" applyNumberFormat="0" applyProtection="0">
      <alignment horizontal="left" vertical="center" indent="1"/>
    </xf>
    <xf numFmtId="0" fontId="9" fillId="31" borderId="113" applyNumberFormat="0" applyProtection="0">
      <alignment horizontal="left" vertical="center" indent="1"/>
    </xf>
    <xf numFmtId="211" fontId="84" fillId="37" borderId="138">
      <alignment horizontal="center"/>
      <protection locked="0"/>
    </xf>
    <xf numFmtId="181" fontId="82" fillId="37" borderId="138">
      <protection locked="0"/>
    </xf>
    <xf numFmtId="0" fontId="9" fillId="0" borderId="137" applyFont="0" applyFill="0" applyBorder="0" applyAlignment="0" applyProtection="0"/>
    <xf numFmtId="4" fontId="71" fillId="26" borderId="113" applyNumberFormat="0" applyProtection="0">
      <alignment horizontal="right" vertical="center"/>
    </xf>
    <xf numFmtId="211" fontId="84" fillId="37" borderId="138">
      <alignment horizontal="center"/>
      <protection locked="0"/>
    </xf>
    <xf numFmtId="0" fontId="9" fillId="14" borderId="113" applyNumberFormat="0" applyProtection="0">
      <alignment horizontal="left" vertical="center" indent="1"/>
    </xf>
    <xf numFmtId="211" fontId="84" fillId="37" borderId="138">
      <alignment horizontal="center"/>
      <protection locked="0"/>
    </xf>
    <xf numFmtId="40" fontId="91" fillId="40" borderId="138">
      <alignment vertical="center"/>
    </xf>
    <xf numFmtId="49" fontId="97" fillId="37" borderId="138" applyProtection="0">
      <alignment horizontal="left" indent="1"/>
      <protection locked="0"/>
    </xf>
    <xf numFmtId="0" fontId="9" fillId="40" borderId="133" applyNumberFormat="0" applyFont="0" applyBorder="0" applyAlignment="0" applyProtection="0"/>
    <xf numFmtId="10" fontId="78" fillId="40" borderId="138" applyNumberFormat="0" applyBorder="0" applyAlignment="0" applyProtection="0"/>
    <xf numFmtId="4" fontId="71" fillId="31" borderId="113" applyNumberFormat="0" applyProtection="0">
      <alignment horizontal="right" vertical="center"/>
    </xf>
    <xf numFmtId="0" fontId="9" fillId="48" borderId="134" applyNumberFormat="0" applyAlignment="0" applyProtection="0"/>
    <xf numFmtId="4" fontId="70" fillId="25" borderId="113" applyNumberFormat="0" applyProtection="0">
      <alignment vertical="center"/>
    </xf>
    <xf numFmtId="0" fontId="9" fillId="10" borderId="113" applyNumberFormat="0" applyProtection="0">
      <alignment horizontal="left" vertical="center" indent="1"/>
    </xf>
    <xf numFmtId="0" fontId="9" fillId="16" borderId="113" applyNumberFormat="0" applyProtection="0">
      <alignment horizontal="left" vertical="center" indent="1"/>
    </xf>
    <xf numFmtId="0" fontId="9" fillId="10" borderId="113" applyNumberFormat="0" applyProtection="0">
      <alignment horizontal="left" vertical="center" indent="1"/>
    </xf>
    <xf numFmtId="0" fontId="9" fillId="31" borderId="113" applyNumberFormat="0" applyProtection="0">
      <alignment horizontal="left" vertical="center" indent="1"/>
    </xf>
    <xf numFmtId="0" fontId="9" fillId="40" borderId="133" applyNumberFormat="0" applyFont="0" applyBorder="0" applyAlignment="0" applyProtection="0"/>
    <xf numFmtId="4" fontId="71" fillId="35" borderId="113" applyNumberFormat="0" applyProtection="0">
      <alignment horizontal="left" vertical="center" indent="1"/>
    </xf>
    <xf numFmtId="4" fontId="71" fillId="29" borderId="113" applyNumberFormat="0" applyProtection="0">
      <alignment horizontal="right" vertical="center"/>
    </xf>
    <xf numFmtId="0" fontId="9" fillId="14" borderId="113" applyNumberFormat="0" applyProtection="0">
      <alignment horizontal="left" vertical="center" indent="1"/>
    </xf>
    <xf numFmtId="4" fontId="73" fillId="31" borderId="113" applyNumberFormat="0" applyProtection="0">
      <alignment horizontal="right" vertical="center"/>
    </xf>
    <xf numFmtId="4" fontId="71" fillId="31" borderId="113" applyNumberFormat="0" applyProtection="0">
      <alignment horizontal="right" vertical="center"/>
    </xf>
    <xf numFmtId="4" fontId="71" fillId="31" borderId="113" applyNumberFormat="0" applyProtection="0">
      <alignment horizontal="right" vertical="center"/>
    </xf>
    <xf numFmtId="0" fontId="9" fillId="31" borderId="113" applyNumberFormat="0" applyProtection="0">
      <alignment horizontal="left" vertical="top" indent="1"/>
    </xf>
    <xf numFmtId="0" fontId="69" fillId="25" borderId="113" applyNumberFormat="0" applyProtection="0">
      <alignment horizontal="left" vertical="top" indent="1"/>
    </xf>
    <xf numFmtId="0" fontId="9" fillId="31" borderId="113" applyNumberFormat="0" applyProtection="0">
      <alignment horizontal="left" vertical="center" indent="1"/>
    </xf>
    <xf numFmtId="0" fontId="96" fillId="0" borderId="137">
      <alignment horizontal="left" vertical="center"/>
    </xf>
    <xf numFmtId="49" fontId="97" fillId="37" borderId="138" applyProtection="0">
      <alignment horizontal="left" indent="1"/>
      <protection locked="0"/>
    </xf>
    <xf numFmtId="4" fontId="71" fillId="23"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4" fontId="71" fillId="31" borderId="113" applyNumberFormat="0" applyProtection="0">
      <alignment horizontal="right" vertical="center"/>
    </xf>
    <xf numFmtId="181" fontId="82" fillId="37" borderId="138">
      <protection locked="0"/>
    </xf>
    <xf numFmtId="211" fontId="84" fillId="37" borderId="138">
      <alignment horizontal="center"/>
      <protection locked="0"/>
    </xf>
    <xf numFmtId="0" fontId="9" fillId="48" borderId="134" applyNumberFormat="0" applyAlignment="0" applyProtection="0"/>
    <xf numFmtId="0" fontId="9" fillId="16" borderId="113" applyNumberFormat="0" applyProtection="0">
      <alignment horizontal="left" vertical="center" indent="1"/>
    </xf>
    <xf numFmtId="0" fontId="9" fillId="31" borderId="113" applyNumberFormat="0" applyProtection="0">
      <alignment horizontal="left" vertical="center" indent="1"/>
    </xf>
    <xf numFmtId="181" fontId="82" fillId="37" borderId="138">
      <protection locked="0"/>
    </xf>
    <xf numFmtId="0" fontId="71" fillId="10" borderId="113" applyNumberFormat="0" applyProtection="0">
      <alignment horizontal="left" vertical="top" indent="1"/>
    </xf>
    <xf numFmtId="40" fontId="91" fillId="40" borderId="138">
      <alignment vertical="center"/>
    </xf>
    <xf numFmtId="4" fontId="71" fillId="31" borderId="113" applyNumberFormat="0" applyProtection="0">
      <alignment horizontal="right" vertical="center"/>
    </xf>
    <xf numFmtId="0" fontId="9" fillId="48" borderId="134" applyNumberFormat="0" applyAlignment="0" applyProtection="0"/>
    <xf numFmtId="0" fontId="9" fillId="40" borderId="133" applyNumberFormat="0" applyFont="0" applyBorder="0" applyAlignment="0" applyProtection="0"/>
    <xf numFmtId="0" fontId="9" fillId="16" borderId="113" applyNumberFormat="0" applyProtection="0">
      <alignment horizontal="left" vertical="center" indent="1"/>
    </xf>
    <xf numFmtId="10" fontId="78" fillId="40" borderId="138" applyNumberFormat="0" applyBorder="0" applyAlignment="0" applyProtection="0"/>
    <xf numFmtId="4" fontId="73" fillId="31" borderId="113" applyNumberFormat="0" applyProtection="0">
      <alignment horizontal="right" vertical="center"/>
    </xf>
    <xf numFmtId="4" fontId="71" fillId="27" borderId="113" applyNumberFormat="0" applyProtection="0">
      <alignment horizontal="right" vertical="center"/>
    </xf>
    <xf numFmtId="181" fontId="82" fillId="37" borderId="138">
      <protection locked="0"/>
    </xf>
    <xf numFmtId="0" fontId="9" fillId="16" borderId="113" applyNumberFormat="0" applyProtection="0">
      <alignment horizontal="left" vertical="top" indent="1"/>
    </xf>
    <xf numFmtId="0" fontId="96" fillId="0" borderId="137">
      <alignment horizontal="left" vertical="center"/>
    </xf>
    <xf numFmtId="0" fontId="9" fillId="10" borderId="113" applyNumberFormat="0" applyProtection="0">
      <alignment horizontal="left" vertical="center" indent="1"/>
    </xf>
    <xf numFmtId="181" fontId="82" fillId="37" borderId="138">
      <protection locked="0"/>
    </xf>
    <xf numFmtId="0" fontId="9" fillId="31" borderId="113" applyNumberFormat="0" applyProtection="0">
      <alignment horizontal="left" vertical="center" indent="1"/>
    </xf>
    <xf numFmtId="0" fontId="9" fillId="40" borderId="133" applyNumberFormat="0" applyFont="0" applyBorder="0" applyAlignment="0" applyProtection="0"/>
    <xf numFmtId="4" fontId="75"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0" fontId="9" fillId="10"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0" fontId="9" fillId="31" borderId="113" applyNumberFormat="0" applyProtection="0">
      <alignment horizontal="left" vertical="center" indent="1"/>
    </xf>
    <xf numFmtId="40" fontId="91" fillId="40" borderId="138">
      <alignment vertical="center"/>
    </xf>
    <xf numFmtId="4" fontId="73" fillId="12" borderId="113" applyNumberFormat="0" applyProtection="0">
      <alignment vertical="center"/>
    </xf>
    <xf numFmtId="211" fontId="84" fillId="37" borderId="138">
      <alignment horizontal="center"/>
      <protection locked="0"/>
    </xf>
    <xf numFmtId="4" fontId="71" fillId="10" borderId="113" applyNumberFormat="0" applyProtection="0">
      <alignment horizontal="right" vertical="center"/>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31" borderId="113" applyNumberFormat="0" applyProtection="0">
      <alignment horizontal="left" vertical="center" indent="1"/>
    </xf>
    <xf numFmtId="10" fontId="78" fillId="40" borderId="138" applyNumberFormat="0" applyBorder="0" applyAlignment="0" applyProtection="0"/>
    <xf numFmtId="0" fontId="69" fillId="25" borderId="113" applyNumberFormat="0" applyProtection="0">
      <alignment horizontal="left" vertical="top" indent="1"/>
    </xf>
    <xf numFmtId="181" fontId="82" fillId="37" borderId="138">
      <protection locked="0"/>
    </xf>
    <xf numFmtId="4" fontId="73" fillId="31"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top" indent="1"/>
    </xf>
    <xf numFmtId="0" fontId="9" fillId="10" borderId="113" applyNumberFormat="0" applyProtection="0">
      <alignment horizontal="left" vertical="top" indent="1"/>
    </xf>
    <xf numFmtId="49" fontId="97" fillId="38" borderId="138" applyProtection="0">
      <alignment horizontal="left" indent="1"/>
      <protection locked="0"/>
    </xf>
    <xf numFmtId="0" fontId="9" fillId="16" borderId="113" applyNumberFormat="0" applyProtection="0">
      <alignment horizontal="left" vertical="top" indent="1"/>
    </xf>
    <xf numFmtId="0" fontId="9" fillId="14" borderId="113" applyNumberFormat="0" applyProtection="0">
      <alignment horizontal="left" vertical="center" indent="1"/>
    </xf>
    <xf numFmtId="49" fontId="97" fillId="37" borderId="138" applyProtection="0">
      <alignment horizontal="left" indent="1"/>
      <protection locked="0"/>
    </xf>
    <xf numFmtId="0" fontId="9" fillId="48" borderId="134" applyNumberFormat="0" applyAlignment="0" applyProtection="0"/>
    <xf numFmtId="4" fontId="71" fillId="31" borderId="113" applyNumberFormat="0" applyProtection="0">
      <alignment horizontal="right" vertical="center"/>
    </xf>
    <xf numFmtId="4" fontId="71" fillId="17" borderId="113" applyNumberFormat="0" applyProtection="0">
      <alignment horizontal="righ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4" fontId="71" fillId="12" borderId="113" applyNumberFormat="0" applyProtection="0">
      <alignment horizontal="left" vertical="center" indent="1"/>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10" fontId="78" fillId="40" borderId="138" applyNumberFormat="0" applyBorder="0" applyAlignment="0" applyProtection="0"/>
    <xf numFmtId="0" fontId="9" fillId="40" borderId="133" applyNumberFormat="0" applyFont="0" applyBorder="0" applyAlignment="0" applyProtection="0"/>
    <xf numFmtId="49" fontId="97" fillId="38" borderId="138" applyProtection="0">
      <alignment horizontal="left" indent="1"/>
      <protection locked="0"/>
    </xf>
    <xf numFmtId="4" fontId="71" fillId="24" borderId="113" applyNumberFormat="0" applyProtection="0">
      <alignment horizontal="right" vertical="center"/>
    </xf>
    <xf numFmtId="0" fontId="9" fillId="16" borderId="113" applyNumberFormat="0" applyProtection="0">
      <alignment horizontal="left" vertical="center" indent="1"/>
    </xf>
    <xf numFmtId="49" fontId="97" fillId="37" borderId="138" applyProtection="0">
      <alignment horizontal="left" indent="1"/>
      <protection locked="0"/>
    </xf>
    <xf numFmtId="4" fontId="73" fillId="31" borderId="113" applyNumberFormat="0" applyProtection="0">
      <alignment horizontal="right" vertical="center"/>
    </xf>
    <xf numFmtId="4" fontId="71" fillId="35"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top" indent="1"/>
    </xf>
    <xf numFmtId="0" fontId="9" fillId="16" borderId="113" applyNumberFormat="0" applyProtection="0">
      <alignment horizontal="left" vertical="top" indent="1"/>
    </xf>
    <xf numFmtId="4" fontId="71" fillId="31" borderId="113" applyNumberFormat="0" applyProtection="0">
      <alignment horizontal="right" vertical="center"/>
    </xf>
    <xf numFmtId="40" fontId="91" fillId="40" borderId="138">
      <alignment vertical="center"/>
    </xf>
    <xf numFmtId="4" fontId="70" fillId="25" borderId="113" applyNumberFormat="0" applyProtection="0">
      <alignment vertical="center"/>
    </xf>
    <xf numFmtId="211" fontId="84" fillId="37" borderId="138">
      <alignment horizontal="center"/>
      <protection locked="0"/>
    </xf>
    <xf numFmtId="49" fontId="97" fillId="37" borderId="138" applyProtection="0">
      <alignment horizontal="left" indent="1"/>
      <protection locked="0"/>
    </xf>
    <xf numFmtId="4" fontId="71" fillId="31" borderId="113" applyNumberFormat="0" applyProtection="0">
      <alignment horizontal="right" vertical="center"/>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211" fontId="84" fillId="37" borderId="138">
      <alignment horizontal="center"/>
      <protection locked="0"/>
    </xf>
    <xf numFmtId="40" fontId="91" fillId="40" borderId="138">
      <alignment vertical="center"/>
    </xf>
    <xf numFmtId="0" fontId="71" fillId="12" borderId="113" applyNumberFormat="0" applyProtection="0">
      <alignment horizontal="left" vertical="top" indent="1"/>
    </xf>
    <xf numFmtId="211" fontId="84" fillId="37" borderId="138">
      <alignment horizontal="center"/>
      <protection locked="0"/>
    </xf>
    <xf numFmtId="0" fontId="9" fillId="14" borderId="113" applyNumberFormat="0" applyProtection="0">
      <alignment horizontal="left" vertical="center" indent="1"/>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40" borderId="133" applyNumberFormat="0" applyFont="0" applyBorder="0" applyAlignment="0" applyProtection="0"/>
    <xf numFmtId="0" fontId="9" fillId="0" borderId="137" applyFont="0" applyFill="0" applyBorder="0" applyAlignment="0" applyProtection="0"/>
    <xf numFmtId="4" fontId="71" fillId="11" borderId="113" applyNumberFormat="0" applyProtection="0">
      <alignment horizontal="right" vertical="center"/>
    </xf>
    <xf numFmtId="49" fontId="97" fillId="38" borderId="138" applyProtection="0">
      <alignment horizontal="left" indent="1"/>
      <protection locked="0"/>
    </xf>
    <xf numFmtId="4" fontId="71" fillId="31" borderId="113" applyNumberFormat="0" applyProtection="0">
      <alignment horizontal="right" vertical="center"/>
    </xf>
    <xf numFmtId="4" fontId="71" fillId="12" borderId="113" applyNumberFormat="0" applyProtection="0">
      <alignment vertical="center"/>
    </xf>
    <xf numFmtId="0" fontId="9" fillId="14" borderId="113" applyNumberFormat="0" applyProtection="0">
      <alignment horizontal="left" vertical="center" indent="1"/>
    </xf>
    <xf numFmtId="0" fontId="9" fillId="14" borderId="113" applyNumberFormat="0" applyProtection="0">
      <alignment horizontal="left" vertical="top" indent="1"/>
    </xf>
    <xf numFmtId="0" fontId="96" fillId="0" borderId="137">
      <alignment horizontal="left" vertical="center"/>
    </xf>
    <xf numFmtId="4" fontId="71" fillId="10" borderId="113" applyNumberFormat="0" applyProtection="0">
      <alignment horizontal="right" vertical="center"/>
    </xf>
    <xf numFmtId="4" fontId="71" fillId="12" borderId="113" applyNumberFormat="0" applyProtection="0">
      <alignment horizontal="left" vertical="center" indent="1"/>
    </xf>
    <xf numFmtId="10" fontId="78" fillId="40" borderId="138" applyNumberFormat="0" applyBorder="0" applyAlignment="0" applyProtection="0"/>
    <xf numFmtId="40" fontId="91" fillId="19" borderId="110">
      <alignment vertical="center"/>
    </xf>
    <xf numFmtId="40" fontId="91" fillId="40" borderId="138">
      <alignment vertical="center"/>
    </xf>
    <xf numFmtId="10" fontId="78" fillId="40" borderId="138" applyNumberFormat="0" applyBorder="0" applyAlignment="0" applyProtection="0"/>
    <xf numFmtId="0" fontId="9" fillId="14"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19" borderId="110">
      <alignment vertical="center"/>
    </xf>
    <xf numFmtId="4" fontId="69" fillId="25" borderId="113" applyNumberFormat="0" applyProtection="0">
      <alignment vertical="center"/>
    </xf>
    <xf numFmtId="4" fontId="70" fillId="25" borderId="113" applyNumberFormat="0" applyProtection="0">
      <alignment vertical="center"/>
    </xf>
    <xf numFmtId="4" fontId="69" fillId="25" borderId="113" applyNumberFormat="0" applyProtection="0">
      <alignment horizontal="left" vertical="center" indent="1"/>
    </xf>
    <xf numFmtId="0" fontId="69" fillId="25" borderId="113" applyNumberFormat="0" applyProtection="0">
      <alignment horizontal="left" vertical="top" indent="1"/>
    </xf>
    <xf numFmtId="4" fontId="71" fillId="15" borderId="113" applyNumberFormat="0" applyProtection="0">
      <alignment horizontal="right" vertical="center"/>
    </xf>
    <xf numFmtId="4" fontId="71" fillId="11" borderId="113" applyNumberFormat="0" applyProtection="0">
      <alignment horizontal="right" vertical="center"/>
    </xf>
    <xf numFmtId="4" fontId="71" fillId="23" borderId="113" applyNumberFormat="0" applyProtection="0">
      <alignment horizontal="right" vertical="center"/>
    </xf>
    <xf numFmtId="4" fontId="71" fillId="24" borderId="113" applyNumberFormat="0" applyProtection="0">
      <alignment horizontal="right" vertical="center"/>
    </xf>
    <xf numFmtId="4" fontId="71" fillId="26" borderId="113" applyNumberFormat="0" applyProtection="0">
      <alignment horizontal="right" vertical="center"/>
    </xf>
    <xf numFmtId="4" fontId="71" fillId="27" borderId="113" applyNumberFormat="0" applyProtection="0">
      <alignment horizontal="right" vertical="center"/>
    </xf>
    <xf numFmtId="4" fontId="71" fillId="17" borderId="113" applyNumberFormat="0" applyProtection="0">
      <alignment horizontal="right" vertical="center"/>
    </xf>
    <xf numFmtId="4" fontId="71" fillId="28" borderId="113" applyNumberFormat="0" applyProtection="0">
      <alignment horizontal="right" vertical="center"/>
    </xf>
    <xf numFmtId="4" fontId="71" fillId="29" borderId="113" applyNumberFormat="0" applyProtection="0">
      <alignment horizontal="right" vertical="center"/>
    </xf>
    <xf numFmtId="4" fontId="71" fillId="10" borderId="113" applyNumberFormat="0" applyProtection="0">
      <alignment horizontal="right" vertical="center"/>
    </xf>
    <xf numFmtId="0" fontId="9" fillId="16" borderId="113" applyNumberFormat="0" applyProtection="0">
      <alignment horizontal="left" vertical="center" indent="1"/>
    </xf>
    <xf numFmtId="0" fontId="9" fillId="16" borderId="113" applyNumberFormat="0" applyProtection="0">
      <alignment horizontal="left" vertical="top" indent="1"/>
    </xf>
    <xf numFmtId="0" fontId="9" fillId="10" borderId="113" applyNumberFormat="0" applyProtection="0">
      <alignment horizontal="left" vertical="center" indent="1"/>
    </xf>
    <xf numFmtId="0" fontId="9" fillId="10" borderId="113" applyNumberFormat="0" applyProtection="0">
      <alignment horizontal="left" vertical="top" indent="1"/>
    </xf>
    <xf numFmtId="0" fontId="9" fillId="14" borderId="113" applyNumberFormat="0" applyProtection="0">
      <alignment horizontal="left" vertical="center" indent="1"/>
    </xf>
    <xf numFmtId="0" fontId="9" fillId="14" borderId="113" applyNumberFormat="0" applyProtection="0">
      <alignment horizontal="left" vertical="top" indent="1"/>
    </xf>
    <xf numFmtId="0" fontId="9" fillId="31" borderId="113" applyNumberFormat="0" applyProtection="0">
      <alignment horizontal="left" vertical="center" indent="1"/>
    </xf>
    <xf numFmtId="0" fontId="9" fillId="31" borderId="113" applyNumberFormat="0" applyProtection="0">
      <alignment horizontal="left" vertical="top" indent="1"/>
    </xf>
    <xf numFmtId="0" fontId="9" fillId="13" borderId="138" applyNumberFormat="0">
      <protection locked="0"/>
    </xf>
    <xf numFmtId="4" fontId="71" fillId="12" borderId="113" applyNumberFormat="0" applyProtection="0">
      <alignment vertical="center"/>
    </xf>
    <xf numFmtId="4" fontId="73" fillId="12" borderId="113" applyNumberFormat="0" applyProtection="0">
      <alignment vertical="center"/>
    </xf>
    <xf numFmtId="4" fontId="71" fillId="12" borderId="113" applyNumberFormat="0" applyProtection="0">
      <alignment horizontal="left" vertical="center" indent="1"/>
    </xf>
    <xf numFmtId="0" fontId="71" fillId="12" borderId="113" applyNumberFormat="0" applyProtection="0">
      <alignment horizontal="left" vertical="top" indent="1"/>
    </xf>
    <xf numFmtId="4" fontId="71" fillId="31" borderId="113" applyNumberFormat="0" applyProtection="0">
      <alignment horizontal="right" vertical="center"/>
    </xf>
    <xf numFmtId="4" fontId="73" fillId="31" borderId="113" applyNumberFormat="0" applyProtection="0">
      <alignment horizontal="right" vertical="center"/>
    </xf>
    <xf numFmtId="4" fontId="71" fillId="35" borderId="113" applyNumberFormat="0" applyProtection="0">
      <alignment horizontal="left" vertical="center" indent="1"/>
    </xf>
    <xf numFmtId="0" fontId="71" fillId="10" borderId="113" applyNumberFormat="0" applyProtection="0">
      <alignment horizontal="left" vertical="top" indent="1"/>
    </xf>
    <xf numFmtId="4" fontId="75"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6" borderId="113" applyNumberFormat="0" applyProtection="0">
      <alignment horizontal="left" vertical="center" indent="1"/>
    </xf>
    <xf numFmtId="4" fontId="71" fillId="31" borderId="113" applyNumberFormat="0" applyProtection="0">
      <alignment horizontal="right" vertical="center"/>
    </xf>
    <xf numFmtId="4" fontId="73" fillId="31" borderId="113" applyNumberFormat="0" applyProtection="0">
      <alignment horizontal="right" vertical="center"/>
    </xf>
    <xf numFmtId="0" fontId="9" fillId="10" borderId="113" applyNumberFormat="0" applyProtection="0">
      <alignment horizontal="left" vertical="center" indent="1"/>
    </xf>
    <xf numFmtId="0" fontId="9" fillId="14" borderId="113" applyNumberFormat="0" applyProtection="0">
      <alignment horizontal="left" vertical="center" indent="1"/>
    </xf>
    <xf numFmtId="0" fontId="9" fillId="31" borderId="113" applyNumberFormat="0" applyProtection="0">
      <alignment horizontal="left" vertical="center" indent="1"/>
    </xf>
    <xf numFmtId="4" fontId="71" fillId="12" borderId="113" applyNumberFormat="0" applyProtection="0">
      <alignment horizontal="left" vertical="center" indent="1"/>
    </xf>
    <xf numFmtId="40" fontId="91" fillId="40" borderId="138">
      <alignment vertical="center"/>
    </xf>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40" fontId="91" fillId="40" borderId="138">
      <alignment vertical="center"/>
    </xf>
    <xf numFmtId="211" fontId="84" fillId="37" borderId="138">
      <alignment horizontal="center"/>
      <protection locked="0"/>
    </xf>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0" fontId="9" fillId="0" borderId="137" applyFont="0" applyFill="0" applyBorder="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0" fontId="96" fillId="0" borderId="137">
      <alignment horizontal="left" vertical="center"/>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0" fontId="9" fillId="40" borderId="133" applyNumberFormat="0" applyFont="0" applyBorder="0" applyAlignment="0" applyProtection="0"/>
    <xf numFmtId="0" fontId="9" fillId="40" borderId="133" applyNumberFormat="0" applyFont="0" applyBorder="0" applyAlignment="0" applyProtection="0"/>
    <xf numFmtId="10" fontId="78" fillId="40" borderId="138" applyNumberFormat="0" applyBorder="0" applyAlignment="0" applyProtection="0"/>
    <xf numFmtId="0" fontId="9" fillId="48" borderId="134" applyNumberFormat="0" applyAlignment="0" applyProtection="0"/>
    <xf numFmtId="181" fontId="82" fillId="37" borderId="138">
      <protection locked="0"/>
    </xf>
    <xf numFmtId="49" fontId="97" fillId="38" borderId="138" applyProtection="0">
      <alignment horizontal="left" indent="1"/>
      <protection locked="0"/>
    </xf>
    <xf numFmtId="49" fontId="97" fillId="37" borderId="138" applyProtection="0">
      <alignment horizontal="left" indent="1"/>
      <protection locked="0"/>
    </xf>
    <xf numFmtId="10" fontId="78" fillId="40" borderId="138" applyNumberFormat="0" applyBorder="0" applyAlignment="0" applyProtection="0"/>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0" borderId="137" applyFont="0" applyFill="0" applyBorder="0" applyAlignment="0" applyProtection="0"/>
    <xf numFmtId="49" fontId="97" fillId="38" borderId="138" applyProtection="0">
      <alignment horizontal="left" indent="1"/>
      <protection locked="0"/>
    </xf>
    <xf numFmtId="211" fontId="84" fillId="37" borderId="138">
      <alignment horizontal="center"/>
      <protection locked="0"/>
    </xf>
    <xf numFmtId="0" fontId="96" fillId="0" borderId="137">
      <alignment horizontal="left" vertical="center"/>
    </xf>
    <xf numFmtId="181" fontId="82" fillId="37" borderId="138">
      <protection locked="0"/>
    </xf>
    <xf numFmtId="0" fontId="9" fillId="16" borderId="113" applyNumberFormat="0" applyProtection="0">
      <alignment horizontal="left" vertical="top" indent="1"/>
    </xf>
    <xf numFmtId="4" fontId="71" fillId="10" borderId="113" applyNumberFormat="0" applyProtection="0">
      <alignment horizontal="right" vertical="center"/>
    </xf>
    <xf numFmtId="0" fontId="9" fillId="14" borderId="113" applyNumberFormat="0" applyProtection="0">
      <alignment horizontal="left" vertical="center" indent="1"/>
    </xf>
    <xf numFmtId="4" fontId="71" fillId="31" borderId="113" applyNumberFormat="0" applyProtection="0">
      <alignment horizontal="right" vertical="center"/>
    </xf>
    <xf numFmtId="0" fontId="9" fillId="31" borderId="113" applyNumberFormat="0" applyProtection="0">
      <alignment horizontal="left" vertical="center" indent="1"/>
    </xf>
    <xf numFmtId="40" fontId="91" fillId="40" borderId="138">
      <alignment vertical="center"/>
    </xf>
    <xf numFmtId="211" fontId="84" fillId="37" borderId="138">
      <alignment horizontal="center"/>
      <protection locked="0"/>
    </xf>
    <xf numFmtId="40" fontId="91" fillId="40" borderId="138">
      <alignment vertical="center"/>
    </xf>
    <xf numFmtId="211" fontId="84" fillId="37" borderId="138">
      <alignment horizontal="center"/>
      <protection locked="0"/>
    </xf>
    <xf numFmtId="10" fontId="78" fillId="40" borderId="138" applyNumberFormat="0" applyBorder="0" applyAlignment="0" applyProtection="0"/>
    <xf numFmtId="0" fontId="9" fillId="40" borderId="133" applyNumberFormat="0" applyFont="0" applyBorder="0" applyAlignment="0" applyProtection="0"/>
    <xf numFmtId="0" fontId="9" fillId="40" borderId="133" applyNumberFormat="0" applyFont="0" applyBorder="0" applyAlignment="0" applyProtection="0"/>
    <xf numFmtId="0" fontId="9" fillId="48" borderId="134" applyNumberFormat="0" applyAlignment="0" applyProtection="0"/>
    <xf numFmtId="10" fontId="78" fillId="40" borderId="138" applyNumberFormat="0" applyBorder="0" applyAlignment="0" applyProtection="0"/>
    <xf numFmtId="49" fontId="97" fillId="37" borderId="138" applyProtection="0">
      <alignment horizontal="left" indent="1"/>
      <protection locked="0"/>
    </xf>
    <xf numFmtId="4" fontId="69" fillId="30" borderId="139" applyNumberFormat="0" applyProtection="0">
      <alignment horizontal="left" vertical="center" indent="1"/>
    </xf>
    <xf numFmtId="0" fontId="96" fillId="0" borderId="141" applyNumberFormat="0" applyAlignment="0" applyProtection="0">
      <alignment horizontal="left" vertical="center"/>
    </xf>
    <xf numFmtId="0" fontId="93" fillId="46" borderId="140" applyFont="0" applyFill="0" applyBorder="0"/>
    <xf numFmtId="165" fontId="1" fillId="0" borderId="0" applyFont="0" applyFill="0" applyBorder="0" applyAlignment="0" applyProtection="0"/>
  </cellStyleXfs>
  <cellXfs count="1132">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2" xfId="0" applyFont="1" applyFill="1" applyBorder="1"/>
    <xf numFmtId="0" fontId="0" fillId="2" borderId="32"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6" xfId="0" applyFill="1" applyBorder="1"/>
    <xf numFmtId="0" fontId="0" fillId="2" borderId="65" xfId="0" applyFill="1" applyBorder="1"/>
    <xf numFmtId="0" fontId="0" fillId="2" borderId="9" xfId="0" applyFill="1" applyBorder="1"/>
    <xf numFmtId="0" fontId="0" fillId="2" borderId="8" xfId="0" applyFill="1" applyBorder="1"/>
    <xf numFmtId="0" fontId="0" fillId="2" borderId="40"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1" fillId="2" borderId="82" xfId="0" applyFont="1" applyFill="1" applyBorder="1" applyAlignment="1">
      <alignment horizontal="left" vertical="center"/>
    </xf>
    <xf numFmtId="0" fontId="21" fillId="2" borderId="82" xfId="0" applyFont="1" applyFill="1" applyBorder="1" applyAlignment="1">
      <alignment horizontal="right" vertical="center" wrapText="1"/>
    </xf>
    <xf numFmtId="0" fontId="21" fillId="2" borderId="83" xfId="0" applyFont="1" applyFill="1" applyBorder="1" applyAlignment="1">
      <alignment horizontal="left" vertical="center"/>
    </xf>
    <xf numFmtId="0" fontId="21" fillId="2" borderId="83"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7" xfId="6" applyFont="1" applyFill="1" applyBorder="1" applyAlignment="1" applyProtection="1">
      <alignment vertical="center"/>
      <protection hidden="1"/>
    </xf>
    <xf numFmtId="173" fontId="10" fillId="0" borderId="16" xfId="5" applyNumberFormat="1" applyFont="1" applyBorder="1" applyAlignment="1">
      <alignment horizontal="right" vertical="center"/>
    </xf>
    <xf numFmtId="169" fontId="25" fillId="2" borderId="30" xfId="5" applyNumberFormat="1" applyFont="1" applyFill="1" applyBorder="1" applyAlignment="1">
      <alignment horizontal="right" vertical="center"/>
    </xf>
    <xf numFmtId="178" fontId="25" fillId="2" borderId="30" xfId="5" applyNumberFormat="1" applyFont="1" applyFill="1" applyBorder="1" applyAlignment="1">
      <alignment vertical="center"/>
    </xf>
    <xf numFmtId="174" fontId="25" fillId="2" borderId="30"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91" fontId="30" fillId="2" borderId="30"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0" fontId="5" fillId="2" borderId="36" xfId="0" applyFont="1" applyFill="1" applyBorder="1" applyAlignment="1">
      <alignment horizontal="left" indent="1"/>
    </xf>
    <xf numFmtId="0" fontId="5" fillId="2" borderId="13" xfId="0" applyFont="1" applyFill="1" applyBorder="1" applyAlignment="1">
      <alignment horizontal="left" indent="1"/>
    </xf>
    <xf numFmtId="0" fontId="5" fillId="2" borderId="38" xfId="0" applyFont="1" applyFill="1" applyBorder="1" applyAlignment="1">
      <alignment horizontal="left" indent="1"/>
    </xf>
    <xf numFmtId="0" fontId="5" fillId="2" borderId="0" xfId="0" applyFont="1" applyFill="1" applyAlignment="1">
      <alignment horizontal="left" indent="1"/>
    </xf>
    <xf numFmtId="1" fontId="13" fillId="2" borderId="13" xfId="0" quotePrefix="1" applyNumberFormat="1" applyFont="1" applyFill="1" applyBorder="1" applyAlignment="1">
      <alignment horizontal="right"/>
    </xf>
    <xf numFmtId="0" fontId="5" fillId="2" borderId="37" xfId="0" applyFont="1" applyFill="1" applyBorder="1" applyAlignment="1">
      <alignment horizontal="left" indent="1"/>
    </xf>
    <xf numFmtId="0" fontId="7" fillId="2" borderId="13" xfId="0" applyFont="1" applyFill="1" applyBorder="1" applyAlignment="1">
      <alignment horizontal="left" indent="1"/>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xf>
    <xf numFmtId="0" fontId="34" fillId="2" borderId="0" xfId="0" applyFont="1" applyFill="1"/>
    <xf numFmtId="0" fontId="35" fillId="2" borderId="0" xfId="0" applyFont="1" applyFill="1" applyAlignment="1">
      <alignment vertical="center"/>
    </xf>
    <xf numFmtId="0" fontId="35" fillId="2" borderId="0" xfId="0" applyFont="1" applyFill="1"/>
    <xf numFmtId="0" fontId="37" fillId="2" borderId="0" xfId="0" applyFont="1" applyFill="1"/>
    <xf numFmtId="0" fontId="28" fillId="2" borderId="0" xfId="0" applyFont="1" applyFill="1"/>
    <xf numFmtId="0" fontId="38" fillId="2" borderId="0" xfId="0" applyFont="1" applyFill="1" applyAlignment="1">
      <alignment wrapText="1"/>
    </xf>
    <xf numFmtId="0" fontId="38" fillId="2" borderId="0" xfId="0" applyFont="1" applyFill="1"/>
    <xf numFmtId="173" fontId="11" fillId="0" borderId="16" xfId="5" applyNumberFormat="1" applyFont="1" applyBorder="1" applyAlignment="1">
      <alignment horizontal="right" vertical="center"/>
    </xf>
    <xf numFmtId="0" fontId="6" fillId="2" borderId="0" xfId="0" applyFont="1" applyFill="1" applyAlignment="1">
      <alignment horizontal="right"/>
    </xf>
    <xf numFmtId="176" fontId="25" fillId="2" borderId="57" xfId="6" applyNumberFormat="1" applyFont="1" applyFill="1" applyBorder="1" applyAlignment="1">
      <alignment horizontal="center" vertical="center" wrapText="1"/>
    </xf>
    <xf numFmtId="17" fontId="25" fillId="2" borderId="57" xfId="6" quotePrefix="1" applyNumberFormat="1" applyFont="1" applyFill="1" applyBorder="1" applyAlignment="1">
      <alignment horizontal="center" vertical="center" wrapText="1"/>
    </xf>
    <xf numFmtId="49" fontId="25" fillId="2" borderId="57" xfId="6" applyNumberFormat="1" applyFont="1" applyFill="1" applyBorder="1" applyAlignment="1">
      <alignment horizontal="center" vertical="center" wrapText="1"/>
    </xf>
    <xf numFmtId="0" fontId="40" fillId="2" borderId="0" xfId="0" applyFont="1" applyFill="1"/>
    <xf numFmtId="0" fontId="41" fillId="2" borderId="0" xfId="0" applyFont="1" applyFill="1"/>
    <xf numFmtId="176" fontId="25" fillId="2" borderId="30" xfId="6" applyNumberFormat="1" applyFont="1" applyFill="1" applyBorder="1" applyAlignment="1">
      <alignment horizontal="left" vertical="center" wrapText="1"/>
    </xf>
    <xf numFmtId="173" fontId="25" fillId="4" borderId="1" xfId="0" applyNumberFormat="1" applyFont="1" applyFill="1" applyBorder="1" applyAlignment="1">
      <alignment horizontal="right"/>
    </xf>
    <xf numFmtId="0" fontId="25" fillId="4" borderId="2" xfId="0" applyFont="1" applyFill="1" applyBorder="1" applyAlignment="1">
      <alignment vertical="center" wrapText="1"/>
    </xf>
    <xf numFmtId="49" fontId="28" fillId="2" borderId="4" xfId="0" applyNumberFormat="1" applyFont="1" applyFill="1" applyBorder="1" applyAlignment="1">
      <alignment horizontal="left" vertical="center" wrapText="1" indent="1"/>
    </xf>
    <xf numFmtId="49" fontId="28" fillId="2" borderId="5" xfId="0" applyNumberFormat="1" applyFont="1" applyFill="1" applyBorder="1" applyAlignment="1">
      <alignment horizontal="left" vertical="center" wrapText="1" indent="1"/>
    </xf>
    <xf numFmtId="0" fontId="25" fillId="2" borderId="2" xfId="0" applyFont="1" applyFill="1" applyBorder="1" applyAlignment="1">
      <alignment vertical="center" wrapText="1"/>
    </xf>
    <xf numFmtId="169" fontId="25" fillId="2" borderId="2" xfId="0"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9" fontId="26" fillId="2" borderId="77" xfId="1" applyNumberFormat="1" applyFont="1" applyFill="1" applyBorder="1" applyAlignment="1" applyProtection="1">
      <alignment vertical="center"/>
      <protection hidden="1"/>
    </xf>
    <xf numFmtId="169" fontId="30" fillId="2" borderId="30" xfId="1" applyNumberFormat="1" applyFont="1" applyFill="1" applyBorder="1" applyAlignment="1" applyProtection="1">
      <alignment vertical="center"/>
      <protection hidden="1"/>
    </xf>
    <xf numFmtId="0" fontId="32" fillId="2" borderId="50" xfId="5" applyFont="1" applyFill="1" applyBorder="1" applyAlignment="1">
      <alignment vertical="center" wrapText="1"/>
    </xf>
    <xf numFmtId="177" fontId="32" fillId="2" borderId="50" xfId="5" applyNumberFormat="1" applyFont="1" applyFill="1" applyBorder="1" applyAlignment="1">
      <alignment vertical="center"/>
    </xf>
    <xf numFmtId="178" fontId="32" fillId="7" borderId="50" xfId="5" applyNumberFormat="1" applyFont="1" applyFill="1" applyBorder="1" applyAlignment="1">
      <alignment horizontal="right" vertical="center"/>
    </xf>
    <xf numFmtId="179" fontId="28" fillId="2" borderId="5" xfId="5" applyNumberFormat="1" applyFont="1" applyFill="1" applyBorder="1" applyAlignment="1">
      <alignment horizontal="left" vertical="center" wrapText="1" indent="1"/>
    </xf>
    <xf numFmtId="179" fontId="28" fillId="2" borderId="5" xfId="5" applyNumberFormat="1" applyFont="1" applyFill="1" applyBorder="1" applyAlignment="1">
      <alignment horizontal="left" vertical="center" wrapText="1"/>
    </xf>
    <xf numFmtId="179" fontId="28" fillId="2" borderId="5" xfId="5" applyNumberFormat="1" applyFont="1" applyFill="1" applyBorder="1" applyAlignment="1">
      <alignment horizontal="left" vertical="center" indent="1"/>
    </xf>
    <xf numFmtId="0" fontId="32" fillId="2" borderId="5" xfId="5" applyFont="1" applyFill="1" applyBorder="1" applyAlignment="1">
      <alignment vertical="center" wrapText="1"/>
    </xf>
    <xf numFmtId="179" fontId="32" fillId="2" borderId="5" xfId="5" applyNumberFormat="1" applyFont="1" applyFill="1" applyBorder="1" applyAlignment="1">
      <alignment vertical="center"/>
    </xf>
    <xf numFmtId="179" fontId="32" fillId="2" borderId="5" xfId="5" applyNumberFormat="1" applyFont="1" applyFill="1" applyBorder="1" applyAlignment="1">
      <alignment horizontal="left" vertical="center" wrapText="1"/>
    </xf>
    <xf numFmtId="0" fontId="32" fillId="2" borderId="5" xfId="5" applyFont="1" applyFill="1" applyBorder="1" applyAlignment="1">
      <alignment vertical="center"/>
    </xf>
    <xf numFmtId="179" fontId="32" fillId="2" borderId="5" xfId="5" applyNumberFormat="1" applyFont="1" applyFill="1" applyBorder="1" applyAlignment="1">
      <alignment horizontal="left" vertical="center"/>
    </xf>
    <xf numFmtId="174" fontId="25" fillId="2" borderId="30" xfId="5" applyNumberFormat="1" applyFont="1" applyFill="1" applyBorder="1" applyAlignment="1">
      <alignment horizontal="left" vertical="center"/>
    </xf>
    <xf numFmtId="164" fontId="28" fillId="2" borderId="71" xfId="0" applyNumberFormat="1" applyFont="1" applyFill="1" applyBorder="1" applyAlignment="1">
      <alignment horizontal="left" vertical="center" wrapText="1" indent="1"/>
    </xf>
    <xf numFmtId="164" fontId="28" fillId="6" borderId="71" xfId="0" applyNumberFormat="1" applyFont="1" applyFill="1" applyBorder="1" applyAlignment="1">
      <alignment horizontal="left" vertical="center" indent="1"/>
    </xf>
    <xf numFmtId="164" fontId="28" fillId="2" borderId="71" xfId="0" applyNumberFormat="1" applyFont="1" applyFill="1" applyBorder="1" applyAlignment="1">
      <alignment horizontal="left" vertical="center" indent="1"/>
    </xf>
    <xf numFmtId="0" fontId="32" fillId="2" borderId="71" xfId="0" applyFont="1" applyFill="1" applyBorder="1" applyAlignment="1">
      <alignment vertical="center" wrapText="1"/>
    </xf>
    <xf numFmtId="0" fontId="32" fillId="2" borderId="71" xfId="0" applyFont="1" applyFill="1" applyBorder="1" applyAlignment="1">
      <alignment vertical="center"/>
    </xf>
    <xf numFmtId="169" fontId="28" fillId="2" borderId="71" xfId="0" applyNumberFormat="1" applyFont="1" applyFill="1" applyBorder="1" applyAlignment="1">
      <alignment horizontal="left" vertical="center" wrapText="1" indent="1"/>
    </xf>
    <xf numFmtId="169" fontId="28" fillId="2" borderId="71" xfId="0" applyNumberFormat="1" applyFont="1" applyFill="1" applyBorder="1" applyAlignment="1">
      <alignment horizontal="left" vertical="center" indent="1"/>
    </xf>
    <xf numFmtId="169" fontId="32" fillId="2" borderId="71" xfId="0" applyNumberFormat="1" applyFont="1" applyFill="1" applyBorder="1" applyAlignment="1">
      <alignment vertical="center" wrapText="1"/>
    </xf>
    <xf numFmtId="169" fontId="32" fillId="2" borderId="71" xfId="0" applyNumberFormat="1" applyFont="1" applyFill="1" applyBorder="1" applyAlignment="1">
      <alignment vertical="center"/>
    </xf>
    <xf numFmtId="164" fontId="43" fillId="2" borderId="75" xfId="0" applyNumberFormat="1" applyFont="1" applyFill="1" applyBorder="1" applyAlignment="1">
      <alignment horizontal="center" vertical="center" wrapText="1"/>
    </xf>
    <xf numFmtId="164" fontId="32" fillId="2" borderId="6" xfId="0" applyNumberFormat="1" applyFont="1" applyFill="1" applyBorder="1" applyAlignment="1">
      <alignment vertical="center"/>
    </xf>
    <xf numFmtId="164" fontId="28" fillId="2" borderId="5" xfId="0" applyNumberFormat="1" applyFont="1" applyFill="1" applyBorder="1" applyAlignment="1">
      <alignment horizontal="left" vertical="center" indent="1"/>
    </xf>
    <xf numFmtId="164" fontId="32" fillId="2" borderId="5" xfId="0" applyNumberFormat="1" applyFont="1" applyFill="1" applyBorder="1" applyAlignment="1">
      <alignment vertical="center"/>
    </xf>
    <xf numFmtId="0" fontId="46" fillId="2" borderId="0" xfId="0" applyFont="1" applyFill="1"/>
    <xf numFmtId="164" fontId="25" fillId="2" borderId="2" xfId="0" applyNumberFormat="1" applyFont="1" applyFill="1" applyBorder="1" applyAlignment="1">
      <alignment horizontal="center" vertical="center"/>
    </xf>
    <xf numFmtId="164" fontId="43" fillId="2" borderId="2" xfId="0" applyNumberFormat="1" applyFont="1" applyFill="1" applyBorder="1" applyAlignment="1">
      <alignment horizontal="center" vertical="center" wrapText="1"/>
    </xf>
    <xf numFmtId="164" fontId="43" fillId="2" borderId="2" xfId="0" applyNumberFormat="1" applyFont="1" applyFill="1" applyBorder="1" applyAlignment="1">
      <alignment horizontal="center" vertical="center"/>
    </xf>
    <xf numFmtId="179" fontId="43" fillId="2" borderId="2" xfId="0" applyNumberFormat="1" applyFont="1" applyFill="1" applyBorder="1" applyAlignment="1">
      <alignment horizontal="center" vertical="center" wrapText="1"/>
    </xf>
    <xf numFmtId="0" fontId="44" fillId="0" borderId="19" xfId="6" applyFont="1" applyBorder="1"/>
    <xf numFmtId="179" fontId="44" fillId="0" borderId="19" xfId="12" applyNumberFormat="1" applyFont="1" applyFill="1" applyBorder="1" applyAlignment="1"/>
    <xf numFmtId="164" fontId="35" fillId="0" borderId="19" xfId="6" applyNumberFormat="1" applyFont="1" applyBorder="1" applyAlignment="1">
      <alignment horizontal="left" indent="1"/>
    </xf>
    <xf numFmtId="179" fontId="35" fillId="0" borderId="19" xfId="12" applyNumberFormat="1" applyFont="1" applyFill="1" applyBorder="1" applyAlignment="1">
      <alignment horizontal="center"/>
    </xf>
    <xf numFmtId="179" fontId="35" fillId="0" borderId="19" xfId="12" applyNumberFormat="1" applyFont="1" applyFill="1" applyBorder="1" applyAlignment="1">
      <alignment horizontal="right" vertical="center"/>
    </xf>
    <xf numFmtId="179" fontId="47" fillId="0" borderId="19" xfId="12" applyNumberFormat="1" applyFont="1" applyFill="1" applyBorder="1" applyAlignment="1">
      <alignment horizontal="center"/>
    </xf>
    <xf numFmtId="179" fontId="44" fillId="0" borderId="19" xfId="12" applyNumberFormat="1" applyFont="1" applyFill="1" applyBorder="1" applyAlignment="1">
      <alignment horizontal="right" vertical="center"/>
    </xf>
    <xf numFmtId="179" fontId="44" fillId="0" borderId="19" xfId="12" applyNumberFormat="1" applyFont="1" applyFill="1" applyBorder="1" applyAlignment="1">
      <alignment horizontal="center"/>
    </xf>
    <xf numFmtId="164" fontId="44" fillId="0" borderId="19" xfId="6" applyNumberFormat="1" applyFont="1" applyBorder="1" applyAlignment="1">
      <alignment horizontal="left" indent="1"/>
    </xf>
    <xf numFmtId="179" fontId="44" fillId="0" borderId="19" xfId="12" applyNumberFormat="1" applyFont="1" applyFill="1" applyBorder="1" applyAlignment="1">
      <alignment vertical="center"/>
    </xf>
    <xf numFmtId="179" fontId="44" fillId="2" borderId="19" xfId="12" applyNumberFormat="1" applyFont="1" applyFill="1" applyBorder="1" applyAlignment="1">
      <alignment vertical="center"/>
    </xf>
    <xf numFmtId="0" fontId="45" fillId="0" borderId="17" xfId="6" applyFont="1" applyBorder="1" applyAlignment="1">
      <alignment vertical="center"/>
    </xf>
    <xf numFmtId="179" fontId="45" fillId="0" borderId="17" xfId="12" applyNumberFormat="1" applyFont="1" applyFill="1" applyBorder="1" applyAlignment="1">
      <alignment vertical="center"/>
    </xf>
    <xf numFmtId="179" fontId="45" fillId="0" borderId="17" xfId="12" applyNumberFormat="1" applyFont="1" applyFill="1" applyBorder="1" applyAlignment="1">
      <alignment horizontal="center" vertical="center"/>
    </xf>
    <xf numFmtId="179" fontId="45" fillId="2" borderId="17" xfId="12" applyNumberFormat="1" applyFont="1" applyFill="1" applyBorder="1" applyAlignment="1">
      <alignment vertical="center"/>
    </xf>
    <xf numFmtId="0" fontId="48" fillId="2" borderId="0" xfId="0" applyFont="1" applyFill="1" applyAlignment="1">
      <alignment horizontal="right"/>
    </xf>
    <xf numFmtId="179" fontId="44" fillId="0" borderId="19" xfId="6" applyNumberFormat="1" applyFont="1" applyBorder="1"/>
    <xf numFmtId="179" fontId="44" fillId="0" borderId="19" xfId="0" applyNumberFormat="1" applyFont="1" applyBorder="1" applyAlignment="1">
      <alignment horizontal="right" vertical="center"/>
    </xf>
    <xf numFmtId="179" fontId="35" fillId="0" borderId="19" xfId="6" applyNumberFormat="1" applyFont="1" applyBorder="1" applyAlignment="1">
      <alignment horizontal="left" indent="1"/>
    </xf>
    <xf numFmtId="179" fontId="35" fillId="0" borderId="19" xfId="0" applyNumberFormat="1" applyFont="1" applyBorder="1" applyAlignment="1">
      <alignment horizontal="right" vertical="center"/>
    </xf>
    <xf numFmtId="179" fontId="45" fillId="0" borderId="17" xfId="6" applyNumberFormat="1" applyFont="1" applyBorder="1" applyAlignment="1">
      <alignment vertical="center"/>
    </xf>
    <xf numFmtId="179" fontId="45" fillId="0" borderId="17" xfId="0" applyNumberFormat="1" applyFont="1" applyBorder="1" applyAlignment="1">
      <alignment vertical="center"/>
    </xf>
    <xf numFmtId="49" fontId="30" fillId="0" borderId="60" xfId="0" applyNumberFormat="1" applyFont="1" applyBorder="1" applyAlignment="1">
      <alignment horizontal="center" vertical="center"/>
    </xf>
    <xf numFmtId="49" fontId="30" fillId="0" borderId="62" xfId="0" applyNumberFormat="1" applyFont="1" applyBorder="1" applyAlignment="1">
      <alignment horizontal="center" vertical="center"/>
    </xf>
    <xf numFmtId="0" fontId="32" fillId="0" borderId="54" xfId="0" applyFont="1" applyBorder="1" applyAlignment="1">
      <alignment horizontal="left" vertical="center" wrapText="1"/>
    </xf>
    <xf numFmtId="0" fontId="28" fillId="0" borderId="35" xfId="0" applyFont="1" applyBorder="1" applyAlignment="1">
      <alignment horizontal="left" vertical="center" wrapText="1" indent="1"/>
    </xf>
    <xf numFmtId="0" fontId="28" fillId="0" borderId="34" xfId="0" applyFont="1" applyBorder="1" applyAlignment="1">
      <alignment horizontal="left" vertical="center" wrapText="1" indent="1"/>
    </xf>
    <xf numFmtId="0" fontId="32" fillId="0" borderId="34" xfId="0" applyFont="1" applyBorder="1" applyAlignment="1">
      <alignment horizontal="left" vertical="center" wrapText="1"/>
    </xf>
    <xf numFmtId="0" fontId="28" fillId="0" borderId="47" xfId="0" applyFont="1" applyBorder="1" applyAlignment="1">
      <alignment horizontal="left" vertical="center" wrapText="1" indent="1"/>
    </xf>
    <xf numFmtId="0" fontId="30" fillId="0" borderId="53" xfId="0" applyFont="1" applyBorder="1" applyAlignment="1">
      <alignment horizontal="left" vertical="center" wrapText="1" indent="1"/>
    </xf>
    <xf numFmtId="181" fontId="25" fillId="3" borderId="17" xfId="1" applyNumberFormat="1" applyFont="1" applyFill="1" applyBorder="1" applyAlignment="1" applyProtection="1">
      <alignment horizontal="center" vertical="center"/>
    </xf>
    <xf numFmtId="0" fontId="35" fillId="0" borderId="63" xfId="0" applyFont="1" applyBorder="1" applyAlignment="1">
      <alignment vertical="center" wrapText="1"/>
    </xf>
    <xf numFmtId="0" fontId="35" fillId="0" borderId="66" xfId="0" applyFont="1" applyBorder="1" applyAlignment="1">
      <alignment horizontal="center" vertical="center" wrapText="1"/>
    </xf>
    <xf numFmtId="0" fontId="35" fillId="0" borderId="66" xfId="0" applyFont="1" applyBorder="1" applyAlignment="1">
      <alignment vertical="center" wrapText="1"/>
    </xf>
    <xf numFmtId="0" fontId="41" fillId="2" borderId="33" xfId="0" applyFont="1" applyFill="1" applyBorder="1"/>
    <xf numFmtId="0" fontId="24" fillId="0" borderId="47" xfId="0" applyFont="1" applyBorder="1"/>
    <xf numFmtId="0" fontId="24" fillId="0" borderId="23" xfId="0" applyFont="1" applyBorder="1" applyAlignment="1">
      <alignment horizontal="center"/>
    </xf>
    <xf numFmtId="0" fontId="24" fillId="0" borderId="23" xfId="0" applyFont="1" applyBorder="1"/>
    <xf numFmtId="0" fontId="41" fillId="2" borderId="16" xfId="0" applyFont="1" applyFill="1" applyBorder="1"/>
    <xf numFmtId="0" fontId="28" fillId="0" borderId="54" xfId="0" applyFont="1" applyBorder="1" applyAlignment="1">
      <alignment horizontal="left" indent="1"/>
    </xf>
    <xf numFmtId="0" fontId="28" fillId="0" borderId="35" xfId="0" applyFont="1" applyBorder="1" applyAlignment="1">
      <alignment horizontal="left" indent="1"/>
    </xf>
    <xf numFmtId="0" fontId="28" fillId="0" borderId="42" xfId="0" applyFont="1" applyBorder="1" applyAlignment="1">
      <alignment horizontal="left" indent="1"/>
    </xf>
    <xf numFmtId="0" fontId="30" fillId="0" borderId="53" xfId="0" applyFont="1" applyBorder="1" applyAlignment="1">
      <alignment horizontal="left" vertical="center" wrapText="1"/>
    </xf>
    <xf numFmtId="183" fontId="30" fillId="0" borderId="23" xfId="1" applyNumberFormat="1" applyFont="1" applyFill="1" applyBorder="1" applyAlignment="1" applyProtection="1">
      <alignment horizontal="center" vertical="center"/>
    </xf>
    <xf numFmtId="165" fontId="25" fillId="0" borderId="23" xfId="1" applyFont="1" applyFill="1" applyBorder="1" applyAlignment="1">
      <alignment horizontal="right" vertical="center" indent="1"/>
    </xf>
    <xf numFmtId="188" fontId="25" fillId="0" borderId="16" xfId="1" quotePrefix="1" applyNumberFormat="1" applyFont="1" applyFill="1" applyBorder="1" applyAlignment="1">
      <alignment horizontal="right" vertical="center"/>
    </xf>
    <xf numFmtId="0" fontId="35" fillId="0" borderId="63" xfId="0" applyFont="1" applyBorder="1" applyAlignment="1">
      <alignment horizontal="justify" vertical="center" wrapText="1"/>
    </xf>
    <xf numFmtId="0" fontId="41" fillId="2" borderId="64" xfId="0" applyFont="1" applyFill="1" applyBorder="1"/>
    <xf numFmtId="0" fontId="35" fillId="0" borderId="49" xfId="0" applyFont="1" applyBorder="1" applyAlignment="1">
      <alignment vertical="center"/>
    </xf>
    <xf numFmtId="0" fontId="35" fillId="0" borderId="14" xfId="0" applyFont="1" applyBorder="1" applyAlignment="1">
      <alignment horizontal="center" vertical="center" wrapText="1"/>
    </xf>
    <xf numFmtId="0" fontId="35" fillId="0" borderId="14" xfId="0" applyFont="1" applyBorder="1" applyAlignment="1">
      <alignment vertical="center" wrapText="1"/>
    </xf>
    <xf numFmtId="0" fontId="41" fillId="2" borderId="14" xfId="0" applyFont="1" applyFill="1" applyBorder="1"/>
    <xf numFmtId="0" fontId="41" fillId="2" borderId="65" xfId="0" applyFont="1" applyFill="1" applyBorder="1"/>
    <xf numFmtId="0" fontId="35" fillId="0" borderId="14" xfId="0" applyFont="1" applyBorder="1" applyAlignment="1">
      <alignment horizontal="center" vertical="center"/>
    </xf>
    <xf numFmtId="0" fontId="35" fillId="0" borderId="14" xfId="0" applyFont="1" applyBorder="1" applyAlignment="1">
      <alignment vertical="center"/>
    </xf>
    <xf numFmtId="0" fontId="41" fillId="2" borderId="49" xfId="0" applyFont="1" applyFill="1" applyBorder="1"/>
    <xf numFmtId="0" fontId="41" fillId="2" borderId="14" xfId="0" applyFont="1" applyFill="1" applyBorder="1" applyAlignment="1">
      <alignment horizontal="center"/>
    </xf>
    <xf numFmtId="0" fontId="28" fillId="4" borderId="67" xfId="0" applyFont="1" applyFill="1" applyBorder="1" applyAlignment="1">
      <alignment horizontal="left" vertical="center" wrapText="1" indent="1"/>
    </xf>
    <xf numFmtId="0" fontId="28" fillId="4" borderId="67" xfId="0" applyFont="1" applyFill="1" applyBorder="1" applyAlignment="1">
      <alignment horizontal="center" vertical="center" wrapText="1"/>
    </xf>
    <xf numFmtId="0" fontId="28" fillId="4" borderId="68" xfId="0" applyFont="1" applyFill="1" applyBorder="1" applyAlignment="1">
      <alignment horizontal="left" vertical="center" wrapText="1" indent="1"/>
    </xf>
    <xf numFmtId="0" fontId="28" fillId="4" borderId="68" xfId="0" applyFont="1" applyFill="1" applyBorder="1" applyAlignment="1">
      <alignment horizontal="center" vertical="center" wrapText="1"/>
    </xf>
    <xf numFmtId="0" fontId="28" fillId="4" borderId="69" xfId="0" applyFont="1" applyFill="1" applyBorder="1" applyAlignment="1">
      <alignment horizontal="left" vertical="center" wrapText="1" indent="1"/>
    </xf>
    <xf numFmtId="0" fontId="28" fillId="4" borderId="69" xfId="0" applyFont="1" applyFill="1" applyBorder="1" applyAlignment="1">
      <alignment horizontal="center" vertical="center" wrapText="1"/>
    </xf>
    <xf numFmtId="0" fontId="35" fillId="0" borderId="14" xfId="0" applyFont="1" applyBorder="1"/>
    <xf numFmtId="0" fontId="23" fillId="2" borderId="0" xfId="0" applyFont="1" applyFill="1"/>
    <xf numFmtId="0" fontId="23" fillId="2" borderId="0" xfId="0" applyFont="1" applyFill="1" applyAlignment="1">
      <alignment horizontal="right"/>
    </xf>
    <xf numFmtId="0" fontId="25" fillId="2" borderId="30" xfId="0" applyFont="1" applyFill="1" applyBorder="1" applyAlignment="1">
      <alignment horizontal="center" vertical="center"/>
    </xf>
    <xf numFmtId="0" fontId="28" fillId="2" borderId="6" xfId="0" applyFont="1" applyFill="1" applyBorder="1" applyAlignment="1">
      <alignment horizontal="left" vertical="center" wrapText="1"/>
    </xf>
    <xf numFmtId="0" fontId="28" fillId="2" borderId="5" xfId="0" applyFont="1" applyFill="1" applyBorder="1" applyAlignment="1">
      <alignment vertical="center" wrapText="1"/>
    </xf>
    <xf numFmtId="0" fontId="28" fillId="2" borderId="7" xfId="0" applyFont="1" applyFill="1" applyBorder="1" applyAlignment="1">
      <alignment vertical="center" wrapText="1"/>
    </xf>
    <xf numFmtId="0" fontId="25" fillId="2" borderId="77" xfId="0" applyFont="1" applyFill="1" applyBorder="1" applyAlignment="1">
      <alignment vertical="center" wrapText="1"/>
    </xf>
    <xf numFmtId="166" fontId="32" fillId="2" borderId="0" xfId="0" quotePrefix="1" applyNumberFormat="1" applyFont="1" applyFill="1"/>
    <xf numFmtId="166" fontId="32" fillId="2" borderId="0" xfId="0" quotePrefix="1" applyNumberFormat="1" applyFont="1" applyFill="1" applyAlignment="1">
      <alignment horizontal="right"/>
    </xf>
    <xf numFmtId="0" fontId="28" fillId="2" borderId="6" xfId="0" applyFont="1" applyFill="1" applyBorder="1" applyAlignment="1">
      <alignment horizontal="left" vertical="center"/>
    </xf>
    <xf numFmtId="0" fontId="28" fillId="2" borderId="5" xfId="0" applyFont="1" applyFill="1" applyBorder="1" applyAlignment="1">
      <alignment horizontal="left" vertical="center"/>
    </xf>
    <xf numFmtId="0" fontId="28" fillId="2" borderId="7" xfId="0" applyFont="1" applyFill="1" applyBorder="1" applyAlignment="1">
      <alignment horizontal="left" vertical="center"/>
    </xf>
    <xf numFmtId="0" fontId="25" fillId="2" borderId="2" xfId="0" applyFont="1" applyFill="1" applyBorder="1" applyAlignment="1">
      <alignment vertical="center"/>
    </xf>
    <xf numFmtId="0" fontId="30" fillId="0" borderId="28" xfId="0" applyFont="1" applyBorder="1" applyAlignment="1">
      <alignment horizontal="center" vertical="center"/>
    </xf>
    <xf numFmtId="0" fontId="30" fillId="0" borderId="28" xfId="0" applyFont="1" applyBorder="1" applyAlignment="1">
      <alignment vertical="center"/>
    </xf>
    <xf numFmtId="0" fontId="30" fillId="0" borderId="28" xfId="0" applyFont="1" applyBorder="1" applyAlignment="1">
      <alignment horizontal="right" vertical="center"/>
    </xf>
    <xf numFmtId="0" fontId="37" fillId="0" borderId="33" xfId="0" applyFont="1" applyBorder="1"/>
    <xf numFmtId="186" fontId="37" fillId="0" borderId="33" xfId="0" applyNumberFormat="1" applyFont="1" applyBorder="1"/>
    <xf numFmtId="0" fontId="37" fillId="0" borderId="14" xfId="0" applyFont="1" applyBorder="1"/>
    <xf numFmtId="9" fontId="37" fillId="0" borderId="14" xfId="2" applyFont="1" applyFill="1" applyBorder="1"/>
    <xf numFmtId="186" fontId="37" fillId="0" borderId="14" xfId="0" applyNumberFormat="1" applyFont="1" applyBorder="1"/>
    <xf numFmtId="0" fontId="50" fillId="0" borderId="14" xfId="0" applyFont="1" applyBorder="1"/>
    <xf numFmtId="1" fontId="37" fillId="0" borderId="14" xfId="0" applyNumberFormat="1" applyFont="1" applyBorder="1"/>
    <xf numFmtId="0" fontId="25" fillId="0" borderId="0" xfId="0" applyFont="1" applyAlignment="1">
      <alignment horizontal="center" vertical="center" wrapText="1"/>
    </xf>
    <xf numFmtId="175" fontId="25" fillId="2" borderId="0" xfId="5" applyNumberFormat="1" applyFont="1" applyFill="1" applyAlignment="1" applyProtection="1">
      <alignment horizontal="center" vertical="center" wrapText="1"/>
      <protection locked="0"/>
    </xf>
    <xf numFmtId="181" fontId="32" fillId="2" borderId="6" xfId="1" applyNumberFormat="1" applyFont="1" applyFill="1" applyBorder="1" applyAlignment="1" applyProtection="1">
      <alignment horizontal="left" vertical="center" wrapText="1" indent="1"/>
    </xf>
    <xf numFmtId="181" fontId="32" fillId="2" borderId="5" xfId="1" applyNumberFormat="1" applyFont="1" applyFill="1" applyBorder="1" applyAlignment="1" applyProtection="1">
      <alignment horizontal="left" vertical="center" wrapText="1" indent="1"/>
    </xf>
    <xf numFmtId="181" fontId="28" fillId="6" borderId="5" xfId="1" applyNumberFormat="1" applyFont="1" applyFill="1" applyBorder="1" applyAlignment="1">
      <alignment horizontal="left" vertical="center" wrapText="1"/>
    </xf>
    <xf numFmtId="181" fontId="28" fillId="2" borderId="5" xfId="1" applyNumberFormat="1" applyFont="1" applyFill="1" applyBorder="1" applyAlignment="1" applyProtection="1">
      <alignment horizontal="left" vertical="center" wrapText="1"/>
    </xf>
    <xf numFmtId="181" fontId="28" fillId="7" borderId="5" xfId="1" applyNumberFormat="1" applyFont="1" applyFill="1" applyBorder="1" applyAlignment="1">
      <alignment horizontal="left" vertical="center" wrapText="1"/>
    </xf>
    <xf numFmtId="181" fontId="28" fillId="7" borderId="0" xfId="1" applyNumberFormat="1" applyFont="1" applyFill="1" applyBorder="1" applyAlignment="1">
      <alignment horizontal="left" vertical="center" wrapText="1"/>
    </xf>
    <xf numFmtId="181" fontId="28" fillId="6" borderId="6" xfId="1" applyNumberFormat="1" applyFont="1" applyFill="1" applyBorder="1" applyAlignment="1">
      <alignment horizontal="left" vertical="center" wrapText="1"/>
    </xf>
    <xf numFmtId="181" fontId="28" fillId="2" borderId="5" xfId="1" applyNumberFormat="1" applyFont="1" applyFill="1" applyBorder="1" applyAlignment="1">
      <alignment horizontal="left" vertical="center" wrapText="1"/>
    </xf>
    <xf numFmtId="181" fontId="32" fillId="6" borderId="5" xfId="1" applyNumberFormat="1" applyFont="1" applyFill="1" applyBorder="1" applyAlignment="1">
      <alignment horizontal="left" vertical="center" wrapText="1"/>
    </xf>
    <xf numFmtId="0" fontId="28" fillId="4" borderId="5" xfId="0" applyFont="1" applyFill="1" applyBorder="1" applyAlignment="1">
      <alignment horizontal="left" vertical="center" indent="3"/>
    </xf>
    <xf numFmtId="189" fontId="28" fillId="4" borderId="5" xfId="1" applyNumberFormat="1" applyFont="1" applyFill="1" applyBorder="1" applyAlignment="1">
      <alignment horizontal="right" vertical="center" indent="1"/>
    </xf>
    <xf numFmtId="0" fontId="28" fillId="2" borderId="71" xfId="0" applyFont="1" applyFill="1" applyBorder="1" applyAlignment="1">
      <alignment horizontal="right" vertical="center" indent="1"/>
    </xf>
    <xf numFmtId="0" fontId="53" fillId="5" borderId="0" xfId="0" applyFont="1" applyFill="1" applyAlignment="1">
      <alignment vertical="center"/>
    </xf>
    <xf numFmtId="0" fontId="53" fillId="5" borderId="0" xfId="0" applyFont="1" applyFill="1" applyAlignment="1">
      <alignment horizontal="center" vertical="center"/>
    </xf>
    <xf numFmtId="0" fontId="54" fillId="4" borderId="70" xfId="0" applyFont="1" applyFill="1" applyBorder="1" applyAlignment="1">
      <alignment horizontal="center" vertical="center" wrapText="1"/>
    </xf>
    <xf numFmtId="0" fontId="54" fillId="4" borderId="70" xfId="0" applyFont="1" applyFill="1" applyBorder="1" applyAlignment="1">
      <alignment horizontal="right" vertical="center" wrapText="1" indent="2"/>
    </xf>
    <xf numFmtId="0" fontId="28" fillId="4" borderId="6" xfId="0" applyFont="1" applyFill="1" applyBorder="1" applyAlignment="1">
      <alignment horizontal="left" vertical="center" indent="3"/>
    </xf>
    <xf numFmtId="189" fontId="28" fillId="4" borderId="6" xfId="1" applyNumberFormat="1" applyFont="1" applyFill="1" applyBorder="1" applyAlignment="1">
      <alignment horizontal="right" vertical="center" indent="1"/>
    </xf>
    <xf numFmtId="3" fontId="28" fillId="2" borderId="48" xfId="0" applyNumberFormat="1" applyFont="1" applyFill="1" applyBorder="1" applyAlignment="1">
      <alignment horizontal="right" vertical="center" indent="1"/>
    </xf>
    <xf numFmtId="3" fontId="28" fillId="2" borderId="71" xfId="0" applyNumberFormat="1" applyFont="1" applyFill="1" applyBorder="1" applyAlignment="1">
      <alignment horizontal="right" vertical="center" indent="1"/>
    </xf>
    <xf numFmtId="0" fontId="28" fillId="4" borderId="72" xfId="0" applyFont="1" applyFill="1" applyBorder="1" applyAlignment="1">
      <alignment horizontal="left" vertical="center" indent="3"/>
    </xf>
    <xf numFmtId="164" fontId="28" fillId="4" borderId="72" xfId="1" applyNumberFormat="1" applyFont="1" applyFill="1" applyBorder="1" applyAlignment="1">
      <alignment horizontal="right" vertical="center" indent="1"/>
    </xf>
    <xf numFmtId="0" fontId="28" fillId="2" borderId="73" xfId="0" applyFont="1" applyFill="1" applyBorder="1" applyAlignment="1">
      <alignment horizontal="right" vertical="center" indent="1"/>
    </xf>
    <xf numFmtId="0" fontId="54" fillId="4" borderId="70" xfId="0" applyFont="1" applyFill="1" applyBorder="1" applyAlignment="1">
      <alignment horizontal="center" vertical="center"/>
    </xf>
    <xf numFmtId="189" fontId="54" fillId="4" borderId="70" xfId="1" applyNumberFormat="1" applyFont="1" applyFill="1" applyBorder="1" applyAlignment="1">
      <alignment horizontal="right" vertical="center" indent="1"/>
    </xf>
    <xf numFmtId="189" fontId="54" fillId="2" borderId="70" xfId="1" applyNumberFormat="1" applyFont="1" applyFill="1" applyBorder="1" applyAlignment="1">
      <alignment horizontal="right" vertical="center" indent="1"/>
    </xf>
    <xf numFmtId="0" fontId="54" fillId="4" borderId="70" xfId="0" applyFont="1" applyFill="1" applyBorder="1" applyAlignment="1">
      <alignment horizontal="left" vertical="center" indent="3"/>
    </xf>
    <xf numFmtId="0" fontId="54" fillId="2" borderId="70" xfId="0" applyFont="1" applyFill="1" applyBorder="1" applyAlignment="1">
      <alignment horizontal="center" vertical="center" wrapText="1"/>
    </xf>
    <xf numFmtId="0" fontId="28" fillId="4" borderId="51" xfId="0" applyFont="1" applyFill="1" applyBorder="1" applyAlignment="1">
      <alignment horizontal="left" vertical="center" indent="3"/>
    </xf>
    <xf numFmtId="189" fontId="28" fillId="4" borderId="51" xfId="1" applyNumberFormat="1" applyFont="1" applyFill="1" applyBorder="1" applyAlignment="1">
      <alignment horizontal="right" vertical="center" indent="1"/>
    </xf>
    <xf numFmtId="0" fontId="28" fillId="2" borderId="99" xfId="0" applyFont="1" applyFill="1" applyBorder="1" applyAlignment="1">
      <alignment horizontal="right" vertical="center" indent="1"/>
    </xf>
    <xf numFmtId="189" fontId="25" fillId="4" borderId="50" xfId="1" applyNumberFormat="1" applyFont="1" applyFill="1" applyBorder="1" applyAlignment="1">
      <alignment horizontal="right" vertical="center" indent="1"/>
    </xf>
    <xf numFmtId="189" fontId="25" fillId="4" borderId="51" xfId="1" applyNumberFormat="1" applyFont="1" applyFill="1" applyBorder="1" applyAlignment="1">
      <alignment horizontal="right" vertical="center" indent="1"/>
    </xf>
    <xf numFmtId="0" fontId="54" fillId="4" borderId="89" xfId="0" applyFont="1" applyFill="1" applyBorder="1" applyAlignment="1">
      <alignment vertical="center" wrapText="1"/>
    </xf>
    <xf numFmtId="189" fontId="24" fillId="4" borderId="5" xfId="1" applyNumberFormat="1" applyFont="1" applyFill="1" applyBorder="1" applyAlignment="1">
      <alignment horizontal="right" vertical="center" indent="1"/>
    </xf>
    <xf numFmtId="189" fontId="24" fillId="4" borderId="7" xfId="1" applyNumberFormat="1" applyFont="1" applyFill="1" applyBorder="1" applyAlignment="1">
      <alignment horizontal="right" vertical="center" indent="1"/>
    </xf>
    <xf numFmtId="189" fontId="24" fillId="4" borderId="51" xfId="1" applyNumberFormat="1" applyFont="1" applyFill="1" applyBorder="1" applyAlignment="1">
      <alignment horizontal="right" vertical="center" indent="1"/>
    </xf>
    <xf numFmtId="3" fontId="24" fillId="0" borderId="71" xfId="0" applyNumberFormat="1" applyFont="1" applyBorder="1" applyAlignment="1">
      <alignment horizontal="right" vertical="center" indent="1"/>
    </xf>
    <xf numFmtId="3" fontId="24" fillId="0" borderId="99" xfId="0" applyNumberFormat="1" applyFont="1" applyBorder="1" applyAlignment="1">
      <alignment horizontal="right" vertical="center" indent="1"/>
    </xf>
    <xf numFmtId="0" fontId="51" fillId="5" borderId="0" xfId="0" applyFont="1" applyFill="1" applyAlignment="1">
      <alignment vertical="center"/>
    </xf>
    <xf numFmtId="0" fontId="56" fillId="5" borderId="0" xfId="0" applyFont="1" applyFill="1" applyAlignment="1">
      <alignment vertical="center"/>
    </xf>
    <xf numFmtId="0" fontId="56"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83" fontId="25" fillId="2" borderId="2" xfId="1" applyNumberFormat="1" applyFont="1" applyFill="1" applyBorder="1" applyAlignment="1">
      <alignment horizontal="right" vertical="center" wrapText="1"/>
    </xf>
    <xf numFmtId="0" fontId="57" fillId="2" borderId="82" xfId="0" applyFont="1" applyFill="1" applyBorder="1" applyAlignment="1">
      <alignment horizontal="left" vertical="center"/>
    </xf>
    <xf numFmtId="185" fontId="57" fillId="2" borderId="82" xfId="0" applyNumberFormat="1" applyFont="1" applyFill="1" applyBorder="1" applyAlignment="1">
      <alignment vertical="center" wrapText="1"/>
    </xf>
    <xf numFmtId="185" fontId="57" fillId="2" borderId="82" xfId="0" applyNumberFormat="1" applyFont="1" applyFill="1" applyBorder="1" applyAlignment="1">
      <alignment horizontal="right" vertical="center" wrapText="1"/>
    </xf>
    <xf numFmtId="0" fontId="32"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2"/>
    </xf>
    <xf numFmtId="0" fontId="28"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1"/>
    </xf>
    <xf numFmtId="0" fontId="57" fillId="2" borderId="83" xfId="0" applyFont="1" applyFill="1" applyBorder="1" applyAlignment="1">
      <alignment horizontal="left" vertical="center"/>
    </xf>
    <xf numFmtId="185" fontId="57" fillId="2" borderId="83" xfId="0" applyNumberFormat="1" applyFont="1" applyFill="1" applyBorder="1" applyAlignment="1">
      <alignment vertical="center" wrapText="1"/>
    </xf>
    <xf numFmtId="185" fontId="57" fillId="2" borderId="83" xfId="0" applyNumberFormat="1" applyFont="1" applyFill="1" applyBorder="1" applyAlignment="1">
      <alignment horizontal="right" vertical="center" wrapText="1"/>
    </xf>
    <xf numFmtId="0" fontId="28" fillId="4" borderId="75" xfId="0" applyFont="1" applyFill="1" applyBorder="1" applyAlignment="1">
      <alignment horizontal="left" vertical="center" wrapText="1" indent="2"/>
    </xf>
    <xf numFmtId="0" fontId="31" fillId="2" borderId="2" xfId="0" applyFont="1" applyFill="1" applyBorder="1" applyAlignment="1">
      <alignment horizontal="center" vertical="center" wrapText="1"/>
    </xf>
    <xf numFmtId="0" fontId="28" fillId="2" borderId="1" xfId="0" applyFont="1" applyFill="1" applyBorder="1" applyAlignment="1">
      <alignment horizontal="left" vertical="center" wrapText="1" indent="2"/>
    </xf>
    <xf numFmtId="0" fontId="32" fillId="4" borderId="2" xfId="0" applyFont="1" applyFill="1" applyBorder="1" applyAlignment="1">
      <alignment horizontal="left" vertical="center" wrapText="1" indent="1"/>
    </xf>
    <xf numFmtId="0" fontId="28" fillId="4" borderId="2" xfId="0" applyFont="1" applyFill="1" applyBorder="1" applyAlignment="1">
      <alignment horizontal="left" vertical="center" wrapText="1" indent="2"/>
    </xf>
    <xf numFmtId="0" fontId="25" fillId="4" borderId="2" xfId="0" applyFont="1" applyFill="1" applyBorder="1" applyAlignment="1">
      <alignment horizontal="left" vertical="center"/>
    </xf>
    <xf numFmtId="185" fontId="25" fillId="4" borderId="2" xfId="0" applyNumberFormat="1" applyFont="1" applyFill="1" applyBorder="1" applyAlignment="1">
      <alignment horizontal="right" vertical="center"/>
    </xf>
    <xf numFmtId="164" fontId="45" fillId="2" borderId="0" xfId="0" applyNumberFormat="1" applyFont="1" applyFill="1" applyAlignment="1">
      <alignment horizontal="left" vertical="center"/>
    </xf>
    <xf numFmtId="179" fontId="45" fillId="2" borderId="0" xfId="0" applyNumberFormat="1" applyFont="1" applyFill="1" applyAlignment="1">
      <alignment horizontal="left" vertical="center" wrapText="1"/>
    </xf>
    <xf numFmtId="0" fontId="25" fillId="2" borderId="9" xfId="0" applyFont="1" applyFill="1" applyBorder="1" applyAlignment="1">
      <alignment horizontal="center" vertical="center"/>
    </xf>
    <xf numFmtId="169" fontId="58" fillId="2" borderId="75" xfId="3" applyNumberFormat="1" applyFont="1" applyFill="1" applyBorder="1" applyAlignment="1">
      <alignment horizontal="right" vertical="center"/>
    </xf>
    <xf numFmtId="169" fontId="25" fillId="2" borderId="2" xfId="3" applyNumberFormat="1" applyFont="1" applyFill="1" applyBorder="1" applyAlignment="1">
      <alignment horizontal="right" vertical="center"/>
    </xf>
    <xf numFmtId="170" fontId="52" fillId="2" borderId="2" xfId="3" applyNumberFormat="1" applyFont="1" applyFill="1" applyBorder="1" applyAlignment="1">
      <alignment horizontal="right" vertical="center"/>
    </xf>
    <xf numFmtId="0" fontId="28" fillId="0" borderId="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5" fillId="0" borderId="30"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7" xfId="0" applyNumberFormat="1" applyFont="1" applyFill="1" applyBorder="1" applyAlignment="1">
      <alignment horizontal="right" vertical="center"/>
    </xf>
    <xf numFmtId="190" fontId="5" fillId="2" borderId="7" xfId="1" applyNumberFormat="1" applyFont="1" applyFill="1" applyBorder="1" applyAlignment="1">
      <alignment horizontal="right" vertical="center" wrapText="1"/>
    </xf>
    <xf numFmtId="0" fontId="24" fillId="2" borderId="5" xfId="0" applyFont="1" applyFill="1" applyBorder="1" applyAlignment="1">
      <alignment horizontal="left" vertical="center" wrapText="1"/>
    </xf>
    <xf numFmtId="0" fontId="35" fillId="0" borderId="56" xfId="0" applyFont="1" applyBorder="1" applyAlignment="1">
      <alignment vertical="center" wrapText="1"/>
    </xf>
    <xf numFmtId="165" fontId="25" fillId="0" borderId="47" xfId="1" applyFont="1" applyFill="1" applyBorder="1" applyAlignment="1" applyProtection="1">
      <alignment horizontal="right" vertical="center" indent="1"/>
    </xf>
    <xf numFmtId="0" fontId="35" fillId="2" borderId="33" xfId="0" applyFont="1" applyFill="1" applyBorder="1" applyAlignment="1">
      <alignment horizontal="center" vertical="center" wrapText="1"/>
    </xf>
    <xf numFmtId="0" fontId="35" fillId="2" borderId="33" xfId="0" applyFont="1" applyFill="1" applyBorder="1" applyAlignment="1">
      <alignment horizontal="justify" vertical="center" wrapText="1"/>
    </xf>
    <xf numFmtId="0" fontId="54" fillId="4" borderId="70" xfId="0" applyFont="1" applyFill="1" applyBorder="1" applyAlignment="1">
      <alignment horizontal="right" vertical="center" wrapText="1"/>
    </xf>
    <xf numFmtId="0" fontId="23" fillId="0" borderId="76" xfId="6" applyFont="1" applyBorder="1" applyAlignment="1">
      <alignment horizontal="right"/>
    </xf>
    <xf numFmtId="0" fontId="25" fillId="2" borderId="30" xfId="0" applyFont="1" applyFill="1" applyBorder="1" applyAlignment="1">
      <alignment horizontal="center" vertical="center" wrapText="1"/>
    </xf>
    <xf numFmtId="49" fontId="25" fillId="2" borderId="30"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7" xfId="0" applyNumberFormat="1" applyFont="1" applyFill="1" applyBorder="1" applyAlignment="1">
      <alignment horizontal="center" vertical="center" wrapText="1"/>
    </xf>
    <xf numFmtId="17" fontId="25" fillId="2" borderId="23"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7" xfId="0" applyNumberFormat="1" applyFont="1" applyFill="1" applyBorder="1" applyAlignment="1">
      <alignment horizontal="center" vertical="center" wrapText="1"/>
    </xf>
    <xf numFmtId="49" fontId="25" fillId="2" borderId="23" xfId="0" applyNumberFormat="1" applyFont="1" applyFill="1" applyBorder="1" applyAlignment="1">
      <alignment horizontal="center" vertical="center" wrapText="1"/>
    </xf>
    <xf numFmtId="169" fontId="23" fillId="2" borderId="0" xfId="0" applyNumberFormat="1" applyFont="1" applyFill="1" applyAlignment="1">
      <alignment horizontal="left" vertical="center" wrapText="1"/>
    </xf>
    <xf numFmtId="0" fontId="24" fillId="2" borderId="0" xfId="0" applyFont="1" applyFill="1" applyAlignment="1">
      <alignment horizontal="left" vertical="center" wrapText="1"/>
    </xf>
    <xf numFmtId="169" fontId="24" fillId="2" borderId="34" xfId="3" applyNumberFormat="1" applyFont="1" applyFill="1" applyBorder="1" applyAlignment="1">
      <alignment horizontal="right" vertical="center"/>
    </xf>
    <xf numFmtId="169" fontId="24" fillId="2" borderId="21" xfId="3" applyNumberFormat="1" applyFont="1" applyFill="1" applyBorder="1" applyAlignment="1">
      <alignment horizontal="right" vertical="center"/>
    </xf>
    <xf numFmtId="1" fontId="24" fillId="2" borderId="0" xfId="3"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169" fontId="24" fillId="2" borderId="19" xfId="3" applyNumberFormat="1" applyFont="1" applyFill="1" applyBorder="1" applyAlignment="1">
      <alignment horizontal="right" vertical="center"/>
    </xf>
    <xf numFmtId="170" fontId="24" fillId="2" borderId="0" xfId="3" applyNumberFormat="1" applyFont="1" applyFill="1" applyBorder="1" applyAlignment="1">
      <alignment horizontal="right" vertical="center"/>
    </xf>
    <xf numFmtId="169" fontId="24" fillId="2" borderId="23" xfId="3" applyNumberFormat="1" applyFont="1" applyFill="1" applyBorder="1" applyAlignment="1">
      <alignment horizontal="right" vertical="center"/>
    </xf>
    <xf numFmtId="169" fontId="24" fillId="2" borderId="0" xfId="3" applyNumberFormat="1" applyFont="1" applyFill="1" applyBorder="1" applyAlignment="1">
      <alignment horizontal="right" vertical="center"/>
    </xf>
    <xf numFmtId="169" fontId="24" fillId="2" borderId="47" xfId="3" applyNumberFormat="1" applyFont="1" applyFill="1" applyBorder="1" applyAlignment="1">
      <alignment horizontal="right" vertical="center"/>
    </xf>
    <xf numFmtId="169" fontId="24" fillId="2" borderId="26" xfId="3" applyNumberFormat="1" applyFont="1" applyFill="1" applyBorder="1" applyAlignment="1">
      <alignment horizontal="right" vertical="center"/>
    </xf>
    <xf numFmtId="169" fontId="25" fillId="2" borderId="53" xfId="3" applyNumberFormat="1" applyFont="1" applyFill="1" applyBorder="1" applyAlignment="1">
      <alignment horizontal="right" vertical="center"/>
    </xf>
    <xf numFmtId="169" fontId="25" fillId="2" borderId="28" xfId="3" applyNumberFormat="1" applyFont="1" applyFill="1" applyBorder="1" applyAlignment="1">
      <alignment horizontal="right" vertical="center"/>
    </xf>
    <xf numFmtId="170" fontId="30" fillId="2" borderId="98" xfId="3" applyNumberFormat="1" applyFont="1" applyFill="1" applyBorder="1" applyAlignment="1">
      <alignment horizontal="right" vertical="center"/>
    </xf>
    <xf numFmtId="169" fontId="30" fillId="2" borderId="53" xfId="3" applyNumberFormat="1" applyFont="1" applyFill="1" applyBorder="1" applyAlignment="1">
      <alignment horizontal="right" vertical="center"/>
    </xf>
    <xf numFmtId="169" fontId="30" fillId="2" borderId="28" xfId="3" applyNumberFormat="1" applyFont="1" applyFill="1" applyBorder="1" applyAlignment="1">
      <alignment horizontal="right" vertical="center"/>
    </xf>
    <xf numFmtId="0" fontId="24" fillId="2" borderId="56" xfId="0" applyFont="1" applyFill="1" applyBorder="1"/>
    <xf numFmtId="0" fontId="51" fillId="2" borderId="0" xfId="0" applyFont="1" applyFill="1" applyAlignment="1">
      <alignment horizontal="center" vertical="center"/>
    </xf>
    <xf numFmtId="0" fontId="24" fillId="2" borderId="100" xfId="0" applyFont="1" applyFill="1" applyBorder="1"/>
    <xf numFmtId="169" fontId="58" fillId="2" borderId="4" xfId="3" applyNumberFormat="1" applyFont="1" applyFill="1" applyBorder="1" applyAlignment="1">
      <alignment horizontal="right" vertical="center"/>
    </xf>
    <xf numFmtId="170" fontId="58" fillId="2" borderId="6" xfId="3" applyNumberFormat="1" applyFont="1" applyFill="1" applyBorder="1" applyAlignment="1">
      <alignment vertical="center"/>
    </xf>
    <xf numFmtId="0" fontId="58" fillId="2" borderId="56" xfId="0" applyFont="1" applyFill="1" applyBorder="1" applyAlignment="1">
      <alignment horizontal="center" vertical="center"/>
    </xf>
    <xf numFmtId="170" fontId="58" fillId="2" borderId="4" xfId="3" applyNumberFormat="1" applyFont="1" applyFill="1" applyBorder="1" applyAlignment="1">
      <alignment vertical="center"/>
    </xf>
    <xf numFmtId="169" fontId="58" fillId="2" borderId="5" xfId="3" applyNumberFormat="1" applyFont="1" applyFill="1" applyBorder="1" applyAlignment="1">
      <alignment horizontal="right" vertical="center"/>
    </xf>
    <xf numFmtId="170" fontId="40" fillId="2" borderId="5" xfId="3" applyNumberFormat="1" applyFont="1" applyFill="1" applyBorder="1" applyAlignment="1">
      <alignment vertical="center"/>
    </xf>
    <xf numFmtId="0" fontId="58" fillId="2" borderId="9" xfId="0" applyFont="1" applyFill="1" applyBorder="1" applyAlignment="1">
      <alignment horizontal="center" vertical="center"/>
    </xf>
    <xf numFmtId="170" fontId="58" fillId="2" borderId="5" xfId="3" applyNumberFormat="1" applyFont="1" applyFill="1" applyBorder="1" applyAlignment="1">
      <alignment vertical="center"/>
    </xf>
    <xf numFmtId="169" fontId="40" fillId="2" borderId="5" xfId="3" applyNumberFormat="1" applyFont="1" applyFill="1" applyBorder="1" applyAlignment="1">
      <alignment horizontal="right" vertical="center"/>
    </xf>
    <xf numFmtId="170" fontId="40" fillId="2" borderId="9" xfId="3" applyNumberFormat="1" applyFont="1" applyFill="1" applyBorder="1" applyAlignment="1">
      <alignment vertical="center"/>
    </xf>
    <xf numFmtId="169" fontId="40" fillId="2" borderId="5" xfId="3" applyNumberFormat="1" applyFont="1" applyFill="1" applyBorder="1" applyAlignment="1">
      <alignment vertical="center"/>
    </xf>
    <xf numFmtId="169" fontId="40" fillId="2" borderId="7" xfId="3" applyNumberFormat="1" applyFont="1" applyFill="1" applyBorder="1" applyAlignment="1">
      <alignment horizontal="right" vertical="center"/>
    </xf>
    <xf numFmtId="170" fontId="40" fillId="2" borderId="7" xfId="3" applyNumberFormat="1" applyFont="1" applyFill="1" applyBorder="1" applyAlignment="1">
      <alignment vertical="center"/>
    </xf>
    <xf numFmtId="169" fontId="40" fillId="2" borderId="75" xfId="3" applyNumberFormat="1" applyFont="1" applyFill="1" applyBorder="1" applyAlignment="1">
      <alignment vertical="center"/>
    </xf>
    <xf numFmtId="170" fontId="40" fillId="2" borderId="75" xfId="3" applyNumberFormat="1" applyFont="1" applyFill="1" applyBorder="1" applyAlignment="1">
      <alignment horizontal="right" vertical="center"/>
    </xf>
    <xf numFmtId="170" fontId="58" fillId="2" borderId="101" xfId="3" applyNumberFormat="1" applyFont="1" applyFill="1" applyBorder="1" applyAlignment="1">
      <alignment vertical="center"/>
    </xf>
    <xf numFmtId="170" fontId="58" fillId="2" borderId="102" xfId="3" applyNumberFormat="1" applyFont="1" applyFill="1" applyBorder="1" applyAlignment="1">
      <alignment vertical="center"/>
    </xf>
    <xf numFmtId="169" fontId="58" fillId="2" borderId="75" xfId="3" applyNumberFormat="1" applyFont="1" applyFill="1" applyBorder="1" applyAlignment="1">
      <alignment horizontal="right" vertical="center" wrapText="1"/>
    </xf>
    <xf numFmtId="170" fontId="58" fillId="2" borderId="75" xfId="3" applyNumberFormat="1" applyFont="1" applyFill="1" applyBorder="1" applyAlignment="1">
      <alignment vertical="center" wrapText="1"/>
    </xf>
    <xf numFmtId="0" fontId="51" fillId="2" borderId="0" xfId="0" applyFont="1" applyFill="1" applyAlignment="1" applyProtection="1">
      <alignment horizontal="center" vertical="center"/>
      <protection locked="0"/>
    </xf>
    <xf numFmtId="170"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8" fillId="0" borderId="4" xfId="0" applyFont="1" applyBorder="1" applyAlignment="1">
      <alignment horizontal="left" vertical="center" wrapText="1"/>
    </xf>
    <xf numFmtId="0" fontId="58" fillId="0" borderId="5" xfId="0" applyFont="1" applyBorder="1" applyAlignment="1">
      <alignment horizontal="left" vertical="center" wrapText="1"/>
    </xf>
    <xf numFmtId="0" fontId="40" fillId="0" borderId="5" xfId="0" applyFont="1" applyBorder="1" applyAlignment="1">
      <alignment horizontal="left" vertical="center" wrapText="1" indent="1"/>
    </xf>
    <xf numFmtId="0" fontId="40" fillId="0" borderId="75" xfId="0" applyFont="1" applyBorder="1" applyAlignment="1">
      <alignment horizontal="left" vertical="center" wrapText="1" indent="1"/>
    </xf>
    <xf numFmtId="0" fontId="58" fillId="0" borderId="75" xfId="0" applyFont="1" applyBorder="1" applyAlignment="1">
      <alignment horizontal="left" vertical="center"/>
    </xf>
    <xf numFmtId="0" fontId="25" fillId="0" borderId="2" xfId="0" applyFont="1" applyBorder="1" applyAlignment="1">
      <alignment horizontal="left" vertical="center" wrapText="1"/>
    </xf>
    <xf numFmtId="0" fontId="58" fillId="2" borderId="0" xfId="0" applyFont="1" applyFill="1" applyAlignment="1">
      <alignment vertical="center"/>
    </xf>
    <xf numFmtId="0" fontId="31" fillId="3" borderId="79" xfId="0" applyFont="1" applyFill="1" applyBorder="1" applyAlignment="1" applyProtection="1">
      <alignment horizontal="center" vertical="center" wrapText="1"/>
      <protection locked="0"/>
    </xf>
    <xf numFmtId="0" fontId="31" fillId="3" borderId="80" xfId="0" applyFont="1" applyFill="1" applyBorder="1" applyAlignment="1" applyProtection="1">
      <alignment horizontal="center" vertical="center" wrapText="1"/>
      <protection locked="0"/>
    </xf>
    <xf numFmtId="181" fontId="31" fillId="3" borderId="81" xfId="1" applyNumberFormat="1" applyFont="1" applyFill="1" applyBorder="1" applyAlignment="1">
      <alignment horizontal="left" vertical="center" wrapText="1" indent="1"/>
    </xf>
    <xf numFmtId="0" fontId="60" fillId="2" borderId="0" xfId="0" applyFont="1" applyFill="1" applyAlignment="1">
      <alignment horizontal="right"/>
    </xf>
    <xf numFmtId="0" fontId="24" fillId="2" borderId="75" xfId="0" applyFont="1" applyFill="1" applyBorder="1" applyAlignment="1">
      <alignment horizontal="left" vertical="center" wrapText="1"/>
    </xf>
    <xf numFmtId="170" fontId="28" fillId="2" borderId="48" xfId="0" applyNumberFormat="1" applyFont="1" applyFill="1" applyBorder="1" applyAlignment="1">
      <alignment horizontal="right"/>
    </xf>
    <xf numFmtId="0" fontId="26" fillId="2" borderId="74" xfId="6" applyFont="1" applyFill="1" applyBorder="1" applyAlignment="1" applyProtection="1">
      <alignment horizontal="center" vertical="center"/>
      <protection hidden="1"/>
    </xf>
    <xf numFmtId="0" fontId="32" fillId="2" borderId="13" xfId="0" applyFont="1" applyFill="1" applyBorder="1" applyAlignment="1">
      <alignment horizontal="left" indent="1"/>
    </xf>
    <xf numFmtId="185" fontId="32" fillId="2" borderId="13" xfId="0" applyNumberFormat="1" applyFont="1" applyFill="1" applyBorder="1" applyAlignment="1">
      <alignment horizontal="right" vertical="center"/>
    </xf>
    <xf numFmtId="0" fontId="28" fillId="2" borderId="13" xfId="0" applyFont="1" applyFill="1" applyBorder="1" applyAlignment="1">
      <alignment horizontal="left" indent="1"/>
    </xf>
    <xf numFmtId="0" fontId="28" fillId="8" borderId="50" xfId="0" applyFont="1" applyFill="1" applyBorder="1" applyAlignment="1">
      <alignment horizontal="right" vertical="center"/>
    </xf>
    <xf numFmtId="0" fontId="28" fillId="8" borderId="5" xfId="0" applyFont="1" applyFill="1" applyBorder="1" applyAlignment="1">
      <alignment horizontal="right" vertical="center"/>
    </xf>
    <xf numFmtId="0" fontId="28" fillId="8" borderId="51" xfId="0" applyFont="1" applyFill="1" applyBorder="1" applyAlignment="1">
      <alignment horizontal="right" vertical="center"/>
    </xf>
    <xf numFmtId="0" fontId="37" fillId="8" borderId="30" xfId="0" applyFont="1" applyFill="1" applyBorder="1" applyAlignment="1">
      <alignment horizontal="right"/>
    </xf>
    <xf numFmtId="189" fontId="54" fillId="8" borderId="70" xfId="1" applyNumberFormat="1" applyFont="1" applyFill="1" applyBorder="1" applyAlignment="1">
      <alignment horizontal="right" vertical="center" indent="1"/>
    </xf>
    <xf numFmtId="0" fontId="28" fillId="0" borderId="33" xfId="0" applyFont="1" applyBorder="1" applyAlignment="1">
      <alignment vertical="center"/>
    </xf>
    <xf numFmtId="186" fontId="28" fillId="0" borderId="33" xfId="0" applyNumberFormat="1" applyFont="1" applyBorder="1" applyAlignment="1">
      <alignment vertical="center"/>
    </xf>
    <xf numFmtId="0" fontId="28" fillId="0" borderId="33" xfId="0" applyFont="1" applyBorder="1" applyAlignment="1">
      <alignment horizontal="left" vertical="center" indent="2"/>
    </xf>
    <xf numFmtId="0" fontId="28" fillId="0" borderId="14" xfId="0" applyFont="1" applyBorder="1" applyAlignment="1">
      <alignment vertical="center"/>
    </xf>
    <xf numFmtId="186" fontId="28" fillId="0" borderId="14" xfId="0" applyNumberFormat="1" applyFont="1" applyBorder="1" applyAlignment="1">
      <alignment vertical="center"/>
    </xf>
    <xf numFmtId="0" fontId="28" fillId="0" borderId="32" xfId="0" applyFont="1" applyBorder="1"/>
    <xf numFmtId="186" fontId="28" fillId="0" borderId="32" xfId="0" applyNumberFormat="1" applyFont="1" applyBorder="1"/>
    <xf numFmtId="0" fontId="41" fillId="2" borderId="0" xfId="0" applyFont="1" applyFill="1" applyAlignment="1">
      <alignment vertical="center"/>
    </xf>
    <xf numFmtId="187" fontId="41" fillId="2" borderId="0" xfId="0" applyNumberFormat="1" applyFont="1" applyFill="1"/>
    <xf numFmtId="0" fontId="41" fillId="2" borderId="0" xfId="0" applyFont="1" applyFill="1" applyAlignment="1">
      <alignment wrapText="1"/>
    </xf>
    <xf numFmtId="0" fontId="14" fillId="2" borderId="0" xfId="0" applyFont="1" applyFill="1" applyAlignment="1">
      <alignment vertical="center"/>
    </xf>
    <xf numFmtId="181" fontId="42" fillId="2" borderId="0" xfId="0" applyNumberFormat="1" applyFont="1" applyFill="1" applyAlignment="1" applyProtection="1">
      <alignment horizontal="center" wrapText="1"/>
      <protection locked="0"/>
    </xf>
    <xf numFmtId="181" fontId="28" fillId="2" borderId="0" xfId="15" applyNumberFormat="1" applyFont="1" applyFill="1" applyBorder="1" applyAlignment="1"/>
    <xf numFmtId="181" fontId="32" fillId="2" borderId="0" xfId="15" applyNumberFormat="1" applyFont="1" applyFill="1" applyBorder="1" applyAlignment="1">
      <alignment horizontal="center"/>
    </xf>
    <xf numFmtId="0" fontId="14" fillId="2" borderId="0" xfId="41" applyFont="1" applyFill="1" applyAlignment="1">
      <alignment vertical="center"/>
    </xf>
    <xf numFmtId="181" fontId="42" fillId="2" borderId="0" xfId="15" applyNumberFormat="1" applyFont="1" applyFill="1" applyBorder="1" applyAlignment="1">
      <alignment horizontal="center"/>
    </xf>
    <xf numFmtId="0" fontId="42" fillId="6" borderId="0" xfId="0" applyFont="1" applyFill="1" applyAlignment="1">
      <alignment horizontal="left" vertical="center" wrapText="1" indent="2"/>
    </xf>
    <xf numFmtId="0" fontId="42" fillId="2" borderId="0" xfId="0" applyFont="1" applyFill="1"/>
    <xf numFmtId="169" fontId="32" fillId="2" borderId="48" xfId="0" applyNumberFormat="1" applyFont="1" applyFill="1" applyBorder="1" applyAlignment="1">
      <alignment vertical="center"/>
    </xf>
    <xf numFmtId="169" fontId="28" fillId="2" borderId="71" xfId="0" applyNumberFormat="1" applyFont="1" applyFill="1" applyBorder="1" applyAlignment="1">
      <alignment horizontal="left" vertical="center" wrapText="1"/>
    </xf>
    <xf numFmtId="169" fontId="32" fillId="2" borderId="71" xfId="0" applyNumberFormat="1" applyFont="1" applyFill="1" applyBorder="1" applyAlignment="1">
      <alignment horizontal="left" vertical="center" wrapText="1"/>
    </xf>
    <xf numFmtId="169" fontId="32" fillId="2" borderId="71" xfId="0" applyNumberFormat="1" applyFont="1" applyFill="1" applyBorder="1" applyAlignment="1">
      <alignment horizontal="left" vertical="center"/>
    </xf>
    <xf numFmtId="169" fontId="32" fillId="2" borderId="73" xfId="0" applyNumberFormat="1" applyFont="1" applyFill="1" applyBorder="1" applyAlignment="1">
      <alignment horizontal="left" vertical="center" wrapText="1"/>
    </xf>
    <xf numFmtId="169" fontId="31" fillId="2" borderId="2" xfId="0" applyNumberFormat="1" applyFont="1" applyFill="1" applyBorder="1" applyAlignment="1">
      <alignment horizontal="right" vertical="center"/>
    </xf>
    <xf numFmtId="169" fontId="31" fillId="2" borderId="2" xfId="0" applyNumberFormat="1" applyFont="1" applyFill="1" applyBorder="1" applyAlignment="1">
      <alignment horizontal="left" vertical="center" wrapText="1"/>
    </xf>
    <xf numFmtId="170" fontId="31" fillId="2" borderId="2" xfId="0" applyNumberFormat="1" applyFont="1" applyFill="1" applyBorder="1" applyAlignment="1">
      <alignment vertical="center"/>
    </xf>
    <xf numFmtId="170" fontId="28" fillId="2" borderId="48" xfId="0" applyNumberFormat="1" applyFont="1" applyFill="1" applyBorder="1" applyAlignment="1">
      <alignment vertical="center"/>
    </xf>
    <xf numFmtId="170" fontId="28" fillId="6" borderId="48" xfId="0" applyNumberFormat="1" applyFont="1" applyFill="1" applyBorder="1" applyAlignment="1">
      <alignment vertical="center"/>
    </xf>
    <xf numFmtId="170" fontId="32" fillId="2" borderId="48" xfId="0" applyNumberFormat="1" applyFont="1" applyFill="1" applyBorder="1" applyAlignment="1">
      <alignment vertical="center"/>
    </xf>
    <xf numFmtId="170" fontId="32" fillId="6" borderId="48" xfId="0" applyNumberFormat="1" applyFont="1" applyFill="1" applyBorder="1" applyAlignment="1">
      <alignment vertical="center"/>
    </xf>
    <xf numFmtId="179" fontId="44" fillId="2" borderId="71" xfId="0" applyNumberFormat="1" applyFont="1" applyFill="1" applyBorder="1" applyAlignment="1">
      <alignment horizontal="left" vertical="center" wrapText="1"/>
    </xf>
    <xf numFmtId="179" fontId="35" fillId="2" borderId="71" xfId="0" applyNumberFormat="1" applyFont="1" applyFill="1" applyBorder="1" applyAlignment="1">
      <alignment horizontal="left" vertical="center" wrapText="1"/>
    </xf>
    <xf numFmtId="179" fontId="44" fillId="0" borderId="44" xfId="0" applyNumberFormat="1" applyFont="1" applyBorder="1" applyAlignment="1">
      <alignment horizontal="left" vertical="center" wrapText="1"/>
    </xf>
    <xf numFmtId="179" fontId="45" fillId="2" borderId="17" xfId="0" applyNumberFormat="1" applyFont="1" applyFill="1" applyBorder="1" applyAlignment="1">
      <alignment horizontal="left" vertical="center" wrapText="1"/>
    </xf>
    <xf numFmtId="169" fontId="44" fillId="2" borderId="48" xfId="0" applyNumberFormat="1" applyFont="1" applyFill="1" applyBorder="1" applyAlignment="1">
      <alignment horizontal="right" vertical="center"/>
    </xf>
    <xf numFmtId="169" fontId="35" fillId="2" borderId="71" xfId="0" applyNumberFormat="1" applyFont="1" applyFill="1" applyBorder="1" applyAlignment="1">
      <alignment horizontal="right" vertical="center"/>
    </xf>
    <xf numFmtId="169" fontId="44" fillId="2" borderId="71" xfId="0" applyNumberFormat="1" applyFont="1" applyFill="1" applyBorder="1" applyAlignment="1">
      <alignment horizontal="right" vertical="center"/>
    </xf>
    <xf numFmtId="169" fontId="39" fillId="2" borderId="77" xfId="0" applyNumberFormat="1" applyFont="1" applyFill="1" applyBorder="1" applyAlignment="1">
      <alignment horizontal="right" vertical="center"/>
    </xf>
    <xf numFmtId="169" fontId="35" fillId="2" borderId="48" xfId="0" applyNumberFormat="1" applyFont="1" applyFill="1" applyBorder="1" applyAlignment="1">
      <alignment horizontal="right" vertical="center"/>
    </xf>
    <xf numFmtId="179" fontId="35" fillId="2" borderId="44" xfId="0" applyNumberFormat="1" applyFont="1" applyFill="1" applyBorder="1" applyAlignment="1">
      <alignment horizontal="left" vertical="center" wrapText="1"/>
    </xf>
    <xf numFmtId="170" fontId="30" fillId="2" borderId="30" xfId="0" applyNumberFormat="1" applyFont="1" applyFill="1" applyBorder="1" applyAlignment="1">
      <alignment horizontal="right" vertical="center"/>
    </xf>
    <xf numFmtId="38" fontId="25" fillId="2" borderId="74" xfId="6" applyNumberFormat="1" applyFont="1" applyFill="1" applyBorder="1" applyAlignment="1">
      <alignment horizontal="left" vertical="center"/>
    </xf>
    <xf numFmtId="181" fontId="24" fillId="2" borderId="3" xfId="15" applyNumberFormat="1" applyFont="1" applyFill="1" applyBorder="1" applyAlignment="1">
      <alignment horizontal="right" vertical="center" indent="2"/>
    </xf>
    <xf numFmtId="181" fontId="24" fillId="2" borderId="3" xfId="15" applyNumberFormat="1" applyFont="1" applyFill="1" applyBorder="1" applyAlignment="1">
      <alignment horizontal="left" vertical="center" wrapText="1"/>
    </xf>
    <xf numFmtId="0" fontId="0" fillId="2" borderId="7" xfId="0" applyFill="1" applyBorder="1"/>
    <xf numFmtId="180" fontId="25" fillId="2" borderId="77" xfId="12" applyNumberFormat="1" applyFont="1" applyFill="1" applyBorder="1" applyAlignment="1" applyProtection="1">
      <alignment horizontal="center" vertical="center"/>
      <protection hidden="1"/>
    </xf>
    <xf numFmtId="182" fontId="32" fillId="2" borderId="5" xfId="6" applyNumberFormat="1" applyFont="1" applyFill="1" applyBorder="1" applyAlignment="1">
      <alignment horizontal="right" vertical="center"/>
    </xf>
    <xf numFmtId="182" fontId="31" fillId="2" borderId="30" xfId="6" applyNumberFormat="1" applyFont="1" applyFill="1" applyBorder="1" applyAlignment="1">
      <alignment vertical="center"/>
    </xf>
    <xf numFmtId="169" fontId="30" fillId="2" borderId="30" xfId="0" applyNumberFormat="1" applyFont="1" applyFill="1" applyBorder="1" applyAlignment="1">
      <alignment horizontal="right" vertical="center"/>
    </xf>
    <xf numFmtId="181" fontId="24" fillId="2" borderId="4" xfId="1" applyNumberFormat="1" applyFont="1" applyFill="1" applyBorder="1" applyAlignment="1">
      <alignment horizontal="right" vertical="center" indent="2"/>
    </xf>
    <xf numFmtId="0" fontId="0" fillId="2" borderId="4" xfId="0" applyFill="1" applyBorder="1"/>
    <xf numFmtId="181" fontId="24" fillId="2" borderId="5" xfId="1" applyNumberFormat="1" applyFont="1" applyFill="1" applyBorder="1" applyAlignment="1">
      <alignment horizontal="right" vertical="center" indent="2"/>
    </xf>
    <xf numFmtId="180" fontId="24" fillId="2" borderId="5" xfId="1" applyNumberFormat="1" applyFont="1" applyFill="1" applyBorder="1" applyAlignment="1">
      <alignment horizontal="right" vertical="center" indent="2"/>
    </xf>
    <xf numFmtId="181" fontId="24" fillId="2" borderId="75" xfId="1" applyNumberFormat="1" applyFont="1" applyFill="1" applyBorder="1" applyAlignment="1">
      <alignment horizontal="right" vertical="center" indent="2"/>
    </xf>
    <xf numFmtId="0" fontId="47" fillId="2" borderId="0" xfId="0" applyFont="1" applyFill="1" applyAlignment="1">
      <alignment horizontal="left" vertical="top" wrapText="1"/>
    </xf>
    <xf numFmtId="0" fontId="66" fillId="2" borderId="24" xfId="0" applyFont="1" applyFill="1" applyBorder="1" applyAlignment="1">
      <alignment horizontal="center" vertical="center"/>
    </xf>
    <xf numFmtId="0" fontId="66" fillId="2" borderId="27" xfId="0" applyFont="1" applyFill="1" applyBorder="1" applyAlignment="1">
      <alignment horizontal="center" vertical="center"/>
    </xf>
    <xf numFmtId="0" fontId="66" fillId="2" borderId="24"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center" wrapText="1"/>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0" fontId="7" fillId="2" borderId="2" xfId="0" applyFont="1" applyFill="1" applyBorder="1" applyAlignment="1">
      <alignment horizontal="left" vertical="center"/>
    </xf>
    <xf numFmtId="0" fontId="5" fillId="2" borderId="0" xfId="18" applyFont="1" applyFill="1"/>
    <xf numFmtId="0" fontId="5" fillId="2" borderId="75" xfId="18" applyFont="1" applyFill="1" applyBorder="1"/>
    <xf numFmtId="195" fontId="41" fillId="2" borderId="2" xfId="0" applyNumberFormat="1" applyFont="1" applyFill="1" applyBorder="1" applyAlignment="1">
      <alignment wrapText="1"/>
    </xf>
    <xf numFmtId="195" fontId="41" fillId="2" borderId="1" xfId="0" applyNumberFormat="1" applyFont="1" applyFill="1" applyBorder="1" applyAlignment="1">
      <alignment wrapText="1"/>
    </xf>
    <xf numFmtId="185" fontId="28" fillId="2" borderId="13" xfId="0" applyNumberFormat="1" applyFont="1" applyFill="1" applyBorder="1" applyAlignment="1">
      <alignment horizontal="right" vertical="center"/>
    </xf>
    <xf numFmtId="0" fontId="31" fillId="0" borderId="105" xfId="0" applyFont="1" applyBorder="1" applyAlignment="1">
      <alignment vertical="center" wrapText="1"/>
    </xf>
    <xf numFmtId="171" fontId="28" fillId="4" borderId="2" xfId="0" quotePrefix="1" applyNumberFormat="1" applyFont="1" applyFill="1" applyBorder="1" applyAlignment="1">
      <alignment horizontal="right" vertical="center" wrapText="1"/>
    </xf>
    <xf numFmtId="196" fontId="57" fillId="2" borderId="83" xfId="0" applyNumberFormat="1" applyFont="1" applyFill="1" applyBorder="1" applyAlignment="1">
      <alignment horizontal="right" vertical="center" wrapText="1"/>
    </xf>
    <xf numFmtId="196" fontId="31" fillId="2" borderId="2" xfId="1" applyNumberFormat="1" applyFont="1" applyFill="1" applyBorder="1" applyAlignment="1">
      <alignment horizontal="right" vertical="center" wrapText="1"/>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28" fillId="0" borderId="39" xfId="0" applyFont="1" applyBorder="1" applyAlignment="1">
      <alignment horizontal="left" vertical="center" wrapText="1" indent="1"/>
    </xf>
    <xf numFmtId="0" fontId="28" fillId="0" borderId="20" xfId="0" applyFont="1" applyBorder="1" applyAlignment="1">
      <alignment horizontal="center" vertical="center"/>
    </xf>
    <xf numFmtId="185" fontId="28" fillId="0" borderId="20" xfId="1" applyNumberFormat="1" applyFont="1" applyFill="1" applyBorder="1" applyAlignment="1">
      <alignment horizontal="center" vertical="center"/>
    </xf>
    <xf numFmtId="3" fontId="28" fillId="0" borderId="21" xfId="1" applyNumberFormat="1" applyFont="1" applyFill="1" applyBorder="1" applyAlignment="1">
      <alignment horizontal="center" vertical="center"/>
    </xf>
    <xf numFmtId="1" fontId="28" fillId="0" borderId="21" xfId="1" applyNumberFormat="1" applyFont="1" applyFill="1" applyBorder="1" applyAlignment="1">
      <alignment horizontal="center" vertical="center"/>
    </xf>
    <xf numFmtId="3" fontId="28" fillId="0" borderId="6" xfId="1" applyNumberFormat="1" applyFont="1" applyFill="1" applyBorder="1" applyAlignment="1">
      <alignment horizontal="center" vertical="center"/>
    </xf>
    <xf numFmtId="0" fontId="28" fillId="0" borderId="19" xfId="0" applyFont="1" applyBorder="1" applyAlignment="1">
      <alignment horizontal="center" vertical="center"/>
    </xf>
    <xf numFmtId="185" fontId="28" fillId="0" borderId="19" xfId="1" applyNumberFormat="1" applyFont="1" applyFill="1" applyBorder="1" applyAlignment="1">
      <alignment horizontal="center" vertical="center"/>
    </xf>
    <xf numFmtId="0" fontId="28" fillId="0" borderId="23" xfId="0" applyFont="1" applyBorder="1" applyAlignment="1">
      <alignment horizontal="center" vertical="center"/>
    </xf>
    <xf numFmtId="185" fontId="28" fillId="0" borderId="23" xfId="1" applyNumberFormat="1" applyFont="1" applyFill="1" applyBorder="1" applyAlignment="1">
      <alignment horizontal="center" vertical="center"/>
    </xf>
    <xf numFmtId="185" fontId="28" fillId="0" borderId="19" xfId="1" applyNumberFormat="1" applyFont="1" applyFill="1" applyBorder="1" applyAlignment="1">
      <alignment horizontal="center" vertical="center" wrapText="1"/>
    </xf>
    <xf numFmtId="0" fontId="28" fillId="0" borderId="19" xfId="0" applyFont="1" applyBorder="1" applyAlignment="1">
      <alignment horizontal="center" vertical="center" wrapText="1"/>
    </xf>
    <xf numFmtId="1" fontId="28" fillId="0" borderId="19" xfId="0" applyNumberFormat="1" applyFont="1" applyBorder="1" applyAlignment="1">
      <alignment horizontal="center" vertical="center"/>
    </xf>
    <xf numFmtId="1" fontId="28" fillId="0" borderId="5" xfId="0" applyNumberFormat="1" applyFont="1" applyBorder="1" applyAlignment="1">
      <alignment horizontal="center" vertical="center"/>
    </xf>
    <xf numFmtId="0" fontId="28" fillId="2" borderId="19" xfId="0" applyFont="1" applyFill="1" applyBorder="1" applyAlignment="1">
      <alignment horizontal="center" vertical="center" wrapText="1"/>
    </xf>
    <xf numFmtId="0" fontId="28" fillId="0" borderId="23" xfId="0" applyFont="1" applyBorder="1" applyAlignment="1">
      <alignment horizontal="center" vertical="center" wrapText="1"/>
    </xf>
    <xf numFmtId="0" fontId="28" fillId="0" borderId="42" xfId="0" applyFont="1" applyBorder="1" applyAlignment="1">
      <alignment horizontal="left" vertical="center" wrapText="1" indent="1"/>
    </xf>
    <xf numFmtId="1" fontId="28" fillId="0" borderId="21" xfId="1" quotePrefix="1" applyNumberFormat="1" applyFont="1" applyFill="1" applyBorder="1" applyAlignment="1">
      <alignment horizontal="center" vertical="center"/>
    </xf>
    <xf numFmtId="3" fontId="28" fillId="0" borderId="6" xfId="1" quotePrefix="1" applyNumberFormat="1" applyFont="1" applyFill="1" applyBorder="1" applyAlignment="1">
      <alignment horizontal="center" vertical="center"/>
    </xf>
    <xf numFmtId="0" fontId="28" fillId="0" borderId="43" xfId="0" applyFont="1" applyBorder="1" applyAlignment="1">
      <alignment horizontal="left" vertical="center" wrapText="1" indent="1"/>
    </xf>
    <xf numFmtId="17" fontId="28" fillId="0" borderId="44" xfId="0" quotePrefix="1" applyNumberFormat="1" applyFont="1" applyBorder="1" applyAlignment="1">
      <alignment horizontal="center" vertical="center" wrapText="1"/>
    </xf>
    <xf numFmtId="0" fontId="28" fillId="0" borderId="26" xfId="0" applyFont="1" applyBorder="1" applyAlignment="1">
      <alignment horizontal="center" vertical="center" wrapText="1"/>
    </xf>
    <xf numFmtId="0" fontId="28" fillId="0" borderId="44" xfId="0" quotePrefix="1" applyFont="1" applyBorder="1" applyAlignment="1">
      <alignment horizontal="center" vertical="center" wrapText="1"/>
    </xf>
    <xf numFmtId="0" fontId="31" fillId="0" borderId="15" xfId="0" applyFont="1" applyBorder="1" applyAlignment="1">
      <alignment vertical="center"/>
    </xf>
    <xf numFmtId="0" fontId="31" fillId="0" borderId="17" xfId="0" applyFont="1" applyBorder="1" applyAlignment="1">
      <alignment vertical="center"/>
    </xf>
    <xf numFmtId="185" fontId="31" fillId="0" borderId="17" xfId="1" applyNumberFormat="1" applyFont="1" applyFill="1" applyBorder="1" applyAlignment="1">
      <alignment horizontal="center" vertical="center"/>
    </xf>
    <xf numFmtId="3" fontId="31" fillId="0" borderId="17" xfId="1" applyNumberFormat="1" applyFont="1" applyFill="1" applyBorder="1" applyAlignment="1">
      <alignment horizontal="center" vertical="center"/>
    </xf>
    <xf numFmtId="0" fontId="28" fillId="0" borderId="45" xfId="0" applyFont="1" applyBorder="1" applyAlignment="1">
      <alignment horizontal="left" vertical="center" wrapText="1" indent="1"/>
    </xf>
    <xf numFmtId="0" fontId="28" fillId="0" borderId="46" xfId="0" quotePrefix="1" applyFont="1" applyBorder="1" applyAlignment="1">
      <alignment horizontal="center" vertical="center" wrapText="1"/>
    </xf>
    <xf numFmtId="3" fontId="28" fillId="0" borderId="23" xfId="0" applyNumberFormat="1" applyFont="1" applyBorder="1" applyAlignment="1">
      <alignment horizontal="center" vertical="center"/>
    </xf>
    <xf numFmtId="1" fontId="28" fillId="0" borderId="23" xfId="1" applyNumberFormat="1" applyFont="1" applyFill="1" applyBorder="1" applyAlignment="1">
      <alignment horizontal="center" vertical="center"/>
    </xf>
    <xf numFmtId="3" fontId="28" fillId="0" borderId="0" xfId="1" applyNumberFormat="1" applyFont="1" applyFill="1" applyBorder="1" applyAlignment="1">
      <alignment horizontal="center" vertical="center"/>
    </xf>
    <xf numFmtId="0" fontId="37" fillId="0" borderId="17" xfId="0" applyFont="1" applyBorder="1"/>
    <xf numFmtId="1" fontId="31" fillId="0" borderId="17" xfId="1" applyNumberFormat="1" applyFont="1" applyFill="1" applyBorder="1" applyAlignment="1">
      <alignment horizontal="center" vertical="center"/>
    </xf>
    <xf numFmtId="196" fontId="0" fillId="2" borderId="0" xfId="0" applyNumberFormat="1" applyFill="1"/>
    <xf numFmtId="196" fontId="2" fillId="2" borderId="0" xfId="0" applyNumberFormat="1" applyFont="1" applyFill="1"/>
    <xf numFmtId="196" fontId="31" fillId="0" borderId="18" xfId="1" applyNumberFormat="1" applyFont="1" applyFill="1" applyBorder="1" applyAlignment="1">
      <alignment horizontal="center" vertical="center"/>
    </xf>
    <xf numFmtId="196" fontId="38" fillId="2" borderId="0" xfId="0" applyNumberFormat="1" applyFont="1" applyFill="1"/>
    <xf numFmtId="0" fontId="24" fillId="2" borderId="32" xfId="0" applyFont="1" applyFill="1" applyBorder="1"/>
    <xf numFmtId="0" fontId="24" fillId="5" borderId="0" xfId="0" applyFont="1" applyFill="1"/>
    <xf numFmtId="0" fontId="30" fillId="2" borderId="31" xfId="0" applyFont="1" applyFill="1" applyBorder="1"/>
    <xf numFmtId="0" fontId="24" fillId="2" borderId="31" xfId="0" applyFont="1" applyFill="1" applyBorder="1"/>
    <xf numFmtId="0" fontId="25" fillId="4" borderId="30" xfId="0" applyFont="1" applyFill="1" applyBorder="1" applyAlignment="1">
      <alignment horizontal="center" vertical="center" wrapText="1"/>
    </xf>
    <xf numFmtId="0" fontId="41" fillId="2" borderId="23" xfId="0" applyFont="1" applyFill="1" applyBorder="1"/>
    <xf numFmtId="0" fontId="24" fillId="4" borderId="7" xfId="0" applyFont="1" applyFill="1" applyBorder="1" applyAlignment="1">
      <alignment horizontal="left" vertical="center" wrapText="1" indent="3"/>
    </xf>
    <xf numFmtId="0" fontId="24" fillId="4" borderId="5" xfId="0" applyFont="1" applyFill="1" applyBorder="1" applyAlignment="1">
      <alignment horizontal="left" vertical="center" indent="3"/>
    </xf>
    <xf numFmtId="0" fontId="54" fillId="4" borderId="70" xfId="0" applyFont="1" applyFill="1" applyBorder="1" applyAlignment="1">
      <alignment horizontal="left" vertical="center" wrapText="1" indent="3"/>
    </xf>
    <xf numFmtId="0" fontId="54" fillId="4" borderId="0" xfId="0" applyFont="1" applyFill="1" applyAlignment="1">
      <alignment horizontal="left" vertical="center" wrapText="1" indent="3"/>
    </xf>
    <xf numFmtId="189" fontId="54" fillId="4" borderId="0" xfId="1" applyNumberFormat="1" applyFont="1" applyFill="1" applyBorder="1" applyAlignment="1">
      <alignment horizontal="right" vertical="center" indent="1"/>
    </xf>
    <xf numFmtId="189" fontId="54" fillId="0" borderId="0" xfId="1" applyNumberFormat="1" applyFont="1" applyFill="1" applyBorder="1" applyAlignment="1">
      <alignment horizontal="right" vertical="center" indent="1"/>
    </xf>
    <xf numFmtId="0" fontId="30" fillId="2" borderId="31" xfId="0" applyFont="1" applyFill="1" applyBorder="1" applyAlignment="1">
      <alignment horizontal="left"/>
    </xf>
    <xf numFmtId="0" fontId="30" fillId="2" borderId="58" xfId="0" applyFont="1" applyFill="1" applyBorder="1" applyAlignment="1">
      <alignment horizontal="left"/>
    </xf>
    <xf numFmtId="0" fontId="24" fillId="2" borderId="33" xfId="0" applyFont="1" applyFill="1" applyBorder="1"/>
    <xf numFmtId="0" fontId="25" fillId="4" borderId="31" xfId="0" applyFont="1" applyFill="1" applyBorder="1" applyAlignment="1" applyProtection="1">
      <alignment horizontal="center" vertical="center" wrapText="1"/>
      <protection locked="0"/>
    </xf>
    <xf numFmtId="0" fontId="25" fillId="4" borderId="31"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4" fillId="4" borderId="6" xfId="0" applyFont="1" applyFill="1" applyBorder="1" applyAlignment="1">
      <alignment horizontal="center" vertical="center"/>
    </xf>
    <xf numFmtId="0" fontId="24" fillId="4" borderId="5" xfId="0" applyFont="1" applyFill="1" applyBorder="1" applyAlignment="1">
      <alignment horizontal="center" vertical="center"/>
    </xf>
    <xf numFmtId="20" fontId="24" fillId="4" borderId="54" xfId="0" applyNumberFormat="1" applyFont="1" applyFill="1" applyBorder="1" applyAlignment="1">
      <alignment horizontal="center" vertical="center"/>
    </xf>
    <xf numFmtId="0" fontId="24" fillId="4" borderId="7" xfId="0" applyFont="1" applyFill="1" applyBorder="1" applyAlignment="1">
      <alignment horizontal="center" vertical="center"/>
    </xf>
    <xf numFmtId="20" fontId="24" fillId="4" borderId="35" xfId="0" applyNumberFormat="1" applyFont="1" applyFill="1" applyBorder="1" applyAlignment="1">
      <alignment horizontal="center" vertical="center"/>
    </xf>
    <xf numFmtId="0" fontId="24" fillId="4" borderId="31" xfId="0" applyFont="1" applyFill="1" applyBorder="1" applyAlignment="1">
      <alignment horizontal="center" vertical="center"/>
    </xf>
    <xf numFmtId="20" fontId="24" fillId="2" borderId="58" xfId="0" applyNumberFormat="1" applyFont="1" applyFill="1" applyBorder="1" applyAlignment="1">
      <alignment horizontal="center" vertical="center"/>
    </xf>
    <xf numFmtId="0" fontId="25" fillId="2" borderId="52" xfId="0" applyFont="1" applyFill="1" applyBorder="1" applyAlignment="1">
      <alignment horizontal="center" vertical="center" wrapText="1"/>
    </xf>
    <xf numFmtId="3" fontId="24" fillId="2" borderId="73" xfId="0" applyNumberFormat="1" applyFont="1" applyFill="1" applyBorder="1" applyAlignment="1">
      <alignment horizontal="right" vertical="center" indent="1"/>
    </xf>
    <xf numFmtId="3" fontId="24" fillId="2" borderId="71" xfId="0" applyNumberFormat="1" applyFont="1" applyFill="1" applyBorder="1" applyAlignment="1">
      <alignment horizontal="right" vertical="center" indent="1"/>
    </xf>
    <xf numFmtId="3" fontId="24" fillId="8" borderId="71" xfId="0" applyNumberFormat="1" applyFont="1" applyFill="1" applyBorder="1" applyAlignment="1">
      <alignment horizontal="right" vertical="center" indent="1"/>
    </xf>
    <xf numFmtId="189" fontId="28" fillId="2" borderId="7" xfId="1" applyNumberFormat="1" applyFont="1" applyFill="1" applyBorder="1" applyAlignment="1">
      <alignment horizontal="right" vertical="center" indent="1"/>
    </xf>
    <xf numFmtId="189" fontId="28" fillId="2" borderId="50" xfId="1" applyNumberFormat="1" applyFont="1" applyFill="1" applyBorder="1" applyAlignment="1">
      <alignment horizontal="right" vertical="center" indent="1"/>
    </xf>
    <xf numFmtId="189" fontId="28" fillId="2" borderId="6" xfId="1" applyNumberFormat="1" applyFont="1" applyFill="1" applyBorder="1" applyAlignment="1">
      <alignment horizontal="right" vertical="center" indent="1"/>
    </xf>
    <xf numFmtId="189" fontId="28" fillId="2" borderId="5" xfId="1" applyNumberFormat="1" applyFont="1" applyFill="1" applyBorder="1" applyAlignment="1">
      <alignment horizontal="right" vertical="center" indent="1"/>
    </xf>
    <xf numFmtId="189" fontId="32" fillId="2" borderId="106" xfId="1" applyNumberFormat="1" applyFont="1" applyFill="1" applyBorder="1" applyAlignment="1">
      <alignment horizontal="right" vertical="center" indent="1"/>
    </xf>
    <xf numFmtId="189" fontId="32" fillId="2" borderId="107" xfId="1" applyNumberFormat="1" applyFont="1" applyFill="1" applyBorder="1" applyAlignment="1">
      <alignment horizontal="right" vertical="center" indent="1"/>
    </xf>
    <xf numFmtId="193" fontId="25" fillId="2" borderId="30" xfId="1" applyNumberFormat="1" applyFont="1" applyFill="1" applyBorder="1" applyAlignment="1">
      <alignment horizontal="right" vertical="center" indent="1"/>
    </xf>
    <xf numFmtId="189" fontId="25" fillId="2" borderId="30" xfId="1" applyNumberFormat="1" applyFont="1" applyFill="1" applyBorder="1" applyAlignment="1">
      <alignment horizontal="center" vertical="center"/>
    </xf>
    <xf numFmtId="38" fontId="30" fillId="2" borderId="74" xfId="6" applyNumberFormat="1" applyFont="1" applyFill="1" applyBorder="1" applyAlignment="1">
      <alignment horizontal="left" vertical="center"/>
    </xf>
    <xf numFmtId="179" fontId="35" fillId="0" borderId="0" xfId="6" applyNumberFormat="1" applyFont="1" applyAlignment="1">
      <alignment horizontal="left" indent="1"/>
    </xf>
    <xf numFmtId="181" fontId="32" fillId="2" borderId="4" xfId="12" applyNumberFormat="1" applyFont="1" applyFill="1" applyBorder="1" applyAlignment="1" applyProtection="1">
      <alignment vertical="center"/>
      <protection hidden="1"/>
    </xf>
    <xf numFmtId="182" fontId="28" fillId="4" borderId="5" xfId="0" applyNumberFormat="1" applyFont="1" applyFill="1" applyBorder="1" applyAlignment="1">
      <alignment vertical="center"/>
    </xf>
    <xf numFmtId="182" fontId="28" fillId="4" borderId="5" xfId="0" applyNumberFormat="1" applyFont="1" applyFill="1" applyBorder="1" applyAlignment="1">
      <alignment horizontal="right" vertical="center"/>
    </xf>
    <xf numFmtId="182" fontId="32" fillId="4" borderId="5" xfId="0" applyNumberFormat="1" applyFont="1" applyFill="1" applyBorder="1" applyAlignment="1">
      <alignment vertical="center"/>
    </xf>
    <xf numFmtId="182" fontId="28" fillId="4" borderId="5" xfId="0" applyNumberFormat="1" applyFont="1" applyFill="1" applyBorder="1" applyAlignment="1">
      <alignment vertical="center" wrapText="1"/>
    </xf>
    <xf numFmtId="182" fontId="28" fillId="4" borderId="7" xfId="0" applyNumberFormat="1" applyFont="1" applyFill="1" applyBorder="1" applyAlignment="1">
      <alignment horizontal="left" vertical="center"/>
    </xf>
    <xf numFmtId="182" fontId="31" fillId="2" borderId="2" xfId="6" applyNumberFormat="1" applyFont="1" applyFill="1" applyBorder="1" applyAlignment="1">
      <alignment vertical="center"/>
    </xf>
    <xf numFmtId="164" fontId="28" fillId="4" borderId="5" xfId="0" applyNumberFormat="1" applyFont="1" applyFill="1" applyBorder="1" applyAlignment="1">
      <alignment horizontal="left" vertical="center" wrapText="1" indent="1"/>
    </xf>
    <xf numFmtId="177" fontId="0" fillId="2" borderId="0" xfId="0" applyNumberFormat="1" applyFill="1"/>
    <xf numFmtId="179" fontId="41" fillId="2" borderId="0" xfId="0" applyNumberFormat="1" applyFont="1" applyFill="1"/>
    <xf numFmtId="195" fontId="28" fillId="2" borderId="0" xfId="1" applyNumberFormat="1" applyFont="1" applyFill="1" applyAlignment="1">
      <alignment vertical="center"/>
    </xf>
    <xf numFmtId="1" fontId="62" fillId="2" borderId="38" xfId="0" quotePrefix="1" applyNumberFormat="1" applyFont="1" applyFill="1" applyBorder="1" applyAlignment="1">
      <alignment horizontal="right"/>
    </xf>
    <xf numFmtId="190" fontId="5" fillId="2" borderId="143" xfId="8" applyNumberFormat="1" applyFont="1" applyFill="1" applyBorder="1" applyAlignment="1">
      <alignment horizontal="right" vertical="center"/>
    </xf>
    <xf numFmtId="190" fontId="5" fillId="2" borderId="142" xfId="8" applyNumberFormat="1" applyFont="1" applyFill="1" applyBorder="1" applyAlignment="1">
      <alignment horizontal="right" vertical="center"/>
    </xf>
    <xf numFmtId="190" fontId="5" fillId="2" borderId="144" xfId="8" applyNumberFormat="1" applyFont="1" applyFill="1" applyBorder="1" applyAlignment="1">
      <alignment horizontal="right" vertical="center"/>
    </xf>
    <xf numFmtId="190" fontId="22" fillId="2" borderId="37" xfId="0" quotePrefix="1" applyNumberFormat="1" applyFont="1" applyFill="1" applyBorder="1" applyAlignment="1">
      <alignment horizontal="right"/>
    </xf>
    <xf numFmtId="190" fontId="5" fillId="2" borderId="145" xfId="1" applyNumberFormat="1" applyFont="1" applyFill="1" applyBorder="1" applyAlignment="1">
      <alignment horizontal="right" vertical="center" wrapText="1"/>
    </xf>
    <xf numFmtId="190" fontId="22" fillId="2" borderId="145" xfId="0" quotePrefix="1" applyNumberFormat="1" applyFont="1" applyFill="1" applyBorder="1" applyAlignment="1">
      <alignment horizontal="right"/>
    </xf>
    <xf numFmtId="190" fontId="5" fillId="2" borderId="143" xfId="1" applyNumberFormat="1" applyFont="1" applyFill="1" applyBorder="1" applyAlignment="1">
      <alignment horizontal="right" vertical="center" wrapText="1"/>
    </xf>
    <xf numFmtId="190" fontId="5" fillId="2" borderId="145" xfId="8" applyNumberFormat="1" applyFont="1" applyFill="1" applyBorder="1" applyAlignment="1">
      <alignment horizontal="right" vertical="center"/>
    </xf>
    <xf numFmtId="1" fontId="62" fillId="2" borderId="145" xfId="0" quotePrefix="1" applyNumberFormat="1" applyFont="1" applyFill="1" applyBorder="1" applyAlignment="1">
      <alignment horizontal="right"/>
    </xf>
    <xf numFmtId="190" fontId="5" fillId="2" borderId="146" xfId="1" applyNumberFormat="1" applyFont="1" applyFill="1" applyBorder="1" applyAlignment="1">
      <alignment horizontal="right" vertical="center"/>
    </xf>
    <xf numFmtId="190" fontId="5" fillId="2" borderId="147" xfId="1" applyNumberFormat="1" applyFont="1" applyFill="1" applyBorder="1" applyAlignment="1">
      <alignment horizontal="right" vertical="center"/>
    </xf>
    <xf numFmtId="190" fontId="5" fillId="2" borderId="147" xfId="0" applyNumberFormat="1" applyFont="1" applyFill="1" applyBorder="1" applyAlignment="1">
      <alignment horizontal="right" vertical="center"/>
    </xf>
    <xf numFmtId="190" fontId="5" fillId="2" borderId="148" xfId="0" applyNumberFormat="1" applyFont="1" applyFill="1" applyBorder="1" applyAlignment="1">
      <alignment horizontal="right" vertical="center"/>
    </xf>
    <xf numFmtId="190" fontId="5" fillId="2" borderId="146"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11" fontId="0" fillId="2" borderId="0" xfId="0" applyNumberFormat="1" applyFill="1"/>
    <xf numFmtId="232" fontId="25" fillId="2" borderId="30" xfId="0" applyNumberFormat="1" applyFont="1" applyFill="1" applyBorder="1" applyAlignment="1">
      <alignment horizontal="center" vertical="center" wrapText="1"/>
    </xf>
    <xf numFmtId="232" fontId="54" fillId="4" borderId="70" xfId="0" applyNumberFormat="1"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28" fillId="8" borderId="51" xfId="0" applyFont="1" applyFill="1" applyBorder="1" applyAlignment="1">
      <alignment horizontal="center" vertical="center"/>
    </xf>
    <xf numFmtId="0" fontId="32" fillId="2" borderId="149" xfId="0" applyFont="1" applyFill="1" applyBorder="1" applyAlignment="1" applyProtection="1">
      <alignment vertical="center"/>
      <protection hidden="1"/>
    </xf>
    <xf numFmtId="0" fontId="28" fillId="2" borderId="5" xfId="0" applyFont="1" applyFill="1" applyBorder="1" applyAlignment="1" applyProtection="1">
      <alignment vertical="center"/>
      <protection hidden="1"/>
    </xf>
    <xf numFmtId="0" fontId="32" fillId="2" borderId="5" xfId="0" applyFont="1" applyFill="1" applyBorder="1" applyAlignment="1" applyProtection="1">
      <alignment vertical="center"/>
      <protection hidden="1"/>
    </xf>
    <xf numFmtId="0" fontId="28" fillId="2" borderId="150" xfId="0" applyFont="1" applyFill="1" applyBorder="1" applyAlignment="1" applyProtection="1">
      <alignment vertical="center"/>
      <protection hidden="1"/>
    </xf>
    <xf numFmtId="164" fontId="32" fillId="2" borderId="50" xfId="6" applyNumberFormat="1" applyFont="1" applyFill="1" applyBorder="1" applyAlignment="1">
      <alignment vertical="center"/>
    </xf>
    <xf numFmtId="164" fontId="28" fillId="2" borderId="5" xfId="6" applyNumberFormat="1" applyFont="1" applyFill="1" applyBorder="1" applyAlignment="1">
      <alignment horizontal="left" vertical="center" indent="1"/>
    </xf>
    <xf numFmtId="182" fontId="28" fillId="6" borderId="5" xfId="6" applyNumberFormat="1" applyFont="1" applyFill="1" applyBorder="1" applyAlignment="1">
      <alignment horizontal="right" vertical="center"/>
    </xf>
    <xf numFmtId="164" fontId="28" fillId="2" borderId="5" xfId="6" applyNumberFormat="1" applyFont="1" applyFill="1" applyBorder="1" applyAlignment="1">
      <alignment horizontal="left" vertical="center" wrapText="1" indent="1"/>
    </xf>
    <xf numFmtId="164" fontId="28" fillId="2" borderId="5" xfId="6" applyNumberFormat="1" applyFont="1" applyFill="1" applyBorder="1" applyAlignment="1" applyProtection="1">
      <alignment horizontal="left" vertical="center" wrapText="1" indent="1"/>
      <protection locked="0"/>
    </xf>
    <xf numFmtId="164" fontId="28" fillId="2" borderId="5" xfId="6" applyNumberFormat="1" applyFont="1" applyFill="1" applyBorder="1" applyAlignment="1" applyProtection="1">
      <alignment horizontal="left" vertical="center" indent="1"/>
      <protection locked="0"/>
    </xf>
    <xf numFmtId="164" fontId="32" fillId="2" borderId="5" xfId="6" applyNumberFormat="1" applyFont="1" applyFill="1" applyBorder="1" applyAlignment="1">
      <alignment vertical="center"/>
    </xf>
    <xf numFmtId="182" fontId="32" fillId="6" borderId="5" xfId="6" applyNumberFormat="1" applyFont="1" applyFill="1" applyBorder="1" applyAlignment="1">
      <alignment horizontal="right" vertical="center"/>
    </xf>
    <xf numFmtId="164" fontId="32" fillId="2" borderId="51" xfId="6" applyNumberFormat="1" applyFont="1" applyFill="1" applyBorder="1" applyAlignment="1">
      <alignment vertical="center"/>
    </xf>
    <xf numFmtId="182" fontId="32" fillId="2" borderId="51" xfId="6" applyNumberFormat="1" applyFont="1" applyFill="1" applyBorder="1" applyAlignment="1">
      <alignment horizontal="right" vertical="center"/>
    </xf>
    <xf numFmtId="0" fontId="32" fillId="2" borderId="5" xfId="0" applyFont="1" applyFill="1" applyBorder="1" applyAlignment="1">
      <alignment vertical="center" wrapText="1"/>
    </xf>
    <xf numFmtId="164" fontId="28" fillId="2" borderId="5" xfId="0" applyNumberFormat="1" applyFont="1" applyFill="1" applyBorder="1" applyAlignment="1">
      <alignment horizontal="left" vertical="center" wrapText="1" indent="1"/>
    </xf>
    <xf numFmtId="0" fontId="32" fillId="2" borderId="5" xfId="0" applyFont="1" applyFill="1" applyBorder="1" applyAlignment="1">
      <alignment horizontal="left" vertical="center" wrapText="1"/>
    </xf>
    <xf numFmtId="164" fontId="42" fillId="2" borderId="5" xfId="0" applyNumberFormat="1" applyFont="1" applyFill="1" applyBorder="1" applyAlignment="1">
      <alignment horizontal="left" vertical="center" indent="1"/>
    </xf>
    <xf numFmtId="164" fontId="28" fillId="2" borderId="5" xfId="0" applyNumberFormat="1" applyFont="1" applyFill="1" applyBorder="1" applyAlignment="1">
      <alignment horizontal="left" vertical="center" indent="2"/>
    </xf>
    <xf numFmtId="164" fontId="42" fillId="2" borderId="151" xfId="0" applyNumberFormat="1" applyFont="1" applyFill="1" applyBorder="1" applyAlignment="1">
      <alignment horizontal="left" vertical="center" indent="1"/>
    </xf>
    <xf numFmtId="49" fontId="28" fillId="2" borderId="75" xfId="0" applyNumberFormat="1" applyFont="1" applyFill="1" applyBorder="1" applyAlignment="1">
      <alignment horizontal="left" vertical="center" wrapText="1" indent="1"/>
    </xf>
    <xf numFmtId="0" fontId="24" fillId="0" borderId="149" xfId="0" applyFont="1" applyBorder="1" applyAlignment="1">
      <alignment horizontal="left" vertical="center" indent="1"/>
    </xf>
    <xf numFmtId="169" fontId="24" fillId="2" borderId="149" xfId="8" applyNumberFormat="1" applyFont="1" applyFill="1" applyBorder="1" applyAlignment="1">
      <alignment horizontal="right" vertical="center"/>
    </xf>
    <xf numFmtId="170" fontId="24" fillId="2" borderId="149" xfId="8" applyNumberFormat="1" applyFont="1" applyFill="1" applyBorder="1" applyAlignment="1">
      <alignment horizontal="right" vertical="center"/>
    </xf>
    <xf numFmtId="0" fontId="24" fillId="0" borderId="5" xfId="0" applyFont="1" applyBorder="1" applyAlignment="1">
      <alignment horizontal="left" vertical="center" indent="1"/>
    </xf>
    <xf numFmtId="169" fontId="24" fillId="2" borderId="5" xfId="8" applyNumberFormat="1" applyFont="1" applyFill="1" applyBorder="1" applyAlignment="1">
      <alignment horizontal="right" vertical="center"/>
    </xf>
    <xf numFmtId="170" fontId="24" fillId="2" borderId="5" xfId="8" applyNumberFormat="1" applyFont="1" applyFill="1" applyBorder="1" applyAlignment="1">
      <alignment horizontal="right" vertical="center"/>
    </xf>
    <xf numFmtId="0" fontId="24" fillId="0" borderId="150" xfId="0" applyFont="1" applyBorder="1" applyAlignment="1">
      <alignment horizontal="left" vertical="center" indent="1"/>
    </xf>
    <xf numFmtId="169" fontId="24" fillId="2" borderId="150" xfId="8" applyNumberFormat="1" applyFont="1" applyFill="1" applyBorder="1" applyAlignment="1">
      <alignment horizontal="right" vertical="center"/>
    </xf>
    <xf numFmtId="170" fontId="24" fillId="2" borderId="150" xfId="8" applyNumberFormat="1" applyFont="1" applyFill="1" applyBorder="1" applyAlignment="1">
      <alignment horizontal="right" vertical="center"/>
    </xf>
    <xf numFmtId="0" fontId="24" fillId="0" borderId="51" xfId="0" applyFont="1" applyBorder="1" applyAlignment="1">
      <alignment horizontal="left" vertical="center" indent="1"/>
    </xf>
    <xf numFmtId="169" fontId="24" fillId="2" borderId="51"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169" fontId="24" fillId="2" borderId="68" xfId="8" applyNumberFormat="1" applyFont="1" applyFill="1" applyBorder="1" applyAlignment="1">
      <alignment horizontal="right" vertical="center"/>
    </xf>
    <xf numFmtId="3" fontId="0" fillId="2" borderId="0" xfId="0" applyNumberFormat="1" applyFill="1"/>
    <xf numFmtId="170" fontId="24" fillId="2" borderId="68" xfId="8" applyNumberFormat="1" applyFont="1" applyFill="1" applyBorder="1" applyAlignment="1">
      <alignment horizontal="right" vertical="center"/>
    </xf>
    <xf numFmtId="170" fontId="28" fillId="2" borderId="48" xfId="0" applyNumberFormat="1" applyFont="1" applyFill="1" applyBorder="1" applyAlignment="1">
      <alignment horizontal="right" vertical="center"/>
    </xf>
    <xf numFmtId="170" fontId="32" fillId="2" borderId="48" xfId="0" applyNumberFormat="1" applyFont="1" applyFill="1" applyBorder="1" applyAlignment="1">
      <alignment horizontal="right" vertical="center"/>
    </xf>
    <xf numFmtId="170" fontId="28" fillId="6" borderId="48" xfId="0" applyNumberFormat="1" applyFont="1" applyFill="1" applyBorder="1" applyAlignment="1">
      <alignment horizontal="right" vertical="center"/>
    </xf>
    <xf numFmtId="170" fontId="31" fillId="2" borderId="2" xfId="0" applyNumberFormat="1" applyFont="1" applyFill="1" applyBorder="1" applyAlignment="1">
      <alignment horizontal="right" vertical="center"/>
    </xf>
    <xf numFmtId="191" fontId="30" fillId="2" borderId="0" xfId="15" applyNumberFormat="1" applyFont="1" applyFill="1" applyBorder="1" applyAlignment="1" applyProtection="1">
      <alignment horizontal="left" vertical="center"/>
      <protection hidden="1"/>
    </xf>
    <xf numFmtId="180" fontId="26" fillId="2" borderId="0" xfId="12" applyNumberFormat="1" applyFont="1" applyFill="1" applyBorder="1" applyAlignment="1" applyProtection="1">
      <alignment vertical="center"/>
      <protection hidden="1"/>
    </xf>
    <xf numFmtId="185" fontId="26" fillId="2" borderId="0" xfId="12" applyNumberFormat="1" applyFont="1" applyFill="1" applyBorder="1" applyAlignment="1" applyProtection="1">
      <alignment vertical="center"/>
      <protection hidden="1"/>
    </xf>
    <xf numFmtId="169" fontId="26" fillId="2" borderId="0" xfId="12" applyNumberFormat="1" applyFont="1" applyFill="1" applyBorder="1" applyAlignment="1" applyProtection="1">
      <alignment vertical="center"/>
      <protection hidden="1"/>
    </xf>
    <xf numFmtId="180" fontId="26" fillId="2" borderId="74" xfId="12" applyNumberFormat="1" applyFont="1" applyFill="1" applyBorder="1" applyAlignment="1" applyProtection="1">
      <alignment vertical="center"/>
      <protection hidden="1"/>
    </xf>
    <xf numFmtId="0" fontId="14" fillId="2" borderId="0" xfId="0" applyFont="1" applyFill="1"/>
    <xf numFmtId="0" fontId="26" fillId="3" borderId="77" xfId="0" applyFont="1" applyFill="1" applyBorder="1" applyAlignment="1">
      <alignment wrapText="1"/>
    </xf>
    <xf numFmtId="0" fontId="26" fillId="3" borderId="76" xfId="0" applyFont="1" applyFill="1" applyBorder="1" applyAlignment="1">
      <alignment wrapText="1"/>
    </xf>
    <xf numFmtId="0" fontId="0" fillId="2" borderId="2" xfId="0" applyFill="1" applyBorder="1"/>
    <xf numFmtId="0" fontId="0" fillId="2" borderId="5" xfId="0" applyFill="1" applyBorder="1"/>
    <xf numFmtId="0" fontId="0" fillId="2" borderId="75" xfId="0" applyFill="1" applyBorder="1"/>
    <xf numFmtId="0" fontId="28" fillId="2" borderId="0" xfId="0" applyFont="1" applyFill="1" applyAlignment="1">
      <alignment horizontal="left" vertical="top" wrapText="1"/>
    </xf>
    <xf numFmtId="182" fontId="32" fillId="6" borderId="153" xfId="6" applyNumberFormat="1" applyFont="1" applyFill="1" applyBorder="1" applyAlignment="1">
      <alignment horizontal="right" vertical="center"/>
    </xf>
    <xf numFmtId="164" fontId="28" fillId="2" borderId="154" xfId="6" applyNumberFormat="1" applyFont="1" applyFill="1" applyBorder="1" applyAlignment="1">
      <alignment horizontal="right" vertical="center"/>
    </xf>
    <xf numFmtId="182" fontId="28" fillId="6" borderId="154" xfId="6" applyNumberFormat="1" applyFont="1" applyFill="1" applyBorder="1" applyAlignment="1">
      <alignment horizontal="right" vertical="center"/>
    </xf>
    <xf numFmtId="164" fontId="28" fillId="2" borderId="5" xfId="6" applyNumberFormat="1" applyFont="1" applyFill="1" applyBorder="1" applyAlignment="1">
      <alignment horizontal="right" vertical="center"/>
    </xf>
    <xf numFmtId="164" fontId="32" fillId="2" borderId="5" xfId="6" applyNumberFormat="1" applyFont="1" applyFill="1" applyBorder="1" applyAlignment="1">
      <alignment horizontal="right" vertical="center"/>
    </xf>
    <xf numFmtId="164" fontId="32" fillId="2" borderId="51" xfId="6" applyNumberFormat="1" applyFont="1" applyFill="1" applyBorder="1" applyAlignment="1">
      <alignment horizontal="right" vertical="center"/>
    </xf>
    <xf numFmtId="164" fontId="31" fillId="2" borderId="30" xfId="6" applyNumberFormat="1" applyFont="1" applyFill="1" applyBorder="1" applyAlignment="1">
      <alignment vertical="center"/>
    </xf>
    <xf numFmtId="0" fontId="23" fillId="2" borderId="0" xfId="6" applyFont="1" applyFill="1" applyAlignment="1">
      <alignment horizontal="right"/>
    </xf>
    <xf numFmtId="170" fontId="23" fillId="2" borderId="0" xfId="0" applyNumberFormat="1" applyFont="1" applyFill="1" applyAlignment="1">
      <alignment horizontal="right" vertical="center"/>
    </xf>
    <xf numFmtId="0" fontId="26" fillId="2" borderId="2" xfId="0" applyFont="1" applyFill="1" applyBorder="1" applyAlignment="1">
      <alignment horizontal="center" vertical="center"/>
    </xf>
    <xf numFmtId="0" fontId="26" fillId="2" borderId="0" xfId="0" applyFont="1" applyFill="1" applyAlignment="1">
      <alignment horizontal="center" vertical="center"/>
    </xf>
    <xf numFmtId="0" fontId="23" fillId="2" borderId="4" xfId="0" applyFont="1" applyFill="1" applyBorder="1"/>
    <xf numFmtId="183" fontId="23" fillId="2" borderId="4" xfId="9251" applyNumberFormat="1" applyFont="1" applyFill="1" applyBorder="1"/>
    <xf numFmtId="187" fontId="23" fillId="2" borderId="4" xfId="2" applyNumberFormat="1" applyFont="1" applyFill="1" applyBorder="1"/>
    <xf numFmtId="164" fontId="23" fillId="2" borderId="4" xfId="9251" applyNumberFormat="1" applyFont="1" applyFill="1" applyBorder="1"/>
    <xf numFmtId="165" fontId="23" fillId="2" borderId="4" xfId="9251" applyFont="1" applyFill="1" applyBorder="1"/>
    <xf numFmtId="191" fontId="23" fillId="2" borderId="0" xfId="9251" applyNumberFormat="1" applyFont="1" applyFill="1" applyBorder="1"/>
    <xf numFmtId="0" fontId="23" fillId="2" borderId="5" xfId="0" applyFont="1" applyFill="1" applyBorder="1"/>
    <xf numFmtId="183" fontId="23" fillId="2" borderId="5" xfId="9251" applyNumberFormat="1" applyFont="1" applyFill="1" applyBorder="1"/>
    <xf numFmtId="187" fontId="23" fillId="2" borderId="5" xfId="2" applyNumberFormat="1" applyFont="1" applyFill="1" applyBorder="1"/>
    <xf numFmtId="164" fontId="23" fillId="2" borderId="5" xfId="9251" applyNumberFormat="1" applyFont="1" applyFill="1" applyBorder="1"/>
    <xf numFmtId="165" fontId="23" fillId="2" borderId="5" xfId="9251" applyFont="1" applyFill="1" applyBorder="1"/>
    <xf numFmtId="0" fontId="24" fillId="2" borderId="5" xfId="0" applyFont="1" applyFill="1" applyBorder="1" applyAlignment="1">
      <alignment horizontal="left" indent="2"/>
    </xf>
    <xf numFmtId="183" fontId="24" fillId="2" borderId="5" xfId="9251" applyNumberFormat="1" applyFont="1" applyFill="1" applyBorder="1"/>
    <xf numFmtId="187" fontId="24" fillId="2" borderId="5" xfId="2" applyNumberFormat="1" applyFont="1" applyFill="1" applyBorder="1"/>
    <xf numFmtId="164" fontId="24" fillId="2" borderId="5" xfId="9251" applyNumberFormat="1" applyFont="1" applyFill="1" applyBorder="1"/>
    <xf numFmtId="0" fontId="23" fillId="2" borderId="75" xfId="0" applyFont="1" applyFill="1" applyBorder="1"/>
    <xf numFmtId="183" fontId="23" fillId="2" borderId="75" xfId="9251" applyNumberFormat="1" applyFont="1" applyFill="1" applyBorder="1"/>
    <xf numFmtId="187" fontId="23" fillId="2" borderId="75" xfId="2" applyNumberFormat="1" applyFont="1" applyFill="1" applyBorder="1"/>
    <xf numFmtId="0" fontId="26" fillId="2" borderId="2" xfId="0" applyFont="1" applyFill="1" applyBorder="1" applyAlignment="1">
      <alignment vertical="center"/>
    </xf>
    <xf numFmtId="191" fontId="26" fillId="2" borderId="0" xfId="9251" applyNumberFormat="1" applyFont="1" applyFill="1" applyBorder="1" applyAlignment="1">
      <alignment vertical="center"/>
    </xf>
    <xf numFmtId="0" fontId="26" fillId="2" borderId="0" xfId="0" applyFont="1" applyFill="1" applyAlignment="1">
      <alignment vertical="center"/>
    </xf>
    <xf numFmtId="183" fontId="26" fillId="2" borderId="0" xfId="9251" applyNumberFormat="1" applyFont="1" applyFill="1" applyBorder="1" applyAlignment="1">
      <alignment vertical="center"/>
    </xf>
    <xf numFmtId="9" fontId="26" fillId="2" borderId="0" xfId="2" applyFont="1" applyFill="1" applyBorder="1" applyAlignment="1">
      <alignment vertical="center"/>
    </xf>
    <xf numFmtId="183" fontId="26" fillId="2" borderId="3" xfId="9251" applyNumberFormat="1" applyFont="1" applyFill="1" applyBorder="1" applyAlignment="1">
      <alignment vertical="center"/>
    </xf>
    <xf numFmtId="9" fontId="26" fillId="2" borderId="3" xfId="2" applyFont="1" applyFill="1" applyBorder="1" applyAlignment="1">
      <alignment vertical="center"/>
    </xf>
    <xf numFmtId="179" fontId="0" fillId="2" borderId="0" xfId="0" applyNumberFormat="1" applyFill="1"/>
    <xf numFmtId="179" fontId="16" fillId="2" borderId="0" xfId="0" applyNumberFormat="1" applyFont="1" applyFill="1"/>
    <xf numFmtId="179" fontId="38" fillId="2" borderId="0" xfId="0" applyNumberFormat="1" applyFont="1" applyFill="1"/>
    <xf numFmtId="0" fontId="23" fillId="2" borderId="76" xfId="6" applyFont="1" applyFill="1" applyBorder="1" applyAlignment="1">
      <alignment horizontal="right"/>
    </xf>
    <xf numFmtId="0" fontId="25" fillId="2" borderId="1" xfId="0" applyFont="1" applyFill="1" applyBorder="1" applyAlignment="1" applyProtection="1">
      <alignment horizontal="right" vertical="center"/>
      <protection hidden="1"/>
    </xf>
    <xf numFmtId="0" fontId="25" fillId="2" borderId="1" xfId="0" applyFont="1" applyFill="1" applyBorder="1" applyAlignment="1" applyProtection="1">
      <alignment horizontal="right" vertical="center" wrapText="1"/>
      <protection locked="0"/>
    </xf>
    <xf numFmtId="0" fontId="25" fillId="2" borderId="0" xfId="0" applyFont="1" applyFill="1" applyAlignment="1" applyProtection="1">
      <alignment horizontal="right" vertical="center"/>
      <protection hidden="1"/>
    </xf>
    <xf numFmtId="0" fontId="25" fillId="2" borderId="0" xfId="0" applyFont="1" applyFill="1" applyAlignment="1" applyProtection="1">
      <alignment horizontal="right" vertical="center" wrapText="1"/>
      <protection locked="0"/>
    </xf>
    <xf numFmtId="0" fontId="32" fillId="2" borderId="48" xfId="0" applyFont="1" applyFill="1" applyBorder="1" applyAlignment="1">
      <alignment vertical="center" wrapText="1"/>
    </xf>
    <xf numFmtId="179" fontId="32" fillId="2" borderId="6" xfId="5" applyNumberFormat="1" applyFont="1" applyFill="1" applyBorder="1" applyAlignment="1">
      <alignment vertical="center"/>
    </xf>
    <xf numFmtId="174" fontId="25" fillId="2" borderId="2" xfId="5" applyNumberFormat="1" applyFont="1" applyFill="1" applyBorder="1" applyAlignment="1">
      <alignment horizontal="center" vertical="center"/>
    </xf>
    <xf numFmtId="0" fontId="25" fillId="2" borderId="2" xfId="0" applyFont="1" applyFill="1" applyBorder="1" applyAlignment="1" applyProtection="1">
      <alignment horizontal="right" vertical="center"/>
      <protection hidden="1"/>
    </xf>
    <xf numFmtId="0" fontId="25" fillId="2" borderId="2" xfId="0" applyFont="1" applyFill="1" applyBorder="1" applyAlignment="1" applyProtection="1">
      <alignment horizontal="right" vertical="center" wrapText="1"/>
      <protection locked="0"/>
    </xf>
    <xf numFmtId="169" fontId="32" fillId="2" borderId="48" xfId="0" applyNumberFormat="1" applyFont="1" applyFill="1" applyBorder="1" applyAlignment="1">
      <alignment vertical="center" wrapText="1"/>
    </xf>
    <xf numFmtId="0" fontId="31" fillId="6" borderId="104" xfId="0" applyFont="1" applyFill="1" applyBorder="1" applyAlignment="1" applyProtection="1">
      <alignment horizontal="center" vertical="center" wrapText="1"/>
      <protection locked="0"/>
    </xf>
    <xf numFmtId="0" fontId="31" fillId="6" borderId="103" xfId="0" applyFont="1" applyFill="1" applyBorder="1" applyAlignment="1" applyProtection="1">
      <alignment horizontal="center" vertical="center" wrapText="1"/>
      <protection locked="0"/>
    </xf>
    <xf numFmtId="189" fontId="24" fillId="2" borderId="6" xfId="1" applyNumberFormat="1" applyFont="1" applyFill="1" applyBorder="1" applyAlignment="1">
      <alignment horizontal="right" vertical="center" indent="1"/>
    </xf>
    <xf numFmtId="0" fontId="41" fillId="2" borderId="6" xfId="0" applyFont="1" applyFill="1" applyBorder="1"/>
    <xf numFmtId="189" fontId="24" fillId="2" borderId="5" xfId="1" applyNumberFormat="1" applyFont="1" applyFill="1" applyBorder="1" applyAlignment="1">
      <alignment horizontal="right" vertical="center" indent="1"/>
    </xf>
    <xf numFmtId="192" fontId="24" fillId="2" borderId="5" xfId="1" applyNumberFormat="1" applyFont="1" applyFill="1" applyBorder="1" applyAlignment="1">
      <alignment horizontal="right" vertical="center" indent="1"/>
    </xf>
    <xf numFmtId="189" fontId="24" fillId="2" borderId="51" xfId="1" applyNumberFormat="1" applyFont="1" applyFill="1" applyBorder="1" applyAlignment="1">
      <alignment horizontal="right" vertical="center" indent="1"/>
    </xf>
    <xf numFmtId="3" fontId="24" fillId="2" borderId="51" xfId="0" applyNumberFormat="1" applyFont="1" applyFill="1" applyBorder="1" applyAlignment="1">
      <alignment horizontal="right" vertical="center" indent="1"/>
    </xf>
    <xf numFmtId="232" fontId="54" fillId="2" borderId="70" xfId="0" applyNumberFormat="1" applyFont="1" applyFill="1" applyBorder="1" applyAlignment="1">
      <alignment horizontal="center" vertical="center" wrapText="1"/>
    </xf>
    <xf numFmtId="181" fontId="32" fillId="2" borderId="152" xfId="9251" applyNumberFormat="1" applyFont="1" applyFill="1" applyBorder="1" applyAlignment="1" applyProtection="1">
      <alignment vertical="center"/>
      <protection hidden="1"/>
    </xf>
    <xf numFmtId="179" fontId="28" fillId="0" borderId="26" xfId="0" applyNumberFormat="1" applyFont="1" applyBorder="1" applyAlignment="1">
      <alignment horizontal="right" vertical="center"/>
    </xf>
    <xf numFmtId="179" fontId="45" fillId="2" borderId="2" xfId="0" applyNumberFormat="1" applyFont="1" applyFill="1" applyBorder="1" applyAlignment="1">
      <alignment vertical="center"/>
    </xf>
    <xf numFmtId="182" fontId="32" fillId="6" borderId="153" xfId="6" applyNumberFormat="1" applyFont="1" applyFill="1" applyBorder="1" applyAlignment="1">
      <alignment vertical="center"/>
    </xf>
    <xf numFmtId="49" fontId="28" fillId="2" borderId="7" xfId="0" applyNumberFormat="1" applyFont="1" applyFill="1" applyBorder="1" applyAlignment="1">
      <alignment horizontal="left" vertical="center" wrapText="1" indent="1"/>
    </xf>
    <xf numFmtId="1" fontId="23" fillId="6" borderId="153" xfId="0" applyNumberFormat="1" applyFont="1" applyFill="1" applyBorder="1" applyAlignment="1">
      <alignment wrapText="1"/>
    </xf>
    <xf numFmtId="2" fontId="23" fillId="6" borderId="153" xfId="0" applyNumberFormat="1" applyFont="1" applyFill="1" applyBorder="1" applyAlignment="1">
      <alignment wrapText="1"/>
    </xf>
    <xf numFmtId="1" fontId="24" fillId="6" borderId="48" xfId="0" applyNumberFormat="1" applyFont="1" applyFill="1" applyBorder="1" applyAlignment="1">
      <alignment wrapText="1"/>
    </xf>
    <xf numFmtId="2" fontId="24" fillId="6" borderId="48" xfId="0" applyNumberFormat="1" applyFont="1" applyFill="1" applyBorder="1" applyAlignment="1">
      <alignment wrapText="1"/>
    </xf>
    <xf numFmtId="1" fontId="24" fillId="6" borderId="48" xfId="0" applyNumberFormat="1" applyFont="1" applyFill="1" applyBorder="1" applyAlignment="1">
      <alignment horizontal="right" wrapText="1"/>
    </xf>
    <xf numFmtId="2" fontId="24" fillId="6" borderId="0" xfId="0" applyNumberFormat="1" applyFont="1" applyFill="1" applyAlignment="1">
      <alignment wrapText="1"/>
    </xf>
    <xf numFmtId="1" fontId="24" fillId="6" borderId="86" xfId="0" applyNumberFormat="1" applyFont="1" applyFill="1" applyBorder="1" applyAlignment="1">
      <alignment wrapText="1"/>
    </xf>
    <xf numFmtId="2" fontId="24" fillId="6" borderId="86" xfId="0" applyNumberFormat="1" applyFont="1" applyFill="1" applyBorder="1" applyAlignment="1">
      <alignment wrapText="1"/>
    </xf>
    <xf numFmtId="2" fontId="25" fillId="6" borderId="3" xfId="0" applyNumberFormat="1" applyFont="1" applyFill="1" applyBorder="1"/>
    <xf numFmtId="10" fontId="0" fillId="2" borderId="0" xfId="0" applyNumberFormat="1" applyFill="1"/>
    <xf numFmtId="0" fontId="14" fillId="0" borderId="0" xfId="0" applyFont="1" applyAlignment="1">
      <alignment vertical="center"/>
    </xf>
    <xf numFmtId="165" fontId="8" fillId="0" borderId="4" xfId="8" applyFont="1" applyFill="1" applyBorder="1" applyAlignment="1">
      <alignment horizontal="center"/>
    </xf>
    <xf numFmtId="165" fontId="8" fillId="0" borderId="5" xfId="8" applyFont="1" applyFill="1" applyBorder="1" applyAlignment="1">
      <alignment horizontal="center"/>
    </xf>
    <xf numFmtId="0" fontId="8" fillId="0" borderId="2" xfId="0" applyFont="1" applyBorder="1" applyAlignment="1">
      <alignment horizontal="center" wrapText="1"/>
    </xf>
    <xf numFmtId="14" fontId="8" fillId="0" borderId="2" xfId="0" applyNumberFormat="1" applyFont="1" applyBorder="1" applyAlignment="1">
      <alignment wrapText="1"/>
    </xf>
    <xf numFmtId="0" fontId="8" fillId="0" borderId="1" xfId="0" applyFont="1" applyBorder="1" applyAlignment="1">
      <alignment horizontal="center" wrapText="1"/>
    </xf>
    <xf numFmtId="165" fontId="8" fillId="0" borderId="75" xfId="8" applyFont="1" applyFill="1" applyBorder="1"/>
    <xf numFmtId="0" fontId="40" fillId="0" borderId="2" xfId="0" applyFont="1" applyBorder="1" applyAlignment="1">
      <alignment horizontal="center" wrapText="1"/>
    </xf>
    <xf numFmtId="165" fontId="8" fillId="0" borderId="6" xfId="8" applyFont="1" applyFill="1" applyBorder="1" applyAlignment="1">
      <alignment horizontal="center"/>
    </xf>
    <xf numFmtId="165" fontId="8" fillId="0" borderId="5" xfId="8" applyFont="1" applyFill="1" applyBorder="1" applyAlignment="1">
      <alignment horizontal="center" vertical="center"/>
    </xf>
    <xf numFmtId="1" fontId="134" fillId="2" borderId="13" xfId="0" quotePrefix="1" applyNumberFormat="1" applyFont="1" applyFill="1" applyBorder="1" applyAlignment="1">
      <alignment horizontal="right"/>
    </xf>
    <xf numFmtId="191" fontId="25" fillId="2" borderId="2" xfId="9251" applyNumberFormat="1" applyFont="1" applyFill="1" applyBorder="1" applyAlignment="1">
      <alignment horizontal="right" vertical="center" wrapText="1"/>
    </xf>
    <xf numFmtId="171" fontId="28" fillId="4" borderId="5" xfId="9251" applyNumberFormat="1" applyFont="1" applyFill="1" applyBorder="1" applyAlignment="1">
      <alignment horizontal="right" vertical="center"/>
    </xf>
    <xf numFmtId="171" fontId="28" fillId="4" borderId="6" xfId="9251" applyNumberFormat="1" applyFont="1" applyFill="1" applyBorder="1" applyAlignment="1">
      <alignment horizontal="right" vertical="center"/>
    </xf>
    <xf numFmtId="171" fontId="28" fillId="4" borderId="7" xfId="9251" applyNumberFormat="1" applyFont="1" applyFill="1" applyBorder="1" applyAlignment="1">
      <alignment horizontal="right" vertical="center"/>
    </xf>
    <xf numFmtId="171" fontId="28" fillId="4" borderId="0" xfId="9251" applyNumberFormat="1" applyFont="1" applyFill="1" applyBorder="1" applyAlignment="1">
      <alignment horizontal="right" vertical="center"/>
    </xf>
    <xf numFmtId="171" fontId="28" fillId="4" borderId="75" xfId="9251" applyNumberFormat="1" applyFont="1" applyFill="1" applyBorder="1" applyAlignment="1">
      <alignment horizontal="right" vertical="center"/>
    </xf>
    <xf numFmtId="171" fontId="28" fillId="0" borderId="6" xfId="9251" applyNumberFormat="1" applyFont="1" applyFill="1" applyBorder="1" applyAlignment="1">
      <alignment horizontal="right" vertical="center"/>
    </xf>
    <xf numFmtId="191" fontId="31" fillId="2" borderId="2" xfId="9251" applyNumberFormat="1" applyFont="1" applyFill="1" applyBorder="1" applyAlignment="1">
      <alignment horizontal="right" vertical="center" wrapText="1"/>
    </xf>
    <xf numFmtId="171" fontId="28" fillId="2" borderId="4" xfId="9251" applyNumberFormat="1" applyFont="1" applyFill="1" applyBorder="1" applyAlignment="1">
      <alignment horizontal="right" vertical="center"/>
    </xf>
    <xf numFmtId="171" fontId="28" fillId="4" borderId="2" xfId="9251" applyNumberFormat="1" applyFont="1" applyFill="1" applyBorder="1" applyAlignment="1">
      <alignment horizontal="right" vertical="center"/>
    </xf>
    <xf numFmtId="165" fontId="28" fillId="4" borderId="2" xfId="0" quotePrefix="1" applyNumberFormat="1" applyFont="1" applyFill="1" applyBorder="1" applyAlignment="1">
      <alignment horizontal="right" vertical="center" wrapText="1"/>
    </xf>
    <xf numFmtId="0" fontId="5" fillId="2" borderId="4" xfId="0" applyFont="1" applyFill="1" applyBorder="1" applyAlignment="1">
      <alignment horizontal="left" vertical="center" wrapText="1" indent="1"/>
    </xf>
    <xf numFmtId="185" fontId="25" fillId="2" borderId="2" xfId="0" applyNumberFormat="1" applyFont="1" applyFill="1" applyBorder="1" applyAlignment="1">
      <alignment horizontal="right" vertical="center" wrapText="1"/>
    </xf>
    <xf numFmtId="185" fontId="28" fillId="2" borderId="36" xfId="0" applyNumberFormat="1" applyFont="1" applyFill="1" applyBorder="1" applyAlignment="1">
      <alignment horizontal="right" vertical="center"/>
    </xf>
    <xf numFmtId="185" fontId="28" fillId="2" borderId="36" xfId="0" applyNumberFormat="1" applyFont="1" applyFill="1" applyBorder="1" applyAlignment="1">
      <alignment vertical="center"/>
    </xf>
    <xf numFmtId="185" fontId="28" fillId="0" borderId="36" xfId="0" applyNumberFormat="1" applyFont="1" applyBorder="1" applyAlignment="1">
      <alignment vertical="center"/>
    </xf>
    <xf numFmtId="185" fontId="28" fillId="2" borderId="13" xfId="0" applyNumberFormat="1" applyFont="1" applyFill="1" applyBorder="1" applyAlignment="1">
      <alignment vertical="center"/>
    </xf>
    <xf numFmtId="185" fontId="28" fillId="0" borderId="13" xfId="0" applyNumberFormat="1" applyFont="1" applyBorder="1" applyAlignment="1">
      <alignment vertical="center"/>
    </xf>
    <xf numFmtId="185" fontId="28" fillId="2" borderId="38" xfId="0" applyNumberFormat="1" applyFont="1" applyFill="1" applyBorder="1" applyAlignment="1">
      <alignment horizontal="right" vertical="center"/>
    </xf>
    <xf numFmtId="185" fontId="28" fillId="2" borderId="38" xfId="0" applyNumberFormat="1" applyFont="1" applyFill="1" applyBorder="1" applyAlignment="1">
      <alignment vertical="center"/>
    </xf>
    <xf numFmtId="185" fontId="28" fillId="0" borderId="38" xfId="0" applyNumberFormat="1" applyFont="1" applyBorder="1" applyAlignment="1">
      <alignment vertical="center"/>
    </xf>
    <xf numFmtId="185" fontId="28" fillId="2" borderId="0" xfId="0" applyNumberFormat="1" applyFont="1" applyFill="1" applyAlignment="1">
      <alignment horizontal="right" vertical="center"/>
    </xf>
    <xf numFmtId="185" fontId="28" fillId="2" borderId="0" xfId="0" applyNumberFormat="1" applyFont="1" applyFill="1" applyAlignment="1">
      <alignment vertical="center"/>
    </xf>
    <xf numFmtId="185" fontId="28" fillId="0" borderId="0" xfId="0" applyNumberFormat="1" applyFont="1" applyAlignment="1">
      <alignment vertical="center"/>
    </xf>
    <xf numFmtId="185" fontId="28" fillId="2" borderId="37" xfId="0" applyNumberFormat="1" applyFont="1" applyFill="1" applyBorder="1" applyAlignment="1">
      <alignment horizontal="right" vertical="center"/>
    </xf>
    <xf numFmtId="185" fontId="28" fillId="0" borderId="37" xfId="0" applyNumberFormat="1" applyFont="1" applyBorder="1" applyAlignment="1">
      <alignment vertical="center"/>
    </xf>
    <xf numFmtId="185" fontId="32" fillId="2" borderId="13" xfId="0" applyNumberFormat="1" applyFont="1" applyFill="1" applyBorder="1" applyAlignment="1">
      <alignment vertical="center"/>
    </xf>
    <xf numFmtId="185" fontId="28" fillId="2" borderId="37" xfId="0" applyNumberFormat="1" applyFont="1" applyFill="1" applyBorder="1" applyAlignment="1">
      <alignment vertical="center"/>
    </xf>
    <xf numFmtId="193" fontId="28" fillId="0" borderId="50" xfId="1" applyNumberFormat="1" applyFont="1" applyFill="1" applyBorder="1" applyAlignment="1">
      <alignment horizontal="right" vertical="center" indent="1"/>
    </xf>
    <xf numFmtId="189" fontId="28" fillId="0" borderId="50" xfId="1" applyNumberFormat="1" applyFont="1" applyFill="1" applyBorder="1" applyAlignment="1">
      <alignment horizontal="right" vertical="center" indent="1"/>
    </xf>
    <xf numFmtId="189" fontId="28" fillId="0" borderId="50" xfId="1" applyNumberFormat="1" applyFont="1" applyFill="1" applyBorder="1" applyAlignment="1">
      <alignment horizontal="right" vertical="center"/>
    </xf>
    <xf numFmtId="193"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xf>
    <xf numFmtId="193"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xf>
    <xf numFmtId="189" fontId="32" fillId="0" borderId="7" xfId="1" applyNumberFormat="1" applyFont="1" applyFill="1" applyBorder="1" applyAlignment="1">
      <alignment horizontal="right" vertical="center"/>
    </xf>
    <xf numFmtId="193" fontId="32" fillId="0" borderId="106" xfId="1" applyNumberFormat="1" applyFont="1" applyFill="1" applyBorder="1" applyAlignment="1">
      <alignment horizontal="right" vertical="center" indent="1"/>
    </xf>
    <xf numFmtId="189" fontId="32" fillId="0" borderId="106" xfId="1" applyNumberFormat="1" applyFont="1" applyFill="1" applyBorder="1" applyAlignment="1">
      <alignment horizontal="right" vertical="center" indent="1"/>
    </xf>
    <xf numFmtId="189" fontId="32" fillId="0" borderId="106" xfId="1" applyNumberFormat="1" applyFont="1" applyFill="1" applyBorder="1" applyAlignment="1">
      <alignment horizontal="right" vertical="center"/>
    </xf>
    <xf numFmtId="193" fontId="32" fillId="0" borderId="107" xfId="1" applyNumberFormat="1" applyFont="1" applyFill="1" applyBorder="1" applyAlignment="1">
      <alignment horizontal="right" vertical="center" indent="1"/>
    </xf>
    <xf numFmtId="189" fontId="32" fillId="0" borderId="107" xfId="1" applyNumberFormat="1" applyFont="1" applyFill="1" applyBorder="1" applyAlignment="1">
      <alignment horizontal="right" vertical="center" indent="1"/>
    </xf>
    <xf numFmtId="189" fontId="32" fillId="0" borderId="107" xfId="1" applyNumberFormat="1" applyFont="1" applyFill="1" applyBorder="1" applyAlignment="1">
      <alignment horizontal="right" vertical="center"/>
    </xf>
    <xf numFmtId="193" fontId="25" fillId="0" borderId="30" xfId="1" applyNumberFormat="1" applyFont="1" applyFill="1" applyBorder="1" applyAlignment="1">
      <alignment horizontal="right" vertical="center" indent="1"/>
    </xf>
    <xf numFmtId="189" fontId="25" fillId="0" borderId="30" xfId="1" applyNumberFormat="1" applyFont="1" applyFill="1" applyBorder="1" applyAlignment="1">
      <alignment horizontal="right" vertical="center" indent="1"/>
    </xf>
    <xf numFmtId="171" fontId="24" fillId="0" borderId="24" xfId="9251" applyNumberFormat="1" applyFont="1" applyFill="1" applyBorder="1" applyAlignment="1">
      <alignment horizontal="center" vertical="center"/>
    </xf>
    <xf numFmtId="171" fontId="24" fillId="0" borderId="26" xfId="9251" applyNumberFormat="1" applyFont="1" applyFill="1" applyBorder="1" applyAlignment="1">
      <alignment horizontal="center" vertical="center"/>
    </xf>
    <xf numFmtId="171" fontId="24" fillId="0" borderId="19" xfId="0" applyNumberFormat="1" applyFont="1" applyBorder="1" applyAlignment="1">
      <alignment horizontal="center" vertical="center"/>
    </xf>
    <xf numFmtId="185" fontId="25" fillId="0" borderId="17" xfId="9251" applyNumberFormat="1" applyFont="1" applyFill="1" applyBorder="1" applyAlignment="1">
      <alignment horizontal="center" vertical="center"/>
    </xf>
    <xf numFmtId="171" fontId="24" fillId="0" borderId="156" xfId="9251" applyNumberFormat="1" applyFont="1" applyFill="1" applyBorder="1" applyAlignment="1">
      <alignment horizontal="center" vertical="center"/>
    </xf>
    <xf numFmtId="3" fontId="24" fillId="0" borderId="90" xfId="1" applyNumberFormat="1" applyFont="1" applyFill="1" applyBorder="1" applyAlignment="1">
      <alignment horizontal="right" vertical="center"/>
    </xf>
    <xf numFmtId="189" fontId="24" fillId="0" borderId="89" xfId="1" applyNumberFormat="1" applyFont="1" applyFill="1" applyBorder="1" applyAlignment="1">
      <alignment horizontal="right" vertical="center" indent="1"/>
    </xf>
    <xf numFmtId="189" fontId="24" fillId="0" borderId="72" xfId="1" applyNumberFormat="1" applyFont="1" applyFill="1" applyBorder="1" applyAlignment="1">
      <alignment horizontal="right" vertical="center" indent="1"/>
    </xf>
    <xf numFmtId="189" fontId="24" fillId="0" borderId="91" xfId="1" applyNumberFormat="1" applyFont="1" applyFill="1" applyBorder="1" applyAlignment="1">
      <alignment horizontal="right" vertical="center" indent="1"/>
    </xf>
    <xf numFmtId="189" fontId="24" fillId="0" borderId="7" xfId="1" applyNumberFormat="1" applyFont="1" applyFill="1" applyBorder="1" applyAlignment="1">
      <alignment horizontal="right" vertical="center" indent="1"/>
    </xf>
    <xf numFmtId="189" fontId="25" fillId="0" borderId="50" xfId="1" applyNumberFormat="1" applyFont="1" applyFill="1" applyBorder="1" applyAlignment="1">
      <alignment horizontal="right" vertical="center" indent="1"/>
    </xf>
    <xf numFmtId="189" fontId="25" fillId="0" borderId="57" xfId="1" applyNumberFormat="1" applyFont="1" applyFill="1" applyBorder="1" applyAlignment="1">
      <alignment horizontal="right" vertical="center" indent="1"/>
    </xf>
    <xf numFmtId="189" fontId="25" fillId="0" borderId="51" xfId="1" applyNumberFormat="1" applyFont="1" applyFill="1" applyBorder="1" applyAlignment="1">
      <alignment horizontal="right" vertical="center" indent="1"/>
    </xf>
    <xf numFmtId="0" fontId="55" fillId="0" borderId="31" xfId="0" applyFont="1" applyBorder="1"/>
    <xf numFmtId="189" fontId="24" fillId="2" borderId="51" xfId="9251" applyNumberFormat="1" applyFont="1" applyFill="1" applyBorder="1" applyAlignment="1">
      <alignment horizontal="right" vertical="center" indent="1"/>
    </xf>
    <xf numFmtId="0" fontId="37" fillId="8" borderId="30" xfId="0" applyFont="1" applyFill="1" applyBorder="1"/>
    <xf numFmtId="181" fontId="32" fillId="6" borderId="0" xfId="1" applyNumberFormat="1" applyFont="1" applyFill="1" applyBorder="1" applyAlignment="1">
      <alignment horizontal="left" vertical="center" wrapText="1"/>
    </xf>
    <xf numFmtId="170" fontId="135" fillId="3" borderId="48" xfId="0" applyNumberFormat="1" applyFont="1" applyFill="1" applyBorder="1"/>
    <xf numFmtId="0" fontId="0" fillId="53" borderId="0" xfId="0" applyFill="1"/>
    <xf numFmtId="0" fontId="133" fillId="2" borderId="0" xfId="0" applyFont="1" applyFill="1"/>
    <xf numFmtId="169" fontId="32" fillId="2" borderId="4" xfId="0" applyNumberFormat="1" applyFont="1" applyFill="1" applyBorder="1" applyAlignment="1">
      <alignment wrapText="1"/>
    </xf>
    <xf numFmtId="180" fontId="32" fillId="2" borderId="4" xfId="12" applyNumberFormat="1" applyFont="1" applyFill="1" applyBorder="1" applyAlignment="1" applyProtection="1">
      <alignment horizontal="center" vertical="center"/>
      <protection hidden="1"/>
    </xf>
    <xf numFmtId="169" fontId="28" fillId="2" borderId="5" xfId="0" applyNumberFormat="1" applyFont="1" applyFill="1" applyBorder="1" applyAlignment="1">
      <alignment wrapText="1"/>
    </xf>
    <xf numFmtId="170" fontId="28" fillId="2" borderId="5" xfId="0" applyNumberFormat="1" applyFont="1" applyFill="1" applyBorder="1"/>
    <xf numFmtId="169" fontId="32" fillId="2" borderId="5" xfId="0" applyNumberFormat="1" applyFont="1" applyFill="1" applyBorder="1" applyAlignment="1">
      <alignment wrapText="1"/>
    </xf>
    <xf numFmtId="180" fontId="32" fillId="2" borderId="5" xfId="12" applyNumberFormat="1" applyFont="1" applyFill="1" applyBorder="1" applyAlignment="1" applyProtection="1">
      <alignment horizontal="center" vertical="center"/>
      <protection hidden="1"/>
    </xf>
    <xf numFmtId="170" fontId="32" fillId="2" borderId="5" xfId="0" applyNumberFormat="1" applyFont="1" applyFill="1" applyBorder="1"/>
    <xf numFmtId="169" fontId="28" fillId="0" borderId="159" xfId="0" applyNumberFormat="1" applyFont="1" applyBorder="1" applyAlignment="1">
      <alignment wrapText="1"/>
    </xf>
    <xf numFmtId="169" fontId="28" fillId="2" borderId="159" xfId="0" applyNumberFormat="1" applyFont="1" applyFill="1" applyBorder="1" applyAlignment="1">
      <alignment wrapText="1"/>
    </xf>
    <xf numFmtId="170" fontId="28" fillId="2" borderId="159" xfId="0" applyNumberFormat="1" applyFont="1" applyFill="1" applyBorder="1"/>
    <xf numFmtId="169" fontId="25" fillId="2" borderId="2" xfId="0" applyNumberFormat="1" applyFont="1" applyFill="1" applyBorder="1"/>
    <xf numFmtId="169" fontId="24" fillId="2" borderId="4" xfId="3" applyNumberFormat="1" applyFont="1" applyFill="1" applyBorder="1" applyAlignment="1">
      <alignment horizontal="right" vertical="center" wrapText="1"/>
    </xf>
    <xf numFmtId="180" fontId="24" fillId="2" borderId="4" xfId="0" applyNumberFormat="1" applyFont="1" applyFill="1" applyBorder="1" applyAlignment="1">
      <alignment horizontal="right" vertical="center" wrapText="1"/>
    </xf>
    <xf numFmtId="169" fontId="24" fillId="2" borderId="5" xfId="3" applyNumberFormat="1" applyFont="1" applyFill="1" applyBorder="1" applyAlignment="1">
      <alignment horizontal="right" vertical="center" wrapText="1"/>
    </xf>
    <xf numFmtId="180" fontId="24" fillId="2" borderId="5" xfId="0" applyNumberFormat="1" applyFont="1" applyFill="1" applyBorder="1" applyAlignment="1">
      <alignment horizontal="right" vertical="center" wrapText="1"/>
    </xf>
    <xf numFmtId="178" fontId="28" fillId="2" borderId="5" xfId="9251" applyNumberFormat="1" applyFont="1" applyFill="1" applyBorder="1" applyAlignment="1">
      <alignment vertical="center"/>
    </xf>
    <xf numFmtId="178" fontId="32" fillId="2" borderId="5" xfId="9251" applyNumberFormat="1" applyFont="1" applyFill="1" applyBorder="1" applyAlignment="1">
      <alignment vertical="center"/>
    </xf>
    <xf numFmtId="179" fontId="28" fillId="0" borderId="5" xfId="5" applyNumberFormat="1" applyFont="1" applyBorder="1" applyAlignment="1">
      <alignment horizontal="left" vertical="center" wrapText="1"/>
    </xf>
    <xf numFmtId="170" fontId="28" fillId="2" borderId="5" xfId="9251" applyNumberFormat="1" applyFont="1" applyFill="1" applyBorder="1" applyAlignment="1">
      <alignment vertical="center"/>
    </xf>
    <xf numFmtId="170" fontId="32" fillId="2" borderId="5" xfId="9251" applyNumberFormat="1" applyFont="1" applyFill="1" applyBorder="1" applyAlignment="1">
      <alignment vertical="center"/>
    </xf>
    <xf numFmtId="178" fontId="28" fillId="2" borderId="5" xfId="9251" applyNumberFormat="1" applyFont="1" applyFill="1" applyBorder="1" applyAlignment="1">
      <alignment horizontal="right" vertical="center"/>
    </xf>
    <xf numFmtId="170" fontId="25" fillId="2" borderId="30" xfId="5" applyNumberFormat="1" applyFont="1" applyFill="1" applyBorder="1" applyAlignment="1">
      <alignment vertical="center"/>
    </xf>
    <xf numFmtId="169" fontId="32" fillId="2" borderId="48" xfId="0" applyNumberFormat="1" applyFont="1" applyFill="1" applyBorder="1"/>
    <xf numFmtId="169" fontId="28" fillId="2" borderId="48" xfId="0" applyNumberFormat="1" applyFont="1" applyFill="1" applyBorder="1" applyAlignment="1">
      <alignment wrapText="1"/>
    </xf>
    <xf numFmtId="169" fontId="28" fillId="6" borderId="48" xfId="0" applyNumberFormat="1" applyFont="1" applyFill="1" applyBorder="1" applyAlignment="1">
      <alignment wrapText="1"/>
    </xf>
    <xf numFmtId="169" fontId="32" fillId="2" borderId="48" xfId="0" applyNumberFormat="1" applyFont="1" applyFill="1" applyBorder="1" applyAlignment="1">
      <alignment wrapText="1"/>
    </xf>
    <xf numFmtId="169" fontId="28" fillId="2" borderId="48" xfId="0" applyNumberFormat="1" applyFont="1" applyFill="1" applyBorder="1"/>
    <xf numFmtId="179" fontId="35" fillId="0" borderId="44" xfId="0" applyNumberFormat="1" applyFont="1" applyBorder="1" applyAlignment="1">
      <alignment horizontal="left" vertical="center" wrapText="1"/>
    </xf>
    <xf numFmtId="179" fontId="44" fillId="2" borderId="44" xfId="0" applyNumberFormat="1" applyFont="1" applyFill="1" applyBorder="1" applyAlignment="1">
      <alignment horizontal="left" vertical="center" wrapText="1"/>
    </xf>
    <xf numFmtId="0" fontId="32" fillId="2" borderId="13" xfId="0" applyFont="1" applyFill="1" applyBorder="1" applyAlignment="1" applyProtection="1">
      <alignment vertical="center"/>
      <protection hidden="1"/>
    </xf>
    <xf numFmtId="179" fontId="35" fillId="2" borderId="158" xfId="0" applyNumberFormat="1" applyFont="1" applyFill="1" applyBorder="1" applyAlignment="1">
      <alignment horizontal="left" vertical="center" wrapText="1"/>
    </xf>
    <xf numFmtId="179" fontId="35" fillId="0" borderId="158" xfId="0" applyNumberFormat="1" applyFont="1" applyBorder="1" applyAlignment="1">
      <alignment horizontal="left" vertical="center" wrapText="1"/>
    </xf>
    <xf numFmtId="179" fontId="44" fillId="2" borderId="158" xfId="0" applyNumberFormat="1" applyFont="1" applyFill="1" applyBorder="1" applyAlignment="1">
      <alignment horizontal="left" vertical="center" wrapText="1"/>
    </xf>
    <xf numFmtId="179" fontId="44" fillId="0" borderId="158" xfId="0" applyNumberFormat="1" applyFont="1" applyBorder="1" applyAlignment="1">
      <alignment horizontal="left" vertical="center" wrapText="1"/>
    </xf>
    <xf numFmtId="179" fontId="44" fillId="0" borderId="19" xfId="12" applyNumberFormat="1" applyFont="1" applyBorder="1"/>
    <xf numFmtId="179" fontId="35" fillId="0" borderId="19" xfId="12" applyNumberFormat="1" applyFont="1" applyBorder="1" applyAlignment="1">
      <alignment horizontal="center"/>
    </xf>
    <xf numFmtId="179" fontId="47" fillId="0" borderId="19" xfId="12" applyNumberFormat="1" applyFont="1" applyBorder="1" applyAlignment="1">
      <alignment horizontal="center"/>
    </xf>
    <xf numFmtId="179" fontId="35" fillId="0" borderId="19" xfId="12" applyNumberFormat="1" applyFont="1" applyBorder="1" applyAlignment="1">
      <alignment horizontal="right" vertical="center"/>
    </xf>
    <xf numFmtId="179" fontId="44" fillId="0" borderId="19" xfId="12" applyNumberFormat="1" applyFont="1" applyBorder="1" applyAlignment="1">
      <alignment horizontal="right" vertical="center"/>
    </xf>
    <xf numFmtId="179" fontId="44" fillId="0" borderId="19" xfId="12" applyNumberFormat="1" applyFont="1" applyBorder="1" applyAlignment="1">
      <alignment horizontal="center"/>
    </xf>
    <xf numFmtId="179" fontId="44" fillId="0" borderId="19" xfId="12" applyNumberFormat="1" applyFont="1" applyBorder="1" applyAlignment="1">
      <alignment horizontal="right"/>
    </xf>
    <xf numFmtId="179" fontId="44" fillId="0" borderId="19" xfId="12" applyNumberFormat="1" applyFont="1" applyBorder="1" applyAlignment="1">
      <alignment vertical="center"/>
    </xf>
    <xf numFmtId="179" fontId="45" fillId="0" borderId="17" xfId="12" applyNumberFormat="1" applyFont="1" applyBorder="1" applyAlignment="1">
      <alignment vertical="center"/>
    </xf>
    <xf numFmtId="179" fontId="45" fillId="0" borderId="17" xfId="12" applyNumberFormat="1" applyFont="1" applyBorder="1" applyAlignment="1">
      <alignment horizontal="center" vertical="center"/>
    </xf>
    <xf numFmtId="169" fontId="23" fillId="2" borderId="168" xfId="3" applyNumberFormat="1" applyFont="1" applyFill="1" applyBorder="1" applyAlignment="1">
      <alignment horizontal="right" vertical="center"/>
    </xf>
    <xf numFmtId="169" fontId="23" fillId="2" borderId="169" xfId="3" applyNumberFormat="1" applyFont="1" applyFill="1" applyBorder="1" applyAlignment="1">
      <alignment horizontal="right" vertical="center"/>
    </xf>
    <xf numFmtId="170" fontId="30" fillId="2" borderId="30" xfId="3" applyNumberFormat="1" applyFont="1" applyFill="1" applyBorder="1" applyAlignment="1">
      <alignment horizontal="right" vertical="center"/>
    </xf>
    <xf numFmtId="170" fontId="58" fillId="2" borderId="5" xfId="3" applyNumberFormat="1" applyFont="1" applyFill="1" applyBorder="1" applyAlignment="1">
      <alignment horizontal="right" vertical="center"/>
    </xf>
    <xf numFmtId="170" fontId="40" fillId="2" borderId="5" xfId="3" applyNumberFormat="1" applyFont="1" applyFill="1" applyBorder="1" applyAlignment="1">
      <alignment horizontal="right" vertical="center"/>
    </xf>
    <xf numFmtId="170" fontId="58" fillId="2" borderId="4" xfId="3" applyNumberFormat="1" applyFont="1" applyFill="1" applyBorder="1" applyAlignment="1">
      <alignment horizontal="right" vertical="center"/>
    </xf>
    <xf numFmtId="170" fontId="58" fillId="2" borderId="75" xfId="3" applyNumberFormat="1" applyFont="1" applyFill="1" applyBorder="1" applyAlignment="1">
      <alignment horizontal="right" vertical="center" wrapText="1"/>
    </xf>
    <xf numFmtId="169" fontId="23" fillId="2" borderId="3" xfId="3" applyNumberFormat="1" applyFont="1" applyFill="1" applyBorder="1" applyAlignment="1">
      <alignment horizontal="right" vertical="center"/>
    </xf>
    <xf numFmtId="170" fontId="23" fillId="2" borderId="3" xfId="3" applyNumberFormat="1" applyFont="1" applyFill="1" applyBorder="1" applyAlignment="1">
      <alignment vertical="center"/>
    </xf>
    <xf numFmtId="0" fontId="49" fillId="0" borderId="169" xfId="0" applyFont="1" applyBorder="1"/>
    <xf numFmtId="186" fontId="49" fillId="0" borderId="169" xfId="0" applyNumberFormat="1" applyFont="1" applyBorder="1"/>
    <xf numFmtId="0" fontId="24" fillId="3" borderId="48" xfId="0" applyFont="1" applyFill="1" applyBorder="1" applyAlignment="1">
      <alignment wrapText="1"/>
    </xf>
    <xf numFmtId="0" fontId="28" fillId="3" borderId="0" xfId="0" applyFont="1" applyFill="1" applyAlignment="1">
      <alignment wrapText="1"/>
    </xf>
    <xf numFmtId="3" fontId="28" fillId="3" borderId="0" xfId="0" applyNumberFormat="1" applyFont="1" applyFill="1" applyAlignment="1">
      <alignment wrapText="1"/>
    </xf>
    <xf numFmtId="0" fontId="42" fillId="3" borderId="0" xfId="0" applyFont="1" applyFill="1"/>
    <xf numFmtId="0" fontId="28" fillId="3" borderId="0" xfId="0" applyFont="1" applyFill="1"/>
    <xf numFmtId="185" fontId="28" fillId="8" borderId="50" xfId="9251" applyNumberFormat="1" applyFont="1" applyFill="1" applyBorder="1" applyAlignment="1">
      <alignment horizontal="right"/>
    </xf>
    <xf numFmtId="0" fontId="2" fillId="3" borderId="48" xfId="0" applyFont="1" applyFill="1" applyBorder="1" applyAlignment="1">
      <alignment horizontal="right"/>
    </xf>
    <xf numFmtId="183" fontId="2" fillId="3" borderId="48" xfId="0" applyNumberFormat="1" applyFont="1" applyFill="1" applyBorder="1"/>
    <xf numFmtId="0" fontId="28" fillId="8" borderId="5" xfId="0" applyFont="1" applyFill="1" applyBorder="1" applyAlignment="1">
      <alignment horizontal="right"/>
    </xf>
    <xf numFmtId="3" fontId="2" fillId="3" borderId="48" xfId="0" applyNumberFormat="1" applyFont="1" applyFill="1" applyBorder="1"/>
    <xf numFmtId="0" fontId="28" fillId="8" borderId="51" xfId="0" applyFont="1" applyFill="1" applyBorder="1" applyAlignment="1">
      <alignment horizontal="right"/>
    </xf>
    <xf numFmtId="3" fontId="31" fillId="8" borderId="30" xfId="9251" applyNumberFormat="1" applyFont="1" applyFill="1" applyBorder="1" applyAlignment="1">
      <alignment horizontal="right" vertical="center"/>
    </xf>
    <xf numFmtId="39" fontId="28" fillId="4" borderId="6" xfId="0" applyNumberFormat="1" applyFont="1" applyFill="1" applyBorder="1" applyAlignment="1">
      <alignment horizontal="center" vertical="center"/>
    </xf>
    <xf numFmtId="39" fontId="28" fillId="4" borderId="5" xfId="0" applyNumberFormat="1" applyFont="1" applyFill="1" applyBorder="1" applyAlignment="1">
      <alignment horizontal="center" vertical="center"/>
    </xf>
    <xf numFmtId="39" fontId="28" fillId="4" borderId="7" xfId="0" applyNumberFormat="1" applyFont="1" applyFill="1" applyBorder="1" applyAlignment="1">
      <alignment horizontal="center" vertical="center"/>
    </xf>
    <xf numFmtId="39" fontId="28" fillId="8" borderId="51" xfId="0" applyNumberFormat="1" applyFont="1" applyFill="1" applyBorder="1" applyAlignment="1">
      <alignment horizontal="center" vertical="center"/>
    </xf>
    <xf numFmtId="187" fontId="23" fillId="2" borderId="170" xfId="3" applyNumberFormat="1" applyFont="1" applyFill="1" applyBorder="1" applyAlignment="1">
      <alignment horizontal="right" vertical="center"/>
    </xf>
    <xf numFmtId="169" fontId="23" fillId="2" borderId="0" xfId="3" applyNumberFormat="1" applyFont="1" applyFill="1" applyBorder="1" applyAlignment="1">
      <alignment horizontal="right" vertical="center"/>
    </xf>
    <xf numFmtId="187" fontId="23" fillId="2" borderId="169" xfId="3" applyNumberFormat="1" applyFont="1" applyFill="1" applyBorder="1" applyAlignment="1">
      <alignment horizontal="right" vertical="center"/>
    </xf>
    <xf numFmtId="187" fontId="24" fillId="2" borderId="25" xfId="3" applyNumberFormat="1" applyFont="1" applyFill="1" applyBorder="1" applyAlignment="1">
      <alignment horizontal="right" vertical="center"/>
    </xf>
    <xf numFmtId="187" fontId="24" fillId="2" borderId="21" xfId="3" applyNumberFormat="1" applyFont="1" applyFill="1" applyBorder="1" applyAlignment="1">
      <alignment horizontal="right" vertical="center"/>
    </xf>
    <xf numFmtId="187" fontId="24" fillId="2" borderId="22" xfId="3" applyNumberFormat="1" applyFont="1" applyFill="1" applyBorder="1" applyAlignment="1">
      <alignment horizontal="right" vertical="center"/>
    </xf>
    <xf numFmtId="187" fontId="24" fillId="2" borderId="19" xfId="3" applyNumberFormat="1" applyFont="1" applyFill="1" applyBorder="1" applyAlignment="1">
      <alignment horizontal="right" vertical="center"/>
    </xf>
    <xf numFmtId="41" fontId="24" fillId="2" borderId="19" xfId="3" applyNumberFormat="1" applyFont="1" applyFill="1" applyBorder="1" applyAlignment="1">
      <alignment horizontal="right" vertical="center"/>
    </xf>
    <xf numFmtId="187" fontId="24" fillId="2" borderId="16" xfId="3" applyNumberFormat="1" applyFont="1" applyFill="1" applyBorder="1" applyAlignment="1">
      <alignment horizontal="right" vertical="center"/>
    </xf>
    <xf numFmtId="187" fontId="24" fillId="2" borderId="23" xfId="3" applyNumberFormat="1" applyFont="1" applyFill="1" applyBorder="1" applyAlignment="1">
      <alignment horizontal="right" vertical="center"/>
    </xf>
    <xf numFmtId="41" fontId="24" fillId="2" borderId="23" xfId="3" applyNumberFormat="1" applyFont="1" applyFill="1" applyBorder="1" applyAlignment="1">
      <alignment horizontal="right" vertical="center"/>
    </xf>
    <xf numFmtId="41" fontId="24" fillId="2" borderId="21" xfId="3" applyNumberFormat="1" applyFont="1" applyFill="1" applyBorder="1" applyAlignment="1">
      <alignment horizontal="right" vertical="center"/>
    </xf>
    <xf numFmtId="187" fontId="24" fillId="2" borderId="41" xfId="3" applyNumberFormat="1" applyFont="1" applyFill="1" applyBorder="1" applyAlignment="1">
      <alignment horizontal="right" vertical="center"/>
    </xf>
    <xf numFmtId="0" fontId="24" fillId="2" borderId="0" xfId="0" applyFont="1" applyFill="1" applyAlignment="1">
      <alignment horizontal="right"/>
    </xf>
    <xf numFmtId="187" fontId="24" fillId="2" borderId="26" xfId="3" applyNumberFormat="1" applyFont="1" applyFill="1" applyBorder="1" applyAlignment="1">
      <alignment horizontal="right" vertical="center"/>
    </xf>
    <xf numFmtId="187" fontId="30" fillId="2" borderId="98" xfId="3" applyNumberFormat="1" applyFont="1" applyFill="1" applyBorder="1" applyAlignment="1">
      <alignment horizontal="right" vertical="center"/>
    </xf>
    <xf numFmtId="169" fontId="32" fillId="8" borderId="171" xfId="0" applyNumberFormat="1" applyFont="1" applyFill="1" applyBorder="1" applyAlignment="1">
      <alignment horizontal="right"/>
    </xf>
    <xf numFmtId="170" fontId="32" fillId="8" borderId="141" xfId="0" applyNumberFormat="1" applyFont="1" applyFill="1" applyBorder="1" applyAlignment="1">
      <alignment horizontal="right"/>
    </xf>
    <xf numFmtId="169" fontId="32" fillId="8" borderId="0" xfId="0" applyNumberFormat="1" applyFont="1" applyFill="1" applyAlignment="1">
      <alignment horizontal="right"/>
    </xf>
    <xf numFmtId="170" fontId="25" fillId="8" borderId="0" xfId="0" applyNumberFormat="1" applyFont="1" applyFill="1" applyAlignment="1">
      <alignment horizontal="right"/>
    </xf>
    <xf numFmtId="3" fontId="136" fillId="3" borderId="164" xfId="0" applyNumberFormat="1" applyFont="1" applyFill="1" applyBorder="1" applyAlignment="1">
      <alignment horizontal="right" wrapText="1"/>
    </xf>
    <xf numFmtId="3" fontId="136" fillId="3" borderId="165" xfId="0" applyNumberFormat="1" applyFont="1" applyFill="1" applyBorder="1" applyAlignment="1">
      <alignment horizontal="right" wrapText="1"/>
    </xf>
    <xf numFmtId="3" fontId="136" fillId="3" borderId="166" xfId="0" applyNumberFormat="1" applyFont="1" applyFill="1" applyBorder="1" applyAlignment="1">
      <alignment horizontal="right" wrapText="1"/>
    </xf>
    <xf numFmtId="0" fontId="136" fillId="3" borderId="165" xfId="0" applyFont="1" applyFill="1" applyBorder="1" applyAlignment="1">
      <alignment horizontal="right" wrapText="1"/>
    </xf>
    <xf numFmtId="3" fontId="136" fillId="3" borderId="166" xfId="0" applyNumberFormat="1" applyFont="1" applyFill="1" applyBorder="1" applyAlignment="1">
      <alignment wrapText="1"/>
    </xf>
    <xf numFmtId="3" fontId="136" fillId="3" borderId="165" xfId="0" applyNumberFormat="1" applyFont="1" applyFill="1" applyBorder="1" applyAlignment="1">
      <alignment wrapText="1"/>
    </xf>
    <xf numFmtId="189" fontId="24" fillId="2" borderId="50" xfId="9251" applyNumberFormat="1" applyFont="1" applyFill="1" applyBorder="1" applyAlignment="1">
      <alignment horizontal="right" vertical="center" indent="1"/>
    </xf>
    <xf numFmtId="189" fontId="24" fillId="2" borderId="5" xfId="9251" applyNumberFormat="1" applyFont="1" applyFill="1" applyBorder="1" applyAlignment="1">
      <alignment horizontal="right" vertical="center" indent="1"/>
    </xf>
    <xf numFmtId="192" fontId="24" fillId="2" borderId="5" xfId="9251" applyNumberFormat="1" applyFont="1" applyFill="1" applyBorder="1" applyAlignment="1">
      <alignment horizontal="right" vertical="center" indent="1"/>
    </xf>
    <xf numFmtId="17" fontId="137" fillId="0" borderId="0" xfId="0" applyNumberFormat="1" applyFont="1" applyAlignment="1">
      <alignment horizontal="center"/>
    </xf>
    <xf numFmtId="10" fontId="2" fillId="2" borderId="172" xfId="0" applyNumberFormat="1" applyFont="1" applyFill="1" applyBorder="1"/>
    <xf numFmtId="10" fontId="2" fillId="2" borderId="173" xfId="0" applyNumberFormat="1" applyFont="1" applyFill="1" applyBorder="1"/>
    <xf numFmtId="10" fontId="2" fillId="2" borderId="52" xfId="0" applyNumberFormat="1" applyFont="1" applyFill="1" applyBorder="1"/>
    <xf numFmtId="169" fontId="32" fillId="0" borderId="141" xfId="0" applyNumberFormat="1" applyFont="1" applyBorder="1" applyAlignment="1">
      <alignment horizontal="left" vertical="center" wrapText="1"/>
    </xf>
    <xf numFmtId="164" fontId="65" fillId="0" borderId="0" xfId="42" applyNumberFormat="1" applyFont="1" applyFill="1" applyBorder="1" applyAlignment="1">
      <alignment horizontal="center" vertical="center"/>
    </xf>
    <xf numFmtId="164" fontId="65" fillId="2" borderId="30" xfId="42" applyNumberFormat="1" applyFont="1" applyFill="1" applyBorder="1" applyAlignment="1">
      <alignment horizontal="center" vertical="center"/>
    </xf>
    <xf numFmtId="233" fontId="25" fillId="2" borderId="2" xfId="0" applyNumberFormat="1" applyFont="1" applyFill="1" applyBorder="1" applyAlignment="1">
      <alignment horizontal="center" vertical="center"/>
    </xf>
    <xf numFmtId="164" fontId="65" fillId="2" borderId="7" xfId="42" applyNumberFormat="1" applyFont="1" applyFill="1" applyBorder="1" applyAlignment="1">
      <alignment vertical="center"/>
    </xf>
    <xf numFmtId="164" fontId="9" fillId="2" borderId="7" xfId="42" applyNumberFormat="1" applyFont="1" applyFill="1" applyBorder="1" applyAlignment="1">
      <alignment vertical="center"/>
    </xf>
    <xf numFmtId="164" fontId="138" fillId="2" borderId="2" xfId="42" applyNumberFormat="1" applyFont="1" applyFill="1" applyBorder="1" applyAlignment="1">
      <alignment horizontal="left" vertical="center" indent="1"/>
    </xf>
    <xf numFmtId="164" fontId="138" fillId="2" borderId="2" xfId="42" applyNumberFormat="1" applyFont="1" applyFill="1" applyBorder="1" applyAlignment="1">
      <alignment vertical="center"/>
    </xf>
    <xf numFmtId="164" fontId="65" fillId="2" borderId="6" xfId="42" applyNumberFormat="1" applyFont="1" applyFill="1" applyBorder="1" applyAlignment="1">
      <alignment horizontal="left" vertical="center" indent="1"/>
    </xf>
    <xf numFmtId="164" fontId="65" fillId="2" borderId="6" xfId="42" applyNumberFormat="1" applyFont="1" applyFill="1" applyBorder="1" applyAlignment="1">
      <alignment vertical="center"/>
    </xf>
    <xf numFmtId="164" fontId="139" fillId="2" borderId="5" xfId="42" applyNumberFormat="1" applyFont="1" applyFill="1" applyBorder="1" applyAlignment="1">
      <alignment horizontal="left" vertical="center" indent="1"/>
    </xf>
    <xf numFmtId="164" fontId="9" fillId="2" borderId="5" xfId="42" applyNumberFormat="1" applyFont="1" applyFill="1" applyBorder="1" applyAlignment="1">
      <alignment vertical="center"/>
    </xf>
    <xf numFmtId="164" fontId="9" fillId="2" borderId="5" xfId="42" applyNumberFormat="1" applyFont="1" applyFill="1" applyBorder="1" applyAlignment="1">
      <alignment horizontal="left" vertical="center" indent="1"/>
    </xf>
    <xf numFmtId="164" fontId="9" fillId="0" borderId="0" xfId="42" applyNumberFormat="1" applyFont="1" applyFill="1" applyBorder="1" applyAlignment="1">
      <alignment horizontal="left" vertical="center" indent="1"/>
    </xf>
    <xf numFmtId="164" fontId="65" fillId="2" borderId="5" xfId="42" applyNumberFormat="1" applyFont="1" applyFill="1" applyBorder="1" applyAlignment="1">
      <alignment vertical="center"/>
    </xf>
    <xf numFmtId="164" fontId="9" fillId="2" borderId="5" xfId="42" applyNumberFormat="1" applyFont="1" applyFill="1" applyBorder="1" applyAlignment="1">
      <alignment horizontal="left" vertical="center" indent="2"/>
    </xf>
    <xf numFmtId="164" fontId="9" fillId="2" borderId="75" xfId="42" applyNumberFormat="1" applyFont="1" applyFill="1" applyBorder="1" applyAlignment="1">
      <alignment horizontal="left" vertical="center" indent="1"/>
    </xf>
    <xf numFmtId="164" fontId="9" fillId="2" borderId="75" xfId="42" applyNumberFormat="1" applyFont="1" applyFill="1" applyBorder="1" applyAlignment="1">
      <alignment vertical="center"/>
    </xf>
    <xf numFmtId="164" fontId="65" fillId="2" borderId="5" xfId="42" applyNumberFormat="1" applyFont="1" applyFill="1" applyBorder="1" applyAlignment="1">
      <alignment horizontal="center" vertical="center"/>
    </xf>
    <xf numFmtId="176" fontId="65" fillId="2" borderId="5" xfId="42" applyNumberFormat="1" applyFont="1" applyFill="1" applyBorder="1" applyAlignment="1">
      <alignment horizontal="right" vertical="center"/>
    </xf>
    <xf numFmtId="164" fontId="9" fillId="2" borderId="5" xfId="43" applyNumberFormat="1" applyFill="1" applyBorder="1"/>
    <xf numFmtId="164" fontId="9" fillId="2" borderId="0" xfId="42" applyNumberFormat="1" applyFont="1" applyFill="1" applyBorder="1" applyAlignment="1">
      <alignment horizontal="left" vertical="center" indent="1"/>
    </xf>
    <xf numFmtId="164" fontId="9" fillId="2" borderId="0" xfId="42" applyNumberFormat="1" applyFont="1" applyFill="1" applyBorder="1" applyAlignment="1">
      <alignment vertical="center"/>
    </xf>
    <xf numFmtId="185" fontId="25" fillId="0" borderId="2" xfId="0" applyNumberFormat="1" applyFont="1" applyBorder="1" applyAlignment="1">
      <alignment horizontal="right" vertical="center" wrapText="1"/>
    </xf>
    <xf numFmtId="185" fontId="57" fillId="0" borderId="82" xfId="0" applyNumberFormat="1" applyFont="1" applyBorder="1" applyAlignment="1">
      <alignment vertical="center" wrapText="1"/>
    </xf>
    <xf numFmtId="185" fontId="57" fillId="0" borderId="83" xfId="0" applyNumberFormat="1" applyFont="1" applyBorder="1" applyAlignment="1">
      <alignment horizontal="right" vertical="center" wrapText="1"/>
    </xf>
    <xf numFmtId="185" fontId="32" fillId="0" borderId="13" xfId="0" applyNumberFormat="1" applyFont="1" applyBorder="1" applyAlignment="1">
      <alignment horizontal="right" vertical="center"/>
    </xf>
    <xf numFmtId="185" fontId="25" fillId="0" borderId="2" xfId="0" applyNumberFormat="1" applyFont="1" applyBorder="1" applyAlignment="1">
      <alignment horizontal="right" vertical="center"/>
    </xf>
    <xf numFmtId="0" fontId="5" fillId="4" borderId="75" xfId="0" applyFont="1" applyFill="1" applyBorder="1" applyAlignment="1">
      <alignment horizontal="left" vertical="center" wrapText="1" indent="1"/>
    </xf>
    <xf numFmtId="41" fontId="28" fillId="4" borderId="5" xfId="0" applyNumberFormat="1" applyFont="1" applyFill="1" applyBorder="1" applyAlignment="1">
      <alignment horizontal="left" vertical="center"/>
    </xf>
    <xf numFmtId="41" fontId="28" fillId="4" borderId="5" xfId="0" applyNumberFormat="1" applyFont="1" applyFill="1" applyBorder="1" applyAlignment="1">
      <alignment horizontal="left" vertical="center" wrapText="1"/>
    </xf>
    <xf numFmtId="41" fontId="32" fillId="4" borderId="5" xfId="0" applyNumberFormat="1" applyFont="1" applyFill="1" applyBorder="1" applyAlignment="1">
      <alignment horizontal="left" vertical="center" wrapText="1"/>
    </xf>
    <xf numFmtId="0" fontId="26" fillId="0" borderId="77" xfId="6" applyFont="1" applyBorder="1" applyAlignment="1" applyProtection="1">
      <alignment vertical="center"/>
      <protection hidden="1"/>
    </xf>
    <xf numFmtId="0" fontId="26" fillId="0" borderId="77" xfId="6" applyFont="1" applyBorder="1" applyAlignment="1" applyProtection="1">
      <alignment vertical="center" wrapText="1"/>
      <protection hidden="1"/>
    </xf>
    <xf numFmtId="0" fontId="24" fillId="3" borderId="71" xfId="6" quotePrefix="1" applyFont="1" applyFill="1" applyBorder="1" applyAlignment="1" applyProtection="1">
      <alignment vertical="center"/>
      <protection hidden="1"/>
    </xf>
    <xf numFmtId="0" fontId="24" fillId="3" borderId="73" xfId="6" quotePrefix="1" applyFont="1" applyFill="1" applyBorder="1" applyAlignment="1" applyProtection="1">
      <alignment vertical="center"/>
      <protection hidden="1"/>
    </xf>
    <xf numFmtId="0" fontId="24" fillId="0" borderId="0" xfId="6" quotePrefix="1" applyFont="1" applyAlignment="1" applyProtection="1">
      <alignment vertical="center"/>
      <protection hidden="1"/>
    </xf>
    <xf numFmtId="191" fontId="30" fillId="2" borderId="0" xfId="15" applyNumberFormat="1" applyFont="1" applyFill="1" applyAlignment="1" applyProtection="1">
      <alignment horizontal="left" vertical="center"/>
      <protection hidden="1"/>
    </xf>
    <xf numFmtId="180" fontId="26" fillId="2" borderId="77" xfId="12" applyNumberFormat="1" applyFont="1" applyFill="1" applyBorder="1" applyAlignment="1" applyProtection="1">
      <alignment horizontal="right" vertical="center"/>
      <protection hidden="1"/>
    </xf>
    <xf numFmtId="170" fontId="26" fillId="2" borderId="77" xfId="1" applyNumberFormat="1" applyFont="1" applyFill="1" applyBorder="1" applyAlignment="1" applyProtection="1">
      <alignment vertical="center"/>
      <protection hidden="1"/>
    </xf>
    <xf numFmtId="180" fontId="26" fillId="2" borderId="77" xfId="1" applyNumberFormat="1" applyFont="1" applyFill="1" applyBorder="1" applyAlignment="1" applyProtection="1">
      <alignment vertical="center"/>
      <protection hidden="1"/>
    </xf>
    <xf numFmtId="169" fontId="0" fillId="2" borderId="4" xfId="0" applyNumberFormat="1" applyFill="1" applyBorder="1"/>
    <xf numFmtId="169" fontId="0" fillId="2" borderId="5" xfId="0" applyNumberFormat="1" applyFill="1" applyBorder="1"/>
    <xf numFmtId="169" fontId="24" fillId="2" borderId="5" xfId="1" applyNumberFormat="1" applyFont="1" applyFill="1" applyBorder="1" applyAlignment="1">
      <alignment horizontal="right" vertical="center" indent="2"/>
    </xf>
    <xf numFmtId="170" fontId="0" fillId="2" borderId="5" xfId="0" applyNumberFormat="1" applyFill="1" applyBorder="1"/>
    <xf numFmtId="169" fontId="0" fillId="2" borderId="75" xfId="0" applyNumberFormat="1" applyFill="1" applyBorder="1"/>
    <xf numFmtId="165" fontId="8" fillId="0" borderId="75" xfId="8" applyFont="1" applyBorder="1"/>
    <xf numFmtId="165" fontId="8" fillId="0" borderId="0" xfId="8" applyFont="1" applyAlignment="1">
      <alignment horizontal="center"/>
    </xf>
    <xf numFmtId="165" fontId="8" fillId="0" borderId="75" xfId="8" applyFont="1" applyBorder="1" applyAlignment="1">
      <alignment horizontal="center" vertical="center"/>
    </xf>
    <xf numFmtId="165" fontId="8" fillId="0" borderId="75" xfId="8" applyFont="1" applyBorder="1" applyAlignment="1">
      <alignment horizontal="center"/>
    </xf>
    <xf numFmtId="165" fontId="8" fillId="0" borderId="5" xfId="8" applyFont="1" applyBorder="1" applyAlignment="1">
      <alignment horizontal="center"/>
    </xf>
    <xf numFmtId="165" fontId="8" fillId="0" borderId="4" xfId="8" applyFont="1" applyBorder="1" applyAlignment="1">
      <alignment horizontal="center"/>
    </xf>
    <xf numFmtId="169" fontId="24" fillId="3" borderId="48" xfId="1" applyNumberFormat="1" applyFont="1" applyFill="1" applyBorder="1" applyAlignment="1">
      <alignment horizontal="right" vertical="center"/>
    </xf>
    <xf numFmtId="180" fontId="24" fillId="3" borderId="174" xfId="1" applyNumberFormat="1" applyFont="1" applyFill="1" applyBorder="1" applyAlignment="1">
      <alignment horizontal="right" vertical="center" wrapText="1"/>
    </xf>
    <xf numFmtId="169" fontId="24" fillId="3" borderId="48" xfId="1" applyNumberFormat="1" applyFont="1" applyFill="1" applyBorder="1" applyAlignment="1">
      <alignment vertical="center"/>
    </xf>
    <xf numFmtId="169" fontId="24" fillId="3" borderId="71" xfId="1" applyNumberFormat="1" applyFont="1" applyFill="1" applyBorder="1" applyAlignment="1">
      <alignment horizontal="right" vertical="center"/>
    </xf>
    <xf numFmtId="180" fontId="24" fillId="3" borderId="71" xfId="1" applyNumberFormat="1" applyFont="1" applyFill="1" applyBorder="1" applyAlignment="1">
      <alignment horizontal="right" vertical="center" wrapText="1"/>
    </xf>
    <xf numFmtId="169" fontId="24" fillId="3" borderId="71" xfId="1" applyNumberFormat="1" applyFont="1" applyFill="1" applyBorder="1" applyAlignment="1">
      <alignment vertical="center"/>
    </xf>
    <xf numFmtId="180" fontId="24" fillId="3" borderId="73" xfId="1" applyNumberFormat="1" applyFont="1" applyFill="1" applyBorder="1" applyAlignment="1">
      <alignment horizontal="right" vertical="center" wrapText="1"/>
    </xf>
    <xf numFmtId="41" fontId="25" fillId="3" borderId="77" xfId="1" applyNumberFormat="1" applyFont="1" applyFill="1" applyBorder="1" applyAlignment="1">
      <alignment vertical="center" wrapText="1"/>
    </xf>
    <xf numFmtId="180" fontId="25" fillId="0" borderId="77" xfId="1" applyNumberFormat="1" applyFont="1" applyBorder="1" applyAlignment="1">
      <alignment horizontal="right" vertical="center" wrapText="1"/>
    </xf>
    <xf numFmtId="181" fontId="24" fillId="3" borderId="175" xfId="1" applyNumberFormat="1" applyFont="1" applyFill="1" applyBorder="1" applyAlignment="1" applyProtection="1">
      <alignment vertical="center"/>
      <protection locked="0"/>
    </xf>
    <xf numFmtId="170" fontId="24" fillId="3" borderId="48" xfId="1" applyNumberFormat="1" applyFont="1" applyFill="1" applyBorder="1" applyAlignment="1">
      <alignment horizontal="right" vertical="center" wrapText="1"/>
    </xf>
    <xf numFmtId="181" fontId="24" fillId="3" borderId="71" xfId="1" applyNumberFormat="1" applyFont="1" applyFill="1" applyBorder="1" applyAlignment="1" applyProtection="1">
      <alignment vertical="center"/>
      <protection locked="0"/>
    </xf>
    <xf numFmtId="181" fontId="24" fillId="3" borderId="71" xfId="1" applyNumberFormat="1" applyFont="1" applyFill="1" applyBorder="1" applyAlignment="1" applyProtection="1">
      <alignment horizontal="right" vertical="center"/>
      <protection locked="0"/>
    </xf>
    <xf numFmtId="181" fontId="24" fillId="3" borderId="86" xfId="1" applyNumberFormat="1" applyFont="1" applyFill="1" applyBorder="1" applyAlignment="1" applyProtection="1">
      <alignment vertical="center"/>
      <protection locked="0"/>
    </xf>
    <xf numFmtId="181" fontId="25" fillId="3" borderId="2" xfId="1" applyNumberFormat="1" applyFont="1" applyFill="1" applyBorder="1" applyAlignment="1">
      <alignment vertical="center"/>
    </xf>
    <xf numFmtId="165" fontId="30" fillId="0" borderId="28" xfId="1" applyFont="1" applyFill="1" applyBorder="1" applyAlignment="1">
      <alignment vertical="center"/>
    </xf>
    <xf numFmtId="178" fontId="23" fillId="0" borderId="155" xfId="1" applyNumberFormat="1" applyFont="1" applyFill="1" applyBorder="1" applyAlignment="1" applyProtection="1">
      <alignment horizontal="right" vertical="center"/>
      <protection locked="0"/>
    </xf>
    <xf numFmtId="178" fontId="24" fillId="2" borderId="48" xfId="0" applyNumberFormat="1" applyFont="1" applyFill="1" applyBorder="1"/>
    <xf numFmtId="178" fontId="24" fillId="2" borderId="48" xfId="0" applyNumberFormat="1" applyFont="1" applyFill="1" applyBorder="1" applyAlignment="1">
      <alignment horizontal="right"/>
    </xf>
    <xf numFmtId="178" fontId="25" fillId="6" borderId="3" xfId="0" applyNumberFormat="1" applyFont="1" applyFill="1" applyBorder="1"/>
    <xf numFmtId="182" fontId="24" fillId="0" borderId="155" xfId="1" applyNumberFormat="1" applyFont="1" applyFill="1" applyBorder="1" applyAlignment="1" applyProtection="1">
      <alignment horizontal="right" vertical="center"/>
      <protection locked="0"/>
    </xf>
    <xf numFmtId="182" fontId="24" fillId="3" borderId="158" xfId="1" applyNumberFormat="1" applyFont="1" applyFill="1" applyBorder="1" applyAlignment="1">
      <alignment vertical="center"/>
    </xf>
    <xf numFmtId="182" fontId="25" fillId="2" borderId="2" xfId="0" applyNumberFormat="1" applyFont="1" applyFill="1" applyBorder="1"/>
    <xf numFmtId="182" fontId="24" fillId="2" borderId="5" xfId="0" applyNumberFormat="1" applyFont="1" applyFill="1" applyBorder="1" applyAlignment="1">
      <alignment horizontal="right" vertical="center" wrapText="1"/>
    </xf>
    <xf numFmtId="182" fontId="25" fillId="0" borderId="18" xfId="1" applyNumberFormat="1" applyFont="1" applyBorder="1" applyAlignment="1">
      <alignment horizontal="right" vertical="center"/>
    </xf>
    <xf numFmtId="0" fontId="28" fillId="2" borderId="7" xfId="0" applyFont="1" applyFill="1" applyBorder="1" applyAlignment="1" applyProtection="1">
      <alignment vertical="center"/>
      <protection hidden="1"/>
    </xf>
    <xf numFmtId="179" fontId="35" fillId="2" borderId="46" xfId="0" applyNumberFormat="1" applyFont="1" applyFill="1" applyBorder="1" applyAlignment="1">
      <alignment horizontal="left" vertical="center" wrapText="1"/>
    </xf>
    <xf numFmtId="0" fontId="26" fillId="2" borderId="2" xfId="6" applyFont="1" applyFill="1" applyBorder="1" applyAlignment="1" applyProtection="1">
      <alignment vertical="center"/>
      <protection hidden="1"/>
    </xf>
    <xf numFmtId="0" fontId="26" fillId="2" borderId="0" xfId="6" applyFont="1" applyFill="1" applyAlignment="1" applyProtection="1">
      <alignment vertical="center"/>
      <protection hidden="1"/>
    </xf>
    <xf numFmtId="179" fontId="45" fillId="2" borderId="2" xfId="0" applyNumberFormat="1" applyFont="1" applyFill="1" applyBorder="1" applyAlignment="1">
      <alignment horizontal="left" vertical="center" wrapText="1"/>
    </xf>
    <xf numFmtId="0" fontId="32" fillId="2" borderId="7" xfId="0" applyFont="1" applyFill="1" applyBorder="1" applyAlignment="1" applyProtection="1">
      <alignment vertical="center"/>
      <protection hidden="1"/>
    </xf>
    <xf numFmtId="179" fontId="35" fillId="2" borderId="176" xfId="0" applyNumberFormat="1" applyFont="1" applyFill="1" applyBorder="1" applyAlignment="1">
      <alignment horizontal="left" vertical="center" wrapText="1"/>
    </xf>
    <xf numFmtId="179" fontId="35" fillId="2" borderId="5" xfId="0" applyNumberFormat="1" applyFont="1" applyFill="1" applyBorder="1" applyAlignment="1">
      <alignment horizontal="left" vertical="center" wrapText="1"/>
    </xf>
    <xf numFmtId="169" fontId="28" fillId="0" borderId="5" xfId="0" applyNumberFormat="1" applyFont="1" applyBorder="1" applyAlignment="1">
      <alignment wrapText="1"/>
    </xf>
    <xf numFmtId="169" fontId="32" fillId="0" borderId="5" xfId="0" applyNumberFormat="1" applyFont="1" applyBorder="1" applyAlignment="1">
      <alignment wrapText="1"/>
    </xf>
    <xf numFmtId="169" fontId="28" fillId="0" borderId="0" xfId="0" applyNumberFormat="1" applyFont="1" applyAlignment="1">
      <alignment wrapText="1"/>
    </xf>
    <xf numFmtId="169" fontId="28" fillId="2" borderId="0" xfId="0" applyNumberFormat="1" applyFont="1" applyFill="1" applyAlignment="1">
      <alignment wrapText="1"/>
    </xf>
    <xf numFmtId="170" fontId="28" fillId="2" borderId="0" xfId="0" applyNumberFormat="1" applyFont="1" applyFill="1"/>
    <xf numFmtId="178" fontId="28" fillId="2" borderId="5" xfId="1" applyNumberFormat="1" applyFont="1" applyFill="1" applyBorder="1" applyAlignment="1" applyProtection="1">
      <alignment vertical="center"/>
    </xf>
    <xf numFmtId="178" fontId="28" fillId="2" borderId="5" xfId="1" applyNumberFormat="1" applyFont="1" applyFill="1" applyBorder="1" applyAlignment="1">
      <alignment vertical="center"/>
    </xf>
    <xf numFmtId="178" fontId="32" fillId="2" borderId="5" xfId="1" applyNumberFormat="1" applyFont="1" applyFill="1" applyBorder="1" applyAlignment="1">
      <alignment vertical="center"/>
    </xf>
    <xf numFmtId="178" fontId="32" fillId="2" borderId="5" xfId="1" applyNumberFormat="1" applyFont="1" applyFill="1" applyBorder="1" applyAlignment="1" applyProtection="1">
      <alignment vertical="center"/>
    </xf>
    <xf numFmtId="179" fontId="32" fillId="2" borderId="7" xfId="5" applyNumberFormat="1" applyFont="1" applyFill="1" applyBorder="1" applyAlignment="1">
      <alignment horizontal="left" vertical="center" wrapText="1"/>
    </xf>
    <xf numFmtId="178" fontId="32" fillId="2" borderId="7" xfId="1" applyNumberFormat="1" applyFont="1" applyFill="1" applyBorder="1" applyAlignment="1" applyProtection="1">
      <alignment vertical="center"/>
    </xf>
    <xf numFmtId="164" fontId="28" fillId="2" borderId="0" xfId="0" applyNumberFormat="1" applyFont="1" applyFill="1" applyAlignment="1">
      <alignment horizontal="left" vertical="center" wrapText="1" indent="1"/>
    </xf>
    <xf numFmtId="179" fontId="140" fillId="2" borderId="44" xfId="0" applyNumberFormat="1" applyFont="1" applyFill="1" applyBorder="1" applyAlignment="1">
      <alignment horizontal="left" vertical="center" wrapText="1"/>
    </xf>
    <xf numFmtId="179" fontId="140" fillId="2" borderId="158" xfId="0" applyNumberFormat="1" applyFont="1" applyFill="1" applyBorder="1" applyAlignment="1">
      <alignment horizontal="left" vertical="center" wrapText="1"/>
    </xf>
    <xf numFmtId="164" fontId="141" fillId="2" borderId="77" xfId="12" applyNumberFormat="1" applyFont="1" applyFill="1" applyBorder="1" applyAlignment="1" applyProtection="1">
      <alignment vertical="center"/>
      <protection hidden="1"/>
    </xf>
    <xf numFmtId="180" fontId="141" fillId="2" borderId="77" xfId="12" applyNumberFormat="1" applyFont="1" applyFill="1" applyBorder="1" applyAlignment="1" applyProtection="1">
      <alignment vertical="center"/>
      <protection hidden="1"/>
    </xf>
    <xf numFmtId="164" fontId="142" fillId="2" borderId="5" xfId="12" applyNumberFormat="1" applyFont="1" applyFill="1" applyBorder="1" applyAlignment="1" applyProtection="1">
      <alignment vertical="center"/>
      <protection hidden="1"/>
    </xf>
    <xf numFmtId="181" fontId="142" fillId="2" borderId="5" xfId="12" applyNumberFormat="1" applyFont="1" applyFill="1" applyBorder="1" applyAlignment="1" applyProtection="1">
      <alignment vertical="center"/>
      <protection hidden="1"/>
    </xf>
    <xf numFmtId="181" fontId="142" fillId="0" borderId="5" xfId="12" applyNumberFormat="1" applyFont="1" applyBorder="1" applyAlignment="1" applyProtection="1">
      <alignment vertical="center"/>
      <protection hidden="1"/>
    </xf>
    <xf numFmtId="164" fontId="142" fillId="2" borderId="7" xfId="12" applyNumberFormat="1" applyFont="1" applyFill="1" applyBorder="1" applyAlignment="1" applyProtection="1">
      <alignment vertical="center"/>
      <protection hidden="1"/>
    </xf>
    <xf numFmtId="181" fontId="142" fillId="2" borderId="7" xfId="12" applyNumberFormat="1" applyFont="1" applyFill="1" applyBorder="1" applyAlignment="1" applyProtection="1">
      <alignment vertical="center"/>
      <protection hidden="1"/>
    </xf>
    <xf numFmtId="3" fontId="142" fillId="2" borderId="0" xfId="12" applyNumberFormat="1" applyFont="1" applyFill="1" applyAlignment="1" applyProtection="1">
      <alignment vertical="center"/>
      <protection hidden="1"/>
    </xf>
    <xf numFmtId="1" fontId="24" fillId="6" borderId="0" xfId="0" applyNumberFormat="1" applyFont="1" applyFill="1" applyAlignment="1">
      <alignment wrapText="1"/>
    </xf>
    <xf numFmtId="1" fontId="25" fillId="2" borderId="2" xfId="1" applyNumberFormat="1" applyFont="1" applyFill="1" applyBorder="1" applyAlignment="1">
      <alignment horizontal="right" vertical="center"/>
    </xf>
    <xf numFmtId="191" fontId="24" fillId="0" borderId="155" xfId="1" applyNumberFormat="1" applyFont="1" applyBorder="1" applyAlignment="1">
      <alignment horizontal="center"/>
    </xf>
    <xf numFmtId="165" fontId="24" fillId="0" borderId="155" xfId="1" applyFont="1" applyBorder="1" applyAlignment="1">
      <alignment horizontal="right" vertical="center" indent="1"/>
    </xf>
    <xf numFmtId="191" fontId="24" fillId="0" borderId="157" xfId="1" applyNumberFormat="1" applyFont="1" applyBorder="1" applyAlignment="1">
      <alignment horizontal="center"/>
    </xf>
    <xf numFmtId="165" fontId="24" fillId="0" borderId="157" xfId="1" applyFont="1" applyBorder="1" applyAlignment="1">
      <alignment horizontal="right" vertical="center" indent="1"/>
    </xf>
    <xf numFmtId="191" fontId="24" fillId="0" borderId="23" xfId="1" applyNumberFormat="1" applyFont="1" applyBorder="1" applyAlignment="1">
      <alignment horizontal="center"/>
    </xf>
    <xf numFmtId="165" fontId="24" fillId="0" borderId="44" xfId="1" applyFont="1" applyBorder="1" applyAlignment="1">
      <alignment horizontal="right" vertical="center" indent="1"/>
    </xf>
    <xf numFmtId="191" fontId="30" fillId="0" borderId="28" xfId="1" applyNumberFormat="1" applyFont="1" applyBorder="1" applyAlignment="1">
      <alignment horizontal="center" vertical="center"/>
    </xf>
    <xf numFmtId="165" fontId="25" fillId="0" borderId="17" xfId="1" applyFont="1" applyBorder="1" applyAlignment="1">
      <alignment horizontal="right" vertical="center" indent="1"/>
    </xf>
    <xf numFmtId="43" fontId="24" fillId="3" borderId="48" xfId="0" applyNumberFormat="1" applyFont="1" applyFill="1" applyBorder="1" applyAlignment="1">
      <alignment wrapText="1"/>
    </xf>
    <xf numFmtId="43" fontId="26" fillId="3" borderId="77" xfId="0" applyNumberFormat="1" applyFont="1" applyFill="1" applyBorder="1" applyAlignment="1">
      <alignment wrapText="1"/>
    </xf>
    <xf numFmtId="43" fontId="26" fillId="3" borderId="76" xfId="0" applyNumberFormat="1" applyFont="1" applyFill="1" applyBorder="1" applyAlignment="1">
      <alignment wrapText="1"/>
    </xf>
    <xf numFmtId="0" fontId="32" fillId="3" borderId="160" xfId="0" applyFont="1" applyFill="1" applyBorder="1" applyAlignment="1">
      <alignment horizontal="right" wrapText="1"/>
    </xf>
    <xf numFmtId="0" fontId="32" fillId="3" borderId="161" xfId="0" applyFont="1" applyFill="1" applyBorder="1" applyAlignment="1">
      <alignment horizontal="right" wrapText="1"/>
    </xf>
    <xf numFmtId="3" fontId="32" fillId="3" borderId="48" xfId="0" applyNumberFormat="1" applyFont="1" applyFill="1" applyBorder="1" applyAlignment="1">
      <alignment horizontal="right" wrapText="1"/>
    </xf>
    <xf numFmtId="3" fontId="32" fillId="3" borderId="161" xfId="0" applyNumberFormat="1" applyFont="1" applyFill="1" applyBorder="1" applyAlignment="1">
      <alignment horizontal="right" wrapText="1"/>
    </xf>
    <xf numFmtId="0" fontId="32" fillId="3" borderId="48" xfId="0" applyFont="1" applyFill="1" applyBorder="1" applyAlignment="1">
      <alignment horizontal="right" wrapText="1"/>
    </xf>
    <xf numFmtId="0" fontId="32" fillId="3" borderId="48" xfId="0" applyFont="1" applyFill="1" applyBorder="1" applyAlignment="1">
      <alignment wrapText="1"/>
    </xf>
    <xf numFmtId="0" fontId="32" fillId="3" borderId="161" xfId="0" applyFont="1" applyFill="1" applyBorder="1" applyAlignment="1">
      <alignment wrapText="1"/>
    </xf>
    <xf numFmtId="3" fontId="32" fillId="3" borderId="48" xfId="0" applyNumberFormat="1" applyFont="1" applyFill="1" applyBorder="1" applyAlignment="1">
      <alignment wrapText="1"/>
    </xf>
    <xf numFmtId="3" fontId="32" fillId="3" borderId="160" xfId="0" applyNumberFormat="1" applyFont="1" applyFill="1" applyBorder="1" applyAlignment="1">
      <alignment horizontal="right" wrapText="1"/>
    </xf>
    <xf numFmtId="3" fontId="32" fillId="3" borderId="161" xfId="0" applyNumberFormat="1" applyFont="1" applyFill="1" applyBorder="1" applyAlignment="1">
      <alignment wrapText="1"/>
    </xf>
    <xf numFmtId="0" fontId="28" fillId="3" borderId="161" xfId="0" applyFont="1" applyFill="1" applyBorder="1" applyAlignment="1">
      <alignment horizontal="right" wrapText="1"/>
    </xf>
    <xf numFmtId="0" fontId="28" fillId="3" borderId="48" xfId="0" applyFont="1" applyFill="1" applyBorder="1" applyAlignment="1">
      <alignment horizontal="right" wrapText="1"/>
    </xf>
    <xf numFmtId="0" fontId="28" fillId="3" borderId="48" xfId="0" applyFont="1" applyFill="1" applyBorder="1" applyAlignment="1">
      <alignment wrapText="1"/>
    </xf>
    <xf numFmtId="0" fontId="28" fillId="3" borderId="161" xfId="0" applyFont="1" applyFill="1" applyBorder="1" applyAlignment="1">
      <alignment wrapText="1"/>
    </xf>
    <xf numFmtId="0" fontId="28" fillId="3" borderId="160" xfId="0" applyFont="1" applyFill="1" applyBorder="1" applyAlignment="1">
      <alignment horizontal="right" wrapText="1"/>
    </xf>
    <xf numFmtId="3" fontId="28" fillId="3" borderId="48" xfId="0" applyNumberFormat="1" applyFont="1" applyFill="1" applyBorder="1" applyAlignment="1">
      <alignment horizontal="right" wrapText="1"/>
    </xf>
    <xf numFmtId="3" fontId="28" fillId="3" borderId="161" xfId="0" applyNumberFormat="1" applyFont="1" applyFill="1" applyBorder="1" applyAlignment="1">
      <alignment horizontal="right" wrapText="1"/>
    </xf>
    <xf numFmtId="3" fontId="28" fillId="3" borderId="48" xfId="0" applyNumberFormat="1" applyFont="1" applyFill="1" applyBorder="1" applyAlignment="1">
      <alignment wrapText="1"/>
    </xf>
    <xf numFmtId="3" fontId="28" fillId="3" borderId="161" xfId="0" applyNumberFormat="1" applyFont="1" applyFill="1" applyBorder="1" applyAlignment="1">
      <alignment wrapText="1"/>
    </xf>
    <xf numFmtId="3" fontId="28" fillId="3" borderId="160" xfId="0" applyNumberFormat="1" applyFont="1" applyFill="1" applyBorder="1" applyAlignment="1">
      <alignment horizontal="right" wrapText="1"/>
    </xf>
    <xf numFmtId="0" fontId="28" fillId="3" borderId="48" xfId="0" applyFont="1" applyFill="1" applyBorder="1" applyAlignment="1">
      <alignment horizontal="right"/>
    </xf>
    <xf numFmtId="0" fontId="28" fillId="3" borderId="161" xfId="0" applyFont="1" applyFill="1" applyBorder="1" applyAlignment="1">
      <alignment horizontal="right"/>
    </xf>
    <xf numFmtId="0" fontId="28" fillId="3" borderId="48" xfId="0" applyFont="1" applyFill="1" applyBorder="1"/>
    <xf numFmtId="0" fontId="28" fillId="3" borderId="161" xfId="0" applyFont="1" applyFill="1" applyBorder="1"/>
    <xf numFmtId="3" fontId="28" fillId="3" borderId="48" xfId="0" applyNumberFormat="1" applyFont="1" applyFill="1" applyBorder="1"/>
    <xf numFmtId="3" fontId="28" fillId="3" borderId="161" xfId="0" applyNumberFormat="1" applyFont="1" applyFill="1" applyBorder="1" applyAlignment="1">
      <alignment horizontal="right"/>
    </xf>
    <xf numFmtId="0" fontId="28" fillId="3" borderId="162" xfId="0" applyFont="1" applyFill="1" applyBorder="1" applyAlignment="1">
      <alignment horizontal="right" wrapText="1"/>
    </xf>
    <xf numFmtId="0" fontId="28" fillId="3" borderId="163" xfId="0" applyFont="1" applyFill="1" applyBorder="1" applyAlignment="1">
      <alignment horizontal="right" wrapText="1"/>
    </xf>
    <xf numFmtId="0" fontId="28" fillId="3" borderId="0" xfId="0" applyFont="1" applyFill="1" applyAlignment="1">
      <alignment horizontal="right" wrapText="1"/>
    </xf>
    <xf numFmtId="0" fontId="28" fillId="3" borderId="163" xfId="0" applyFont="1" applyFill="1" applyBorder="1" applyAlignment="1">
      <alignment horizontal="right"/>
    </xf>
    <xf numFmtId="0" fontId="32" fillId="3" borderId="163" xfId="0" applyFont="1" applyFill="1" applyBorder="1" applyAlignment="1">
      <alignment horizontal="right" wrapText="1"/>
    </xf>
    <xf numFmtId="0" fontId="32" fillId="3" borderId="163" xfId="0" applyFont="1" applyFill="1" applyBorder="1" applyAlignment="1">
      <alignment wrapText="1"/>
    </xf>
    <xf numFmtId="0" fontId="32" fillId="3" borderId="0" xfId="0" applyFont="1" applyFill="1" applyAlignment="1">
      <alignment wrapText="1"/>
    </xf>
    <xf numFmtId="3" fontId="28" fillId="3" borderId="167" xfId="0" applyNumberFormat="1" applyFont="1" applyFill="1" applyBorder="1" applyAlignment="1">
      <alignment horizontal="right"/>
    </xf>
    <xf numFmtId="0" fontId="28" fillId="3" borderId="160" xfId="0" applyFont="1" applyFill="1" applyBorder="1" applyAlignment="1">
      <alignment horizontal="right"/>
    </xf>
    <xf numFmtId="0" fontId="42" fillId="3" borderId="48" xfId="0" applyFont="1" applyFill="1" applyBorder="1" applyAlignment="1">
      <alignment horizontal="right"/>
    </xf>
    <xf numFmtId="0" fontId="42" fillId="3" borderId="161" xfId="0" applyFont="1" applyFill="1" applyBorder="1" applyAlignment="1">
      <alignment horizontal="right"/>
    </xf>
    <xf numFmtId="3" fontId="28" fillId="3" borderId="48" xfId="0" applyNumberFormat="1" applyFont="1" applyFill="1" applyBorder="1" applyAlignment="1">
      <alignment horizontal="right"/>
    </xf>
    <xf numFmtId="3" fontId="28" fillId="3" borderId="163" xfId="0" applyNumberFormat="1" applyFont="1" applyFill="1" applyBorder="1" applyAlignment="1">
      <alignment horizontal="right"/>
    </xf>
    <xf numFmtId="3" fontId="28" fillId="3" borderId="0" xfId="0" applyNumberFormat="1" applyFont="1" applyFill="1" applyAlignment="1">
      <alignment horizontal="right" wrapText="1"/>
    </xf>
    <xf numFmtId="41" fontId="28" fillId="2" borderId="72" xfId="1" applyNumberFormat="1" applyFont="1" applyFill="1" applyBorder="1" applyAlignment="1">
      <alignment horizontal="right" vertical="center" indent="1"/>
    </xf>
    <xf numFmtId="3" fontId="2" fillId="2" borderId="73" xfId="0" applyNumberFormat="1" applyFont="1" applyFill="1" applyBorder="1"/>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38" fontId="25" fillId="0" borderId="29" xfId="0" applyNumberFormat="1" applyFont="1" applyBorder="1" applyAlignment="1">
      <alignment horizontal="center" vertical="center"/>
    </xf>
    <xf numFmtId="38" fontId="25" fillId="0" borderId="55" xfId="0" applyNumberFormat="1" applyFont="1" applyBorder="1" applyAlignment="1">
      <alignment horizontal="center" vertical="center"/>
    </xf>
    <xf numFmtId="0" fontId="11" fillId="0" borderId="0" xfId="6" applyFont="1" applyAlignment="1">
      <alignment horizontal="right" vertical="center"/>
    </xf>
    <xf numFmtId="164" fontId="65" fillId="2" borderId="2" xfId="42" applyNumberFormat="1" applyFont="1" applyFill="1" applyBorder="1" applyAlignment="1">
      <alignment horizontal="center" vertical="center"/>
    </xf>
    <xf numFmtId="0" fontId="23" fillId="0" borderId="76" xfId="6" applyFont="1" applyBorder="1" applyAlignment="1">
      <alignment horizontal="center"/>
    </xf>
    <xf numFmtId="0" fontId="28" fillId="0" borderId="57" xfId="0" applyFont="1" applyBorder="1" applyAlignment="1">
      <alignment horizontal="left" vertical="top" wrapText="1"/>
    </xf>
    <xf numFmtId="0" fontId="25" fillId="2" borderId="2" xfId="0" applyFont="1" applyFill="1" applyBorder="1" applyAlignment="1">
      <alignment horizontal="center" vertical="center" wrapText="1"/>
    </xf>
    <xf numFmtId="38" fontId="25" fillId="2" borderId="2" xfId="6" applyNumberFormat="1" applyFont="1" applyFill="1" applyBorder="1" applyAlignment="1">
      <alignment horizontal="left" vertical="center"/>
    </xf>
    <xf numFmtId="173" fontId="10" fillId="0" borderId="47" xfId="5" applyNumberFormat="1" applyFont="1" applyBorder="1" applyAlignment="1">
      <alignment horizontal="center" vertical="center"/>
    </xf>
    <xf numFmtId="173" fontId="10" fillId="0" borderId="23" xfId="5" applyNumberFormat="1" applyFont="1" applyBorder="1" applyAlignment="1">
      <alignment horizontal="center" vertical="center"/>
    </xf>
    <xf numFmtId="164" fontId="43" fillId="2" borderId="1" xfId="0" applyNumberFormat="1" applyFont="1" applyFill="1" applyBorder="1" applyAlignment="1">
      <alignment horizontal="center" vertical="center" wrapText="1"/>
    </xf>
    <xf numFmtId="164" fontId="43" fillId="2" borderId="3" xfId="0" applyNumberFormat="1" applyFont="1" applyFill="1" applyBorder="1" applyAlignment="1">
      <alignment horizontal="center" vertical="center" wrapText="1"/>
    </xf>
    <xf numFmtId="184" fontId="32" fillId="2" borderId="3" xfId="0" applyNumberFormat="1" applyFont="1" applyFill="1" applyBorder="1" applyAlignment="1">
      <alignment horizontal="right" vertical="center"/>
    </xf>
    <xf numFmtId="164" fontId="25" fillId="2" borderId="1" xfId="0" applyNumberFormat="1" applyFont="1" applyFill="1" applyBorder="1" applyAlignment="1">
      <alignment horizontal="center" vertical="center"/>
    </xf>
    <xf numFmtId="164" fontId="25" fillId="2" borderId="3" xfId="0" applyNumberFormat="1" applyFont="1" applyFill="1" applyBorder="1" applyAlignment="1">
      <alignment horizontal="center" vertical="center"/>
    </xf>
    <xf numFmtId="164" fontId="43" fillId="0" borderId="50" xfId="0" applyNumberFormat="1" applyFont="1" applyBorder="1" applyAlignment="1">
      <alignment horizontal="center" vertical="center" wrapText="1"/>
    </xf>
    <xf numFmtId="164" fontId="43" fillId="2" borderId="1" xfId="0" applyNumberFormat="1" applyFont="1" applyFill="1" applyBorder="1" applyAlignment="1">
      <alignment horizontal="center" vertical="center"/>
    </xf>
    <xf numFmtId="164" fontId="43" fillId="2" borderId="3" xfId="0" applyNumberFormat="1" applyFont="1" applyFill="1" applyBorder="1" applyAlignment="1">
      <alignment horizontal="center" vertical="center"/>
    </xf>
    <xf numFmtId="179" fontId="43" fillId="2" borderId="1" xfId="0" applyNumberFormat="1" applyFont="1" applyFill="1" applyBorder="1" applyAlignment="1">
      <alignment horizontal="center" vertical="center" wrapText="1"/>
    </xf>
    <xf numFmtId="179" fontId="43" fillId="2" borderId="3" xfId="0" applyNumberFormat="1" applyFont="1" applyFill="1" applyBorder="1" applyAlignment="1">
      <alignment horizontal="center" vertical="center" wrapText="1"/>
    </xf>
    <xf numFmtId="0" fontId="25" fillId="0" borderId="57"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2" xfId="0" applyFont="1" applyFill="1" applyBorder="1" applyAlignment="1">
      <alignment horizontal="center" vertical="center"/>
    </xf>
    <xf numFmtId="0" fontId="25" fillId="2" borderId="107" xfId="0" applyFont="1" applyFill="1" applyBorder="1" applyAlignment="1">
      <alignment horizontal="center" vertical="center"/>
    </xf>
    <xf numFmtId="0" fontId="25" fillId="0" borderId="31"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98"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53" xfId="0" applyFont="1" applyBorder="1" applyAlignment="1">
      <alignment horizontal="center" vertical="center" wrapText="1"/>
    </xf>
    <xf numFmtId="0" fontId="47" fillId="0" borderId="0" xfId="0" applyFont="1" applyAlignment="1">
      <alignment horizontal="left" vertical="top" wrapText="1"/>
    </xf>
    <xf numFmtId="0" fontId="5" fillId="0" borderId="0" xfId="0" applyFont="1" applyAlignment="1">
      <alignment horizontal="left" vertical="top" wrapText="1" indent="8"/>
    </xf>
    <xf numFmtId="0" fontId="30" fillId="0" borderId="59" xfId="0" applyFont="1" applyBorder="1" applyAlignment="1">
      <alignment horizontal="center" vertical="center" wrapText="1"/>
    </xf>
    <xf numFmtId="0" fontId="30" fillId="0" borderId="61" xfId="0" applyFont="1" applyBorder="1" applyAlignment="1">
      <alignment horizontal="center" vertical="center" wrapText="1"/>
    </xf>
    <xf numFmtId="0" fontId="35" fillId="0" borderId="9" xfId="0" applyFont="1" applyBorder="1" applyAlignment="1">
      <alignment horizontal="left" vertical="center" wrapText="1"/>
    </xf>
    <xf numFmtId="17" fontId="30" fillId="0" borderId="92" xfId="0" quotePrefix="1" applyNumberFormat="1" applyFont="1" applyBorder="1" applyAlignment="1">
      <alignment horizontal="center" vertical="center"/>
    </xf>
    <xf numFmtId="17" fontId="30" fillId="0" borderId="93" xfId="0" quotePrefix="1" applyNumberFormat="1" applyFont="1" applyBorder="1" applyAlignment="1">
      <alignment horizontal="center" vertical="center"/>
    </xf>
    <xf numFmtId="175" fontId="25" fillId="2" borderId="94" xfId="5" applyNumberFormat="1" applyFont="1" applyFill="1" applyBorder="1" applyAlignment="1" applyProtection="1">
      <alignment horizontal="center" vertical="center" wrapText="1"/>
      <protection locked="0"/>
    </xf>
    <xf numFmtId="175" fontId="25" fillId="2" borderId="95" xfId="5" applyNumberFormat="1" applyFont="1" applyFill="1" applyBorder="1" applyAlignment="1" applyProtection="1">
      <alignment horizontal="center" vertical="center" wrapText="1"/>
      <protection locked="0"/>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190" fontId="5" fillId="2" borderId="38" xfId="1" applyNumberFormat="1" applyFont="1" applyFill="1" applyBorder="1" applyAlignment="1">
      <alignment horizontal="center" vertical="center"/>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0" fontId="31" fillId="3" borderId="78" xfId="0" applyFont="1" applyFill="1" applyBorder="1" applyAlignment="1">
      <alignment horizontal="center" vertical="center" wrapText="1"/>
    </xf>
    <xf numFmtId="0" fontId="31" fillId="3" borderId="84" xfId="0" applyFont="1" applyFill="1" applyBorder="1" applyAlignment="1">
      <alignment horizontal="center" vertical="center" wrapText="1"/>
    </xf>
    <xf numFmtId="0" fontId="31" fillId="3" borderId="85" xfId="0" applyFont="1" applyFill="1" applyBorder="1" applyAlignment="1">
      <alignment horizontal="center" vertical="center" wrapText="1"/>
    </xf>
    <xf numFmtId="0" fontId="61" fillId="2" borderId="0" xfId="0" applyFont="1" applyFill="1" applyAlignment="1">
      <alignment horizontal="center" vertical="center" wrapText="1"/>
    </xf>
    <xf numFmtId="0" fontId="61" fillId="2" borderId="1"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54" fillId="2" borderId="70" xfId="0" applyFont="1" applyFill="1" applyBorder="1" applyAlignment="1">
      <alignment horizontal="center" vertical="center" wrapText="1"/>
    </xf>
    <xf numFmtId="0" fontId="54" fillId="2" borderId="89" xfId="0" applyFont="1" applyFill="1" applyBorder="1" applyAlignment="1">
      <alignment horizontal="center" vertical="center" wrapText="1"/>
    </xf>
    <xf numFmtId="0" fontId="54" fillId="0" borderId="70" xfId="0" applyFont="1" applyBorder="1" applyAlignment="1">
      <alignment horizontal="center" wrapText="1"/>
    </xf>
    <xf numFmtId="0" fontId="54" fillId="0" borderId="70" xfId="0" applyFont="1" applyBorder="1" applyAlignment="1">
      <alignment horizontal="center" vertical="center" wrapText="1"/>
    </xf>
    <xf numFmtId="189" fontId="25" fillId="4" borderId="57" xfId="1" applyNumberFormat="1" applyFont="1" applyFill="1" applyBorder="1" applyAlignment="1">
      <alignment horizontal="center" vertical="center"/>
    </xf>
    <xf numFmtId="189" fontId="25" fillId="4" borderId="31" xfId="1" applyNumberFormat="1" applyFont="1" applyFill="1" applyBorder="1" applyAlignment="1">
      <alignment horizontal="center" vertical="center"/>
    </xf>
    <xf numFmtId="185" fontId="25" fillId="0" borderId="57" xfId="1" applyNumberFormat="1" applyFont="1" applyFill="1" applyBorder="1" applyAlignment="1">
      <alignment horizontal="center" vertical="center"/>
    </xf>
    <xf numFmtId="185" fontId="25" fillId="0" borderId="31" xfId="1" applyNumberFormat="1" applyFont="1" applyFill="1" applyBorder="1" applyAlignment="1">
      <alignment horizontal="center" vertical="center"/>
    </xf>
    <xf numFmtId="0" fontId="54" fillId="4" borderId="70" xfId="0" applyFont="1" applyFill="1" applyBorder="1" applyAlignment="1">
      <alignment horizontal="center" vertical="center" wrapText="1"/>
    </xf>
    <xf numFmtId="185" fontId="28" fillId="0" borderId="89" xfId="1" applyNumberFormat="1" applyFont="1" applyFill="1" applyBorder="1" applyAlignment="1">
      <alignment horizontal="center" vertical="center"/>
    </xf>
    <xf numFmtId="185" fontId="28" fillId="0" borderId="0" xfId="1" applyNumberFormat="1" applyFont="1" applyFill="1" applyBorder="1" applyAlignment="1">
      <alignment horizontal="center" vertical="center"/>
    </xf>
    <xf numFmtId="0" fontId="54" fillId="4" borderId="89" xfId="0" applyFont="1" applyFill="1" applyBorder="1" applyAlignment="1">
      <alignment horizontal="center" vertical="center" wrapText="1"/>
    </xf>
    <xf numFmtId="185" fontId="28" fillId="0" borderId="91" xfId="1" applyNumberFormat="1" applyFont="1" applyFill="1" applyBorder="1" applyAlignment="1">
      <alignment horizontal="center" vertical="center"/>
    </xf>
    <xf numFmtId="190" fontId="5" fillId="2" borderId="147" xfId="0" applyNumberFormat="1" applyFont="1" applyFill="1" applyBorder="1" applyAlignment="1">
      <alignment horizontal="right" vertical="center"/>
    </xf>
    <xf numFmtId="0" fontId="12" fillId="2" borderId="2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1" fillId="2" borderId="0" xfId="0" applyFont="1" applyFill="1" applyAlignment="1">
      <alignment horizontal="left" vertical="center" wrapText="1"/>
    </xf>
    <xf numFmtId="0" fontId="35" fillId="2" borderId="0" xfId="0" applyFont="1" applyFill="1" applyAlignment="1">
      <alignment horizontal="left" vertical="center" wrapText="1"/>
    </xf>
    <xf numFmtId="196" fontId="31" fillId="0" borderId="27" xfId="0" applyNumberFormat="1" applyFont="1" applyBorder="1" applyAlignment="1">
      <alignment horizontal="center" vertical="center" wrapText="1"/>
    </xf>
    <xf numFmtId="196" fontId="31" fillId="0" borderId="12" xfId="0" applyNumberFormat="1" applyFont="1" applyBorder="1" applyAlignment="1">
      <alignment horizontal="center" vertical="center"/>
    </xf>
    <xf numFmtId="0" fontId="35" fillId="0" borderId="29" xfId="0" applyFont="1" applyBorder="1" applyAlignment="1">
      <alignment horizontal="left" wrapText="1"/>
    </xf>
    <xf numFmtId="0" fontId="35" fillId="0" borderId="24" xfId="0" applyFont="1" applyBorder="1" applyAlignment="1">
      <alignment horizontal="left" wrapText="1"/>
    </xf>
    <xf numFmtId="0" fontId="35" fillId="0" borderId="27" xfId="0" applyFont="1" applyBorder="1" applyAlignment="1">
      <alignment horizontal="left" wrapText="1"/>
    </xf>
    <xf numFmtId="0" fontId="31" fillId="0" borderId="29" xfId="0" applyFont="1" applyBorder="1" applyAlignment="1">
      <alignment horizontal="left" vertical="center"/>
    </xf>
    <xf numFmtId="0" fontId="31" fillId="0" borderId="10" xfId="0" applyFont="1" applyBorder="1" applyAlignment="1">
      <alignment horizontal="left" vertical="center"/>
    </xf>
    <xf numFmtId="0" fontId="31" fillId="0" borderId="2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4"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0" fontId="35" fillId="2" borderId="0" xfId="0" applyFont="1" applyFill="1" applyAlignment="1">
      <alignment horizontal="left" vertical="top"/>
    </xf>
    <xf numFmtId="0" fontId="41" fillId="0" borderId="0" xfId="0" applyFont="1" applyAlignment="1">
      <alignment horizontal="left" vertical="top"/>
    </xf>
    <xf numFmtId="0" fontId="41" fillId="0" borderId="47" xfId="0" applyFont="1" applyBorder="1" applyAlignment="1">
      <alignment horizontal="left" vertical="top"/>
    </xf>
    <xf numFmtId="0" fontId="35" fillId="2" borderId="0" xfId="0" applyFont="1" applyFill="1" applyAlignment="1">
      <alignment horizontal="left" vertical="top" wrapText="1"/>
    </xf>
    <xf numFmtId="0" fontId="41" fillId="0" borderId="47" xfId="0" applyFont="1" applyBorder="1" applyAlignment="1">
      <alignment horizontal="left" vertical="top" wrapText="1"/>
    </xf>
    <xf numFmtId="3" fontId="37" fillId="2" borderId="57" xfId="0" applyNumberFormat="1" applyFont="1" applyFill="1" applyBorder="1" applyAlignment="1">
      <alignment horizontal="center" vertical="center"/>
    </xf>
    <xf numFmtId="3" fontId="37" fillId="2" borderId="0" xfId="0" applyNumberFormat="1" applyFont="1" applyFill="1" applyAlignment="1">
      <alignment horizontal="center" vertical="center"/>
    </xf>
    <xf numFmtId="3" fontId="37" fillId="2" borderId="31" xfId="0" applyNumberFormat="1" applyFont="1" applyFill="1" applyBorder="1" applyAlignment="1">
      <alignment horizontal="center" vertical="center"/>
    </xf>
    <xf numFmtId="3" fontId="37" fillId="8" borderId="57" xfId="0" applyNumberFormat="1" applyFont="1" applyFill="1" applyBorder="1" applyAlignment="1">
      <alignment horizontal="center" vertical="center"/>
    </xf>
    <xf numFmtId="3" fontId="37" fillId="8" borderId="0" xfId="0" applyNumberFormat="1" applyFont="1" applyFill="1" applyAlignment="1">
      <alignment horizontal="center" vertical="center"/>
    </xf>
    <xf numFmtId="3" fontId="37" fillId="8" borderId="31" xfId="0" applyNumberFormat="1" applyFont="1" applyFill="1" applyBorder="1" applyAlignment="1">
      <alignment horizontal="center" vertical="center"/>
    </xf>
    <xf numFmtId="0" fontId="37" fillId="8" borderId="57" xfId="0" applyFont="1" applyFill="1" applyBorder="1" applyAlignment="1">
      <alignment horizontal="center" vertical="center"/>
    </xf>
    <xf numFmtId="0" fontId="37" fillId="8" borderId="0" xfId="0" applyFont="1" applyFill="1" applyAlignment="1">
      <alignment horizontal="center" vertical="center"/>
    </xf>
    <xf numFmtId="0" fontId="37" fillId="8" borderId="3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131" fillId="4" borderId="87" xfId="0" applyFont="1" applyFill="1" applyBorder="1" applyAlignment="1">
      <alignment horizontal="left" vertical="top" wrapText="1"/>
    </xf>
    <xf numFmtId="0" fontId="131" fillId="4" borderId="88" xfId="0" applyFont="1" applyFill="1" applyBorder="1" applyAlignment="1">
      <alignment horizontal="left" vertical="top" wrapText="1"/>
    </xf>
    <xf numFmtId="0" fontId="35" fillId="2" borderId="96" xfId="0" applyFont="1" applyFill="1" applyBorder="1" applyAlignment="1">
      <alignment horizontal="left" vertical="top"/>
    </xf>
    <xf numFmtId="0" fontId="35" fillId="2" borderId="97" xfId="0" applyFont="1" applyFill="1" applyBorder="1" applyAlignment="1">
      <alignment horizontal="left" vertical="top"/>
    </xf>
  </cellXfs>
  <cellStyles count="9252">
    <cellStyle name="_0 -Preenchido_CPFL-PIRATININGA_2_CICLO_DADOS_INICIAIS_Of" xfId="56" xr:uid="{00000000-0005-0000-0000-000000000000}"/>
    <cellStyle name="_0 -Preenchido_CPFL-PIRATININGA_2_CICLO_DADOS_INICIAIS_Of.037_270207" xfId="57" xr:uid="{00000000-0005-0000-0000-000001000000}"/>
    <cellStyle name="_0 -Preenchido_CPFL-PIRATININGA_2_CICLO_DADOS_INICIAIS_Of.037_270207(V 09-04-07)" xfId="58" xr:uid="{00000000-0005-0000-0000-000002000000}"/>
    <cellStyle name="_0 -Preenchido_CPFL-PIRATININGA_2_CICLO_DADOS_INICIAIS_Of.037_270207(V 09-04-07)_Instr. Financ." xfId="59" xr:uid="{00000000-0005-0000-0000-000003000000}"/>
    <cellStyle name="_0 -Preenchido_CPFL-PIRATININGA_2_CICLO_DADOS_INICIAIS_Of.037_270207(V 09-04-07)_Instr. Financ. 2" xfId="779" xr:uid="{00000000-0005-0000-0000-000004000000}"/>
    <cellStyle name="_0 -Preenchido_CPFL-PIRATININGA_2_CICLO_DADOS_INICIAIS_Of.037_270207(V 09-04-07)_Instr. Financ._BALANÇO" xfId="60" xr:uid="{00000000-0005-0000-0000-000005000000}"/>
    <cellStyle name="_0 -Preenchido_CPFL-PIRATININGA_2_CICLO_DADOS_INICIAIS_Of.037_270207(V 09-04-07)_Instr. Financ._Pasta1" xfId="61" xr:uid="{00000000-0005-0000-0000-000006000000}"/>
    <cellStyle name="_0 -Preenchido_CPFL-PIRATININGA_2_CICLO_DADOS_INICIAIS_Of.037_270207(V 09-04-07)_Instr. Financ._Pasta1 2" xfId="780" xr:uid="{00000000-0005-0000-0000-000007000000}"/>
    <cellStyle name="_0 -Preenchido_CPFL-PIRATININGA_2_CICLO_DADOS_INICIAIS_Of.037_270207(VF)" xfId="62" xr:uid="{00000000-0005-0000-0000-000008000000}"/>
    <cellStyle name="_0 -Preenchido_CPFL-PIRATININGA_2_CICLO_DADOS_INICIAIS_Of.037_270207(VF)_Instr. Financ." xfId="63" xr:uid="{00000000-0005-0000-0000-000009000000}"/>
    <cellStyle name="_0 -Preenchido_CPFL-PIRATININGA_2_CICLO_DADOS_INICIAIS_Of.037_270207(VF)_Instr. Financ. 2" xfId="781" xr:uid="{00000000-0005-0000-0000-00000A000000}"/>
    <cellStyle name="_0 -Preenchido_CPFL-PIRATININGA_2_CICLO_DADOS_INICIAIS_Of.037_270207(VF)_Instr. Financ._BALANÇO" xfId="64" xr:uid="{00000000-0005-0000-0000-00000B000000}"/>
    <cellStyle name="_0 -Preenchido_CPFL-PIRATININGA_2_CICLO_DADOS_INICIAIS_Of.037_270207(VF)_Instr. Financ._Pasta1" xfId="65" xr:uid="{00000000-0005-0000-0000-00000C000000}"/>
    <cellStyle name="_0 -Preenchido_CPFL-PIRATININGA_2_CICLO_DADOS_INICIAIS_Of.037_270207(VF)_Instr. Financ._Pasta1 2" xfId="782" xr:uid="{00000000-0005-0000-0000-00000D000000}"/>
    <cellStyle name="_0 -Preenchido_CPFL-PIRATININGA_2_CICLO_DADOS_INICIAIS_Of.037_270207_Instr. Financ." xfId="66" xr:uid="{00000000-0005-0000-0000-00000E000000}"/>
    <cellStyle name="_0 -Preenchido_CPFL-PIRATININGA_2_CICLO_DADOS_INICIAIS_Of.037_270207_Instr. Financ. 2" xfId="783" xr:uid="{00000000-0005-0000-0000-00000F000000}"/>
    <cellStyle name="_0 -Preenchido_CPFL-PIRATININGA_2_CICLO_DADOS_INICIAIS_Of.037_270207_Instr. Financ._BALANÇO" xfId="67" xr:uid="{00000000-0005-0000-0000-000010000000}"/>
    <cellStyle name="_0 -Preenchido_CPFL-PIRATININGA_2_CICLO_DADOS_INICIAIS_Of.037_270207_Instr. Financ._Pasta1" xfId="68" xr:uid="{00000000-0005-0000-0000-000011000000}"/>
    <cellStyle name="_0 -Preenchido_CPFL-PIRATININGA_2_CICLO_DADOS_INICIAIS_Of.037_270207_Instr. Financ._Pasta1 2" xfId="784" xr:uid="{00000000-0005-0000-0000-000012000000}"/>
    <cellStyle name="_0 -Preenchido_CPFL-PIRATININGA_2_CICLO_DADOS_INICIAIS_Of.037_270207-EV 17abril" xfId="69" xr:uid="{00000000-0005-0000-0000-000013000000}"/>
    <cellStyle name="_0 -Preenchido_CPFL-PIRATININGA_2_CICLO_DADOS_INICIAIS_Of.037_270207-EV 17abril_Instr. Financ." xfId="70" xr:uid="{00000000-0005-0000-0000-000014000000}"/>
    <cellStyle name="_0 -Preenchido_CPFL-PIRATININGA_2_CICLO_DADOS_INICIAIS_Of.037_270207-EV 17abril_Instr. Financ. 2" xfId="785" xr:uid="{00000000-0005-0000-0000-000015000000}"/>
    <cellStyle name="_0 -Preenchido_CPFL-PIRATININGA_2_CICLO_DADOS_INICIAIS_Of.037_270207-EV 17abril_Instr. Financ._BALANÇO" xfId="71" xr:uid="{00000000-0005-0000-0000-000016000000}"/>
    <cellStyle name="_0 -Preenchido_CPFL-PIRATININGA_2_CICLO_DADOS_INICIAIS_Of.037_270207-EV 17abril_Instr. Financ._Pasta1" xfId="72" xr:uid="{00000000-0005-0000-0000-000017000000}"/>
    <cellStyle name="_0 -Preenchido_CPFL-PIRATININGA_2_CICLO_DADOS_INICIAIS_Of.037_270207-EV 17abril_Instr. Financ._Pasta1 2" xfId="786" xr:uid="{00000000-0005-0000-0000-000018000000}"/>
    <cellStyle name="_0 -Preenchido_CPFL-PIRATININGA_2_CICLO_DADOS_INICIAIS_Of_Instr. Financ." xfId="73" xr:uid="{00000000-0005-0000-0000-000019000000}"/>
    <cellStyle name="_0 -Preenchido_CPFL-PIRATININGA_2_CICLO_DADOS_INICIAIS_Of_Instr. Financ. 2" xfId="787" xr:uid="{00000000-0005-0000-0000-00001A000000}"/>
    <cellStyle name="_0 -Preenchido_CPFL-PIRATININGA_2_CICLO_DADOS_INICIAIS_Of_Instr. Financ._BALANÇO" xfId="74" xr:uid="{00000000-0005-0000-0000-00001B000000}"/>
    <cellStyle name="_0 -Preenchido_CPFL-PIRATININGA_2_CICLO_DADOS_INICIAIS_Of_Instr. Financ._Pasta1" xfId="75" xr:uid="{00000000-0005-0000-0000-00001C000000}"/>
    <cellStyle name="_0 -Preenchido_CPFL-PIRATININGA_2_CICLO_DADOS_INICIAIS_Of_Instr. Financ._Pasta1 2" xfId="788" xr:uid="{00000000-0005-0000-0000-00001D000000}"/>
    <cellStyle name="_15. Custos Operacionais versão FINAL (FC 160507)" xfId="76" xr:uid="{00000000-0005-0000-0000-00001E000000}"/>
    <cellStyle name="_15. Custos Operacionais versão FINAL (FC 160507)_Instr. Financ." xfId="77" xr:uid="{00000000-0005-0000-0000-00001F000000}"/>
    <cellStyle name="_15. Custos Operacionais versão FINAL (FC 160507)_Instr. Financ. 2" xfId="789" xr:uid="{00000000-0005-0000-0000-000020000000}"/>
    <cellStyle name="_15. Custos Operacionais versão FINAL (FC 160507)_Instr. Financ._BALANÇO" xfId="78" xr:uid="{00000000-0005-0000-0000-000021000000}"/>
    <cellStyle name="_15. Custos Operacionais versão FINAL (FC 160507)_Instr. Financ._Pasta1" xfId="79" xr:uid="{00000000-0005-0000-0000-000022000000}"/>
    <cellStyle name="_15. Custos Operacionais versão FINAL (FC 160507)_Instr. Financ._Pasta1 2" xfId="790" xr:uid="{00000000-0005-0000-0000-000023000000}"/>
    <cellStyle name="_2007.04.08 CEMAT CVAvIRT 2007" xfId="80" xr:uid="{00000000-0005-0000-0000-000024000000}"/>
    <cellStyle name="_2007.04.08 CEMAT CVAvIRT 2007_Instr. Financ." xfId="81" xr:uid="{00000000-0005-0000-0000-000025000000}"/>
    <cellStyle name="_2007.04.08 CEMAT CVAvIRT 2007_Instr. Financ._Pasta1" xfId="82" xr:uid="{00000000-0005-0000-0000-000026000000}"/>
    <cellStyle name="_2007.04.08 CEMAT CVAvIRT 2007_Instr. Financ._Pasta1 2" xfId="791" xr:uid="{00000000-0005-0000-0000-000027000000}"/>
    <cellStyle name="_2007.04.08 CEMAT IRT 2007 Pleito" xfId="83" xr:uid="{00000000-0005-0000-0000-000028000000}"/>
    <cellStyle name="_2007.04.08 CEMAT IRT 2007 Pleito_Instr. Financ." xfId="84" xr:uid="{00000000-0005-0000-0000-000029000000}"/>
    <cellStyle name="_2007.04.08 CEMAT IRT 2007 Pleito_Instr. Financ. 2" xfId="792" xr:uid="{00000000-0005-0000-0000-00002A000000}"/>
    <cellStyle name="_2007.04.08 CEMAT IRT 2007 Pleito_Instr. Financ._BALANÇO" xfId="85" xr:uid="{00000000-0005-0000-0000-00002B000000}"/>
    <cellStyle name="_2007.04.08 CEMAT IRT 2007 Pleito_Instr. Financ._Pasta1" xfId="86" xr:uid="{00000000-0005-0000-0000-00002C000000}"/>
    <cellStyle name="_2007.04.08 CEMAT IRT 2007 Pleito_Instr. Financ._Pasta1 2" xfId="793" xr:uid="{00000000-0005-0000-0000-00002D000000}"/>
    <cellStyle name="_ADIANTAMENTO SOBRECONTRATAÇÃO" xfId="87" xr:uid="{00000000-0005-0000-0000-00002E000000}"/>
    <cellStyle name="_ADIANTAMENTO SOBRECONTRATAÇÃO_Instr. Financ." xfId="88" xr:uid="{00000000-0005-0000-0000-00002F000000}"/>
    <cellStyle name="_ADIANTAMENTO SOBRECONTRATAÇÃO_Instr. Financ._Pasta1" xfId="89" xr:uid="{00000000-0005-0000-0000-000030000000}"/>
    <cellStyle name="_ADIANTAMENTO SOBRECONTRATAÇÃO_Instr. Financ._Pasta1 2" xfId="794" xr:uid="{00000000-0005-0000-0000-000031000000}"/>
    <cellStyle name="_AMPLA_Repasse sobrecontratação" xfId="90" xr:uid="{00000000-0005-0000-0000-000032000000}"/>
    <cellStyle name="_AMPLA_Repasse sobrecontratação_Instr. Financ." xfId="91" xr:uid="{00000000-0005-0000-0000-000033000000}"/>
    <cellStyle name="_AMPLA_Repasse sobrecontratação_Instr. Financ._Pasta1" xfId="92" xr:uid="{00000000-0005-0000-0000-000034000000}"/>
    <cellStyle name="_AMPLA_Repasse sobrecontratação_Instr. Financ._Pasta1 2" xfId="795" xr:uid="{00000000-0005-0000-0000-000035000000}"/>
    <cellStyle name="_ANEXO II_Carta_CT_DP_3_06_Memória" xfId="93" xr:uid="{00000000-0005-0000-0000-000036000000}"/>
    <cellStyle name="_ANEXO II_Carta_CT_DP_3_06_Memória_Instr. Financ." xfId="94" xr:uid="{00000000-0005-0000-0000-000037000000}"/>
    <cellStyle name="_ANEXO II_Carta_CT_DP_3_06_Memória_Instr. Financ._Pasta1" xfId="95" xr:uid="{00000000-0005-0000-0000-000038000000}"/>
    <cellStyle name="_ANEXO II_Carta_CT_DP_3_06_Memória_Instr. Financ._Pasta1 2" xfId="796" xr:uid="{00000000-0005-0000-0000-000039000000}"/>
    <cellStyle name="_Bragantina-SobrasExposição1" xfId="96" xr:uid="{00000000-0005-0000-0000-00003A000000}"/>
    <cellStyle name="_Bragantina-SobrasExposição1 2" xfId="456" xr:uid="{00000000-0005-0000-0000-00003B000000}"/>
    <cellStyle name="_Bragantina-SobrasExposição1_Instr. Financ." xfId="97" xr:uid="{00000000-0005-0000-0000-00003C000000}"/>
    <cellStyle name="_Bragantina-SobrasExposição1_Instr. Financ. 2" xfId="797" xr:uid="{00000000-0005-0000-0000-00003D000000}"/>
    <cellStyle name="_Bragantina-SobrasExposição1_Instr. Financ._BALANÇO" xfId="98" xr:uid="{00000000-0005-0000-0000-00003E000000}"/>
    <cellStyle name="_Bragantina-SobrasExposição1_Instr. Financ._Pasta1" xfId="99" xr:uid="{00000000-0005-0000-0000-00003F000000}"/>
    <cellStyle name="_Bragantina-SobrasExposição1_Instr. Financ._Pasta1 2" xfId="798" xr:uid="{00000000-0005-0000-0000-000040000000}"/>
    <cellStyle name="_CELPE - Repasse sobrecontratação" xfId="100" xr:uid="{00000000-0005-0000-0000-000041000000}"/>
    <cellStyle name="_CELPE - Repasse sobrecontratação 2" xfId="101" xr:uid="{00000000-0005-0000-0000-000042000000}"/>
    <cellStyle name="_CELPE - Repasse sobrecontratação 2_Instr. Financ." xfId="102" xr:uid="{00000000-0005-0000-0000-000043000000}"/>
    <cellStyle name="_CELPE - Repasse sobrecontratação 2_Instr. Financ._Pasta1" xfId="103" xr:uid="{00000000-0005-0000-0000-000044000000}"/>
    <cellStyle name="_CELPE - Repasse sobrecontratação 2_Instr. Financ._Pasta1 2" xfId="799" xr:uid="{00000000-0005-0000-0000-000045000000}"/>
    <cellStyle name="_CELPE - Repasse sobrecontratação_Instr. Financ." xfId="104" xr:uid="{00000000-0005-0000-0000-000046000000}"/>
    <cellStyle name="_CELPE - Repasse sobrecontratação_Instr. Financ._Pasta1" xfId="105" xr:uid="{00000000-0005-0000-0000-000047000000}"/>
    <cellStyle name="_CELPE - Repasse sobrecontratação_Instr. Financ._Pasta1 2" xfId="800" xr:uid="{00000000-0005-0000-0000-000048000000}"/>
    <cellStyle name="_CEMAT - Repasse sobrecontratação" xfId="106" xr:uid="{00000000-0005-0000-0000-000049000000}"/>
    <cellStyle name="_CEMAT - Repasse sobrecontratação_Instr. Financ." xfId="107" xr:uid="{00000000-0005-0000-0000-00004A000000}"/>
    <cellStyle name="_CEMAT - Repasse sobrecontratação_Instr. Financ._Pasta1" xfId="108" xr:uid="{00000000-0005-0000-0000-00004B000000}"/>
    <cellStyle name="_CEMAT - Repasse sobrecontratação_Instr. Financ._Pasta1 2" xfId="801" xr:uid="{00000000-0005-0000-0000-00004C000000}"/>
    <cellStyle name="_CEMIG - Repasse sobrecontratação" xfId="109" xr:uid="{00000000-0005-0000-0000-00004D000000}"/>
    <cellStyle name="_CEMIG - Repasse sobrecontratação_Instr. Financ." xfId="110" xr:uid="{00000000-0005-0000-0000-00004E000000}"/>
    <cellStyle name="_CEMIG - Repasse sobrecontratação_Instr. Financ._Pasta1" xfId="111" xr:uid="{00000000-0005-0000-0000-00004F000000}"/>
    <cellStyle name="_CEMIG - Repasse sobrecontratação_Instr. Financ._Pasta1 2" xfId="802" xr:uid="{00000000-0005-0000-0000-000050000000}"/>
    <cellStyle name="_Cópia de 2006.05.10 EEB IRT 2006 pleito" xfId="112" xr:uid="{00000000-0005-0000-0000-000051000000}"/>
    <cellStyle name="_Cópia de 2006.05.10 EEB IRT 2006 pleito 2" xfId="457" xr:uid="{00000000-0005-0000-0000-000052000000}"/>
    <cellStyle name="_Cópia de 2006.05.10 EEB IRT 2006 pleito_Instr. Financ." xfId="113" xr:uid="{00000000-0005-0000-0000-000053000000}"/>
    <cellStyle name="_Cópia de 2006.05.10 EEB IRT 2006 pleito_Instr. Financ. 2" xfId="803" xr:uid="{00000000-0005-0000-0000-000054000000}"/>
    <cellStyle name="_Cópia de 2006.05.10 EEB IRT 2006 pleito_Instr. Financ._BALANÇO" xfId="114" xr:uid="{00000000-0005-0000-0000-000055000000}"/>
    <cellStyle name="_Cópia de 2006.05.10 EEB IRT 2006 pleito_Instr. Financ._Pasta1" xfId="115" xr:uid="{00000000-0005-0000-0000-000056000000}"/>
    <cellStyle name="_Cópia de 2006.05.10 EEB IRT 2006 pleito_Instr. Financ._Pasta1 2" xfId="804" xr:uid="{00000000-0005-0000-0000-000057000000}"/>
    <cellStyle name="_Correção e apuração PIS COFINS 26-08-2005_CEB" xfId="116" xr:uid="{00000000-0005-0000-0000-000058000000}"/>
    <cellStyle name="_Correção e apuração PIS COFINS 26-08-2005_CEB_Instr. Financ." xfId="117" xr:uid="{00000000-0005-0000-0000-000059000000}"/>
    <cellStyle name="_Correção e apuração PIS COFINS 26-08-2005_CEB_Instr. Financ._Pasta1" xfId="118" xr:uid="{00000000-0005-0000-0000-00005A000000}"/>
    <cellStyle name="_Correção e apuração PIS COFINS 26-08-2005_CEB_Instr. Financ._Pasta1 2" xfId="805" xr:uid="{00000000-0005-0000-0000-00005B000000}"/>
    <cellStyle name="_CPFL PAULISTA - Repasse sobrecontratação" xfId="119" xr:uid="{00000000-0005-0000-0000-00005C000000}"/>
    <cellStyle name="_CPFL PAULISTA - Repasse sobrecontratação_Instr. Financ." xfId="120" xr:uid="{00000000-0005-0000-0000-00005D000000}"/>
    <cellStyle name="_CPFL PAULISTA - Repasse sobrecontratação_Instr. Financ._Pasta1" xfId="121" xr:uid="{00000000-0005-0000-0000-00005E000000}"/>
    <cellStyle name="_CPFL PAULISTA - Repasse sobrecontratação_Instr. Financ._Pasta1 2" xfId="806" xr:uid="{00000000-0005-0000-0000-00005F000000}"/>
    <cellStyle name="_CPFL-SobrasExposiçãoSubmercados" xfId="122" xr:uid="{00000000-0005-0000-0000-000060000000}"/>
    <cellStyle name="_CPFL-SobrasExposiçãoSubmercados 2" xfId="458" xr:uid="{00000000-0005-0000-0000-000061000000}"/>
    <cellStyle name="_CPFL-SobrasExposiçãoSubmercados_Cálculo CVAs_COPEL-DIS_MAIO_2008_CONTABILIZAÇÃO" xfId="123" xr:uid="{00000000-0005-0000-0000-000062000000}"/>
    <cellStyle name="_CPFL-SobrasExposiçãoSubmercados_Cálculo CVAs_COPEL-DIS_MAIO_2008_CONTABILIZAÇÃO_2008" xfId="124" xr:uid="{00000000-0005-0000-0000-000063000000}"/>
    <cellStyle name="_CPFL-SobrasExposiçãoSubmercados_Cálculo CVAs_COPEL-DIS_MAIO_2008_CONTABILIZAÇÃO_Conciliação TUSD Resultado" xfId="125" xr:uid="{00000000-0005-0000-0000-000064000000}"/>
    <cellStyle name="_CPFL-SobrasExposiçãoSubmercados_Fator Novo e Antigo 4 anos" xfId="126" xr:uid="{00000000-0005-0000-0000-000065000000}"/>
    <cellStyle name="_CPFL-SobrasExposiçãoSubmercados_Fator Novo e Antigo 4 anos_Instr. Financ." xfId="127" xr:uid="{00000000-0005-0000-0000-000066000000}"/>
    <cellStyle name="_CPFL-SobrasExposiçãoSubmercados_Fator Novo e Antigo 4 anos_Instr. Financ. 2" xfId="807" xr:uid="{00000000-0005-0000-0000-000067000000}"/>
    <cellStyle name="_CPFL-SobrasExposiçãoSubmercados_Fator Novo e Antigo 4 anos_Instr. Financ._BALANÇO" xfId="128" xr:uid="{00000000-0005-0000-0000-000068000000}"/>
    <cellStyle name="_CPFL-SobrasExposiçãoSubmercados_Fator Novo e Antigo 4 anos_Instr. Financ._Pasta1" xfId="129" xr:uid="{00000000-0005-0000-0000-000069000000}"/>
    <cellStyle name="_CPFL-SobrasExposiçãoSubmercados_Fator Novo e Antigo 4 anos_Instr. Financ._Pasta1 2" xfId="808" xr:uid="{00000000-0005-0000-0000-00006A000000}"/>
    <cellStyle name="_CPFL-SobrasExposiçãoSubmercados_Instr. Financ." xfId="130" xr:uid="{00000000-0005-0000-0000-00006B000000}"/>
    <cellStyle name="_CPFL-SobrasExposiçãoSubmercados_Instr. Financ. 2" xfId="809" xr:uid="{00000000-0005-0000-0000-00006C000000}"/>
    <cellStyle name="_CPFL-SobrasExposiçãoSubmercados_Instr. Financ._BALANÇO" xfId="131" xr:uid="{00000000-0005-0000-0000-00006D000000}"/>
    <cellStyle name="_CPFL-SobrasExposiçãoSubmercados_Instr. Financ._Pasta1" xfId="132" xr:uid="{00000000-0005-0000-0000-00006E000000}"/>
    <cellStyle name="_CPFL-SobrasExposiçãoSubmercados_Instr. Financ._Pasta1 2" xfId="810" xr:uid="{00000000-0005-0000-0000-00006F000000}"/>
    <cellStyle name="_CPFL-SobrasExposiçãoSubmercados_SOBRECONTRATAÇÃO-RES 255-2007-ap038-07-CPFL07" xfId="133" xr:uid="{00000000-0005-0000-0000-000070000000}"/>
    <cellStyle name="_CPFL-SobrasExposiçãoSubmercados_SOBRECONTRATAÇÃO-RES 255-2007-ap038-07-CPFL07_Instr. Financ." xfId="134" xr:uid="{00000000-0005-0000-0000-000071000000}"/>
    <cellStyle name="_CPFL-SobrasExposiçãoSubmercados_SOBRECONTRATAÇÃO-RES 255-2007-ap038-07-CPFL07_Instr. Financ. 2" xfId="811" xr:uid="{00000000-0005-0000-0000-000072000000}"/>
    <cellStyle name="_CPFL-SobrasExposiçãoSubmercados_SOBRECONTRATAÇÃO-RES 255-2007-ap038-07-CPFL07_Instr. Financ._BALANÇO" xfId="135" xr:uid="{00000000-0005-0000-0000-000073000000}"/>
    <cellStyle name="_CPFL-SobrasExposiçãoSubmercados_SOBRECONTRATAÇÃO-RES 255-2007-ap038-07-CPFL07_Instr. Financ._Pasta1" xfId="136" xr:uid="{00000000-0005-0000-0000-000074000000}"/>
    <cellStyle name="_CPFL-SobrasExposiçãoSubmercados_SOBRECONTRATAÇÃO-RES 255-2007-ap038-07-CPFL07_Instr. Financ._Pasta1 2" xfId="812" xr:uid="{00000000-0005-0000-0000-000075000000}"/>
    <cellStyle name="_CVA e Sobre - Copel 2009" xfId="137" xr:uid="{00000000-0005-0000-0000-000076000000}"/>
    <cellStyle name="_CVAs_2008_2009_agosto2008 _contabilização -ALTERADA" xfId="138" xr:uid="{00000000-0005-0000-0000-000077000000}"/>
    <cellStyle name="_CVAs_2008_2009_julho2008 _contabilização" xfId="139" xr:uid="{00000000-0005-0000-0000-000078000000}"/>
    <cellStyle name="_ELEKTRO - Dados Repasse sobrecontratação" xfId="140" xr:uid="{00000000-0005-0000-0000-000079000000}"/>
    <cellStyle name="_ELEKTRO - Dados Repasse sobrecontratação_Instr. Financ." xfId="141" xr:uid="{00000000-0005-0000-0000-00007A000000}"/>
    <cellStyle name="_ELEKTRO - Dados Repasse sobrecontratação_Instr. Financ._Pasta1" xfId="142" xr:uid="{00000000-0005-0000-0000-00007B000000}"/>
    <cellStyle name="_ELEKTRO - Dados Repasse sobrecontratação_Instr. Financ._Pasta1 2" xfId="813" xr:uid="{00000000-0005-0000-0000-00007C000000}"/>
    <cellStyle name="_ELEKTRO_Repasse-sobrecontratação" xfId="143" xr:uid="{00000000-0005-0000-0000-00007D000000}"/>
    <cellStyle name="_ELEKTRO_Repasse-sobrecontratação_Instr. Financ." xfId="144" xr:uid="{00000000-0005-0000-0000-00007E000000}"/>
    <cellStyle name="_ELEKTRO_Repasse-sobrecontratação_Instr. Financ._Pasta1" xfId="145" xr:uid="{00000000-0005-0000-0000-00007F000000}"/>
    <cellStyle name="_ELEKTRO_Repasse-sobrecontratação_Instr. Financ._Pasta1 2" xfId="814" xr:uid="{00000000-0005-0000-0000-000080000000}"/>
    <cellStyle name="_ELEKTRO-tarifa media - para CVA" xfId="146" xr:uid="{00000000-0005-0000-0000-000081000000}"/>
    <cellStyle name="_ELEKTRO-tarifa media - para CVA_Instr. Financ." xfId="147" xr:uid="{00000000-0005-0000-0000-000082000000}"/>
    <cellStyle name="_ELEKTRO-tarifa media - para CVA_Instr. Financ._Pasta1" xfId="148" xr:uid="{00000000-0005-0000-0000-000083000000}"/>
    <cellStyle name="_ELEKTRO-tarifa media - para CVA_Instr. Financ._Pasta1 2" xfId="815" xr:uid="{00000000-0005-0000-0000-000084000000}"/>
    <cellStyle name="_ELETROPAULO 2007 - Repasse sobrecontratação" xfId="149" xr:uid="{00000000-0005-0000-0000-000085000000}"/>
    <cellStyle name="_ELETROPAULO 2007 - Repasse sobrecontratação_Instr. Financ." xfId="150" xr:uid="{00000000-0005-0000-0000-000086000000}"/>
    <cellStyle name="_ELETROPAULO 2007 - Repasse sobrecontratação_Instr. Financ._Pasta1" xfId="151" xr:uid="{00000000-0005-0000-0000-000087000000}"/>
    <cellStyle name="_ELETROPAULO 2007 - Repasse sobrecontratação_Instr. Financ._Pasta1 2" xfId="816" xr:uid="{00000000-0005-0000-0000-000088000000}"/>
    <cellStyle name="_energia nova" xfId="152" xr:uid="{00000000-0005-0000-0000-000089000000}"/>
    <cellStyle name="_energia nova 2" xfId="817" xr:uid="{00000000-0005-0000-0000-00008A000000}"/>
    <cellStyle name="_energia nova_BALANÇO" xfId="153" xr:uid="{00000000-0005-0000-0000-00008B000000}"/>
    <cellStyle name="_energia nova_Pasta1" xfId="154" xr:uid="{00000000-0005-0000-0000-00008C000000}"/>
    <cellStyle name="_energia nova_Pasta1 2" xfId="818" xr:uid="{00000000-0005-0000-0000-00008D000000}"/>
    <cellStyle name="_ENERGIA-RESUMO" xfId="155" xr:uid="{00000000-0005-0000-0000-00008E000000}"/>
    <cellStyle name="_ENERGIA-RESUMO_Instr. Financ." xfId="156" xr:uid="{00000000-0005-0000-0000-00008F000000}"/>
    <cellStyle name="_ENERGIA-RESUMO_Instr. Financ._Pasta1" xfId="157" xr:uid="{00000000-0005-0000-0000-000090000000}"/>
    <cellStyle name="_ENERGIA-RESUMO_Instr. Financ._Pasta1 2" xfId="819" xr:uid="{00000000-0005-0000-0000-000091000000}"/>
    <cellStyle name="_Enersul Impacto LPT_FINAL_22_02_07" xfId="158" xr:uid="{00000000-0005-0000-0000-000092000000}"/>
    <cellStyle name="_Enersul Impacto LPT_FINAL_22_02_07_Fator Novo e Antigo 4 anos" xfId="159" xr:uid="{00000000-0005-0000-0000-000093000000}"/>
    <cellStyle name="_Enersul Impacto LPT_FINAL_22_02_07_Fator Novo e Antigo 4 anos_Instr. Financ." xfId="160" xr:uid="{00000000-0005-0000-0000-000094000000}"/>
    <cellStyle name="_Enersul Impacto LPT_FINAL_22_02_07_Fator Novo e Antigo 4 anos_Instr. Financ. 2" xfId="820" xr:uid="{00000000-0005-0000-0000-000095000000}"/>
    <cellStyle name="_Enersul Impacto LPT_FINAL_22_02_07_Fator Novo e Antigo 4 anos_Instr. Financ._BALANÇO" xfId="161" xr:uid="{00000000-0005-0000-0000-000096000000}"/>
    <cellStyle name="_Enersul Impacto LPT_FINAL_22_02_07_Fator Novo e Antigo 4 anos_Instr. Financ._Pasta1" xfId="162" xr:uid="{00000000-0005-0000-0000-000097000000}"/>
    <cellStyle name="_Enersul Impacto LPT_FINAL_22_02_07_Fator Novo e Antigo 4 anos_Instr. Financ._Pasta1 2" xfId="821" xr:uid="{00000000-0005-0000-0000-000098000000}"/>
    <cellStyle name="_Enersul Impacto LPT_FINAL_22_02_07_Instr. Financ." xfId="163" xr:uid="{00000000-0005-0000-0000-000099000000}"/>
    <cellStyle name="_Enersul Impacto LPT_FINAL_22_02_07_Instr. Financ. 2" xfId="822" xr:uid="{00000000-0005-0000-0000-00009A000000}"/>
    <cellStyle name="_Enersul Impacto LPT_FINAL_22_02_07_Instr. Financ._BALANÇO" xfId="164" xr:uid="{00000000-0005-0000-0000-00009B000000}"/>
    <cellStyle name="_Enersul Impacto LPT_FINAL_22_02_07_Instr. Financ._Pasta1" xfId="165" xr:uid="{00000000-0005-0000-0000-00009C000000}"/>
    <cellStyle name="_Enersul Impacto LPT_FINAL_22_02_07_Instr. Financ._Pasta1 2" xfId="823" xr:uid="{00000000-0005-0000-0000-00009D000000}"/>
    <cellStyle name="_Enersul Impacto PLT v1" xfId="166" xr:uid="{00000000-0005-0000-0000-00009E000000}"/>
    <cellStyle name="_Enersul Impacto PLT v1_Fator Novo e Antigo 4 anos" xfId="167" xr:uid="{00000000-0005-0000-0000-00009F000000}"/>
    <cellStyle name="_Enersul Impacto PLT v1_Fator Novo e Antigo 4 anos_Instr. Financ." xfId="168" xr:uid="{00000000-0005-0000-0000-0000A0000000}"/>
    <cellStyle name="_Enersul Impacto PLT v1_Fator Novo e Antigo 4 anos_Instr. Financ. 2" xfId="824" xr:uid="{00000000-0005-0000-0000-0000A1000000}"/>
    <cellStyle name="_Enersul Impacto PLT v1_Fator Novo e Antigo 4 anos_Instr. Financ._BALANÇO" xfId="169" xr:uid="{00000000-0005-0000-0000-0000A2000000}"/>
    <cellStyle name="_Enersul Impacto PLT v1_Fator Novo e Antigo 4 anos_Instr. Financ._Pasta1" xfId="170" xr:uid="{00000000-0005-0000-0000-0000A3000000}"/>
    <cellStyle name="_Enersul Impacto PLT v1_Fator Novo e Antigo 4 anos_Instr. Financ._Pasta1 2" xfId="825" xr:uid="{00000000-0005-0000-0000-0000A4000000}"/>
    <cellStyle name="_Enersul Impacto PLT v1_Instr. Financ." xfId="171" xr:uid="{00000000-0005-0000-0000-0000A5000000}"/>
    <cellStyle name="_Enersul Impacto PLT v1_Instr. Financ. 2" xfId="826" xr:uid="{00000000-0005-0000-0000-0000A6000000}"/>
    <cellStyle name="_Enersul Impacto PLT v1_Instr. Financ._BALANÇO" xfId="172" xr:uid="{00000000-0005-0000-0000-0000A7000000}"/>
    <cellStyle name="_Enersul Impacto PLT v1_Instr. Financ._Pasta1" xfId="173" xr:uid="{00000000-0005-0000-0000-0000A8000000}"/>
    <cellStyle name="_Enersul Impacto PLT v1_Instr. Financ._Pasta1 2" xfId="827" xr:uid="{00000000-0005-0000-0000-0000A9000000}"/>
    <cellStyle name="_ESCELSA_RESPOSTA_OFÍCIO_325_DEFINITIVO" xfId="174" xr:uid="{00000000-0005-0000-0000-0000AA000000}"/>
    <cellStyle name="_ESCELSA_RESPOSTA_OFÍCIO_325_DEFINITIVO_Fator Novo e Antigo 4 anos" xfId="175" xr:uid="{00000000-0005-0000-0000-0000AB000000}"/>
    <cellStyle name="_ESCELSA_RESPOSTA_OFÍCIO_325_DEFINITIVO_Fator Novo e Antigo 4 anos_Instr. Financ." xfId="176" xr:uid="{00000000-0005-0000-0000-0000AC000000}"/>
    <cellStyle name="_ESCELSA_RESPOSTA_OFÍCIO_325_DEFINITIVO_Fator Novo e Antigo 4 anos_Instr. Financ. 2" xfId="828" xr:uid="{00000000-0005-0000-0000-0000AD000000}"/>
    <cellStyle name="_ESCELSA_RESPOSTA_OFÍCIO_325_DEFINITIVO_Fator Novo e Antigo 4 anos_Instr. Financ._BALANÇO" xfId="177" xr:uid="{00000000-0005-0000-0000-0000AE000000}"/>
    <cellStyle name="_ESCELSA_RESPOSTA_OFÍCIO_325_DEFINITIVO_Fator Novo e Antigo 4 anos_Instr. Financ._Pasta1" xfId="178" xr:uid="{00000000-0005-0000-0000-0000AF000000}"/>
    <cellStyle name="_ESCELSA_RESPOSTA_OFÍCIO_325_DEFINITIVO_Fator Novo e Antigo 4 anos_Instr. Financ._Pasta1 2" xfId="829" xr:uid="{00000000-0005-0000-0000-0000B0000000}"/>
    <cellStyle name="_ESCELSA_RESPOSTA_OFÍCIO_325_DEFINITIVO_Fator Novo e Antigo 4 anos_Instr. Financ._Serv.Terc." xfId="778" xr:uid="{00000000-0005-0000-0000-0000B1000000}"/>
    <cellStyle name="_ESCELSA_RESPOSTA_OFÍCIO_325_DEFINITIVO_Instr. Financ." xfId="179" xr:uid="{00000000-0005-0000-0000-0000B2000000}"/>
    <cellStyle name="_ESCELSA_RESPOSTA_OFÍCIO_325_DEFINITIVO_Instr. Financ. 2" xfId="830" xr:uid="{00000000-0005-0000-0000-0000B3000000}"/>
    <cellStyle name="_ESCELSA_RESPOSTA_OFÍCIO_325_DEFINITIVO_Instr. Financ._BALANÇO" xfId="180" xr:uid="{00000000-0005-0000-0000-0000B4000000}"/>
    <cellStyle name="_ESCELSA_RESPOSTA_OFÍCIO_325_DEFINITIVO_Instr. Financ._Pasta1" xfId="181" xr:uid="{00000000-0005-0000-0000-0000B5000000}"/>
    <cellStyle name="_ESCELSA_RESPOSTA_OFÍCIO_325_DEFINITIVO_Instr. Financ._Pasta1 2" xfId="831" xr:uid="{00000000-0005-0000-0000-0000B6000000}"/>
    <cellStyle name="_Fator Novo e Antigo 4 anos" xfId="182" xr:uid="{00000000-0005-0000-0000-0000B7000000}"/>
    <cellStyle name="_Fator Novo e Antigo 4 anos_Instr. Financ." xfId="183" xr:uid="{00000000-0005-0000-0000-0000B8000000}"/>
    <cellStyle name="_Fator Novo e Antigo 4 anos_Instr. Financ. 2" xfId="832" xr:uid="{00000000-0005-0000-0000-0000B9000000}"/>
    <cellStyle name="_Fator Novo e Antigo 4 anos_Instr. Financ._BALANÇO" xfId="184" xr:uid="{00000000-0005-0000-0000-0000BA000000}"/>
    <cellStyle name="_Fator Novo e Antigo 4 anos_Instr. Financ._Pasta1" xfId="185" xr:uid="{00000000-0005-0000-0000-0000BB000000}"/>
    <cellStyle name="_Fator Novo e Antigo 4 anos_Instr. Financ._Pasta1 2" xfId="833" xr:uid="{00000000-0005-0000-0000-0000BC000000}"/>
    <cellStyle name="_FR CHESFxCeal, Cepisa e Saelpa-2005-protegida" xfId="186" xr:uid="{00000000-0005-0000-0000-0000BD000000}"/>
    <cellStyle name="_FR CHESFxCeal, Cepisa e Saelpa-2005-protegida_Instr. Financ." xfId="187" xr:uid="{00000000-0005-0000-0000-0000BE000000}"/>
    <cellStyle name="_FR CHESFxCeal, Cepisa e Saelpa-2005-protegida_Instr. Financ. 2" xfId="834" xr:uid="{00000000-0005-0000-0000-0000BF000000}"/>
    <cellStyle name="_FR CHESFxCeal, Cepisa e Saelpa-2005-protegida_Instr. Financ._BALANÇO" xfId="188" xr:uid="{00000000-0005-0000-0000-0000C0000000}"/>
    <cellStyle name="_FR CHESFxCeal, Cepisa e Saelpa-2005-protegida_Instr. Financ._Pasta1" xfId="189" xr:uid="{00000000-0005-0000-0000-0000C1000000}"/>
    <cellStyle name="_FR CHESFxCeal, Cepisa e Saelpa-2005-protegida_Instr. Financ._Pasta1 2" xfId="835" xr:uid="{00000000-0005-0000-0000-0000C2000000}"/>
    <cellStyle name="_FR CHESFxCeal, Cepisa e Saelpa-2005-protegida_SOBRECONTRATAÇÃO-RES 255-2007-ap038-07-CPFL07" xfId="190" xr:uid="{00000000-0005-0000-0000-0000C3000000}"/>
    <cellStyle name="_FR CHESFxCeal, Cepisa e Saelpa-2005-protegida_SOBRECONTRATAÇÃO-RES 255-2007-ap038-07-CPFL07_Instr. Financ." xfId="191" xr:uid="{00000000-0005-0000-0000-0000C4000000}"/>
    <cellStyle name="_FR CHESFxCeal, Cepisa e Saelpa-2005-protegida_SOBRECONTRATAÇÃO-RES 255-2007-ap038-07-CPFL07_Instr. Financ. 2" xfId="836" xr:uid="{00000000-0005-0000-0000-0000C5000000}"/>
    <cellStyle name="_FR CHESFxCeal, Cepisa e Saelpa-2005-protegida_SOBRECONTRATAÇÃO-RES 255-2007-ap038-07-CPFL07_Instr. Financ._BALANÇO" xfId="192" xr:uid="{00000000-0005-0000-0000-0000C6000000}"/>
    <cellStyle name="_FR CHESFxCeal, Cepisa e Saelpa-2005-protegida_SOBRECONTRATAÇÃO-RES 255-2007-ap038-07-CPFL07_Instr. Financ._Pasta1" xfId="193" xr:uid="{00000000-0005-0000-0000-0000C7000000}"/>
    <cellStyle name="_FR CHESFxCeal, Cepisa e Saelpa-2005-protegida_SOBRECONTRATAÇÃO-RES 255-2007-ap038-07-CPFL07_Instr. Financ._Pasta1 2" xfId="837" xr:uid="{00000000-0005-0000-0000-0000C8000000}"/>
    <cellStyle name="_IRT - chesp 2005-V2 " xfId="194" xr:uid="{00000000-0005-0000-0000-0000C9000000}"/>
    <cellStyle name="_IRT - chesp 2005-V2 _Instr. Financ." xfId="195" xr:uid="{00000000-0005-0000-0000-0000CA000000}"/>
    <cellStyle name="_IRT - chesp 2005-V2 _Instr. Financ._Pasta1" xfId="196" xr:uid="{00000000-0005-0000-0000-0000CB000000}"/>
    <cellStyle name="_IRT - chesp 2005-V2 _Instr. Financ._Pasta1 2" xfId="838" xr:uid="{00000000-0005-0000-0000-0000CC000000}"/>
    <cellStyle name="_IRT 2005 - CELTINS-cláudia210605" xfId="197" xr:uid="{00000000-0005-0000-0000-0000CD000000}"/>
    <cellStyle name="_IRT 2005 - CELTINS-cláudia210605_Instr. Financ." xfId="198" xr:uid="{00000000-0005-0000-0000-0000CE000000}"/>
    <cellStyle name="_IRT 2005 - CELTINS-cláudia210605_Instr. Financ._Pasta1" xfId="199" xr:uid="{00000000-0005-0000-0000-0000CF000000}"/>
    <cellStyle name="_IRT 2005 - CELTINS-cláudia210605_Instr. Financ._Pasta1 2" xfId="839" xr:uid="{00000000-0005-0000-0000-0000D0000000}"/>
    <cellStyle name="_IRT 2005 - CHESP-040705" xfId="200" xr:uid="{00000000-0005-0000-0000-0000D1000000}"/>
    <cellStyle name="_IRT 2005 - CHESP-040705_Instr. Financ." xfId="201" xr:uid="{00000000-0005-0000-0000-0000D2000000}"/>
    <cellStyle name="_IRT 2005 - CHESP-040705_Instr. Financ._Pasta1" xfId="202" xr:uid="{00000000-0005-0000-0000-0000D3000000}"/>
    <cellStyle name="_IRT 2005 - CHESP-040705_Instr. Financ._Pasta1 2" xfId="840" xr:uid="{00000000-0005-0000-0000-0000D4000000}"/>
    <cellStyle name="_IRT 2005 - CHESP-140705" xfId="203" xr:uid="{00000000-0005-0000-0000-0000D5000000}"/>
    <cellStyle name="_IRT 2005 - CHESP-140705_Instr. Financ." xfId="204" xr:uid="{00000000-0005-0000-0000-0000D6000000}"/>
    <cellStyle name="_IRT 2005 - CHESP-140705_Instr. Financ._Pasta1" xfId="205" xr:uid="{00000000-0005-0000-0000-0000D7000000}"/>
    <cellStyle name="_IRT 2005 - CHESP-140705_Instr. Financ._Pasta1 2" xfId="841" xr:uid="{00000000-0005-0000-0000-0000D8000000}"/>
    <cellStyle name="_IRT 2006 - CEEE" xfId="206" xr:uid="{00000000-0005-0000-0000-0000D9000000}"/>
    <cellStyle name="_IRT 2006 - CEEE_Instr. Financ." xfId="207" xr:uid="{00000000-0005-0000-0000-0000DA000000}"/>
    <cellStyle name="_IRT 2006 - CEEE_Instr. Financ._Pasta1" xfId="208" xr:uid="{00000000-0005-0000-0000-0000DB000000}"/>
    <cellStyle name="_IRT 2006 - CEEE_Instr. Financ._Pasta1 2" xfId="842" xr:uid="{00000000-0005-0000-0000-0000DC000000}"/>
    <cellStyle name="_IRT 2007 - COELBA" xfId="209" xr:uid="{00000000-0005-0000-0000-0000DD000000}"/>
    <cellStyle name="_IRT 2007 - COELBA_Instr. Financ." xfId="210" xr:uid="{00000000-0005-0000-0000-0000DE000000}"/>
    <cellStyle name="_IRT 2007 - COELBA_Instr. Financ._Pasta1" xfId="211" xr:uid="{00000000-0005-0000-0000-0000DF000000}"/>
    <cellStyle name="_IRT 2007 - COELBA_Instr. Financ._Pasta1 2" xfId="843" xr:uid="{00000000-0005-0000-0000-0000E0000000}"/>
    <cellStyle name="_IRT 2007 - Enersul" xfId="212" xr:uid="{00000000-0005-0000-0000-0000E1000000}"/>
    <cellStyle name="_IRT 2007 - Enersul_Instr. Financ." xfId="213" xr:uid="{00000000-0005-0000-0000-0000E2000000}"/>
    <cellStyle name="_IRT 2007 - Enersul_Instr. Financ._Pasta1" xfId="214" xr:uid="{00000000-0005-0000-0000-0000E3000000}"/>
    <cellStyle name="_IRT 2007 - Enersul_Instr. Financ._Pasta1 2" xfId="844" xr:uid="{00000000-0005-0000-0000-0000E4000000}"/>
    <cellStyle name="_IRT COPEL 2009 Vfinal" xfId="215" xr:uid="{00000000-0005-0000-0000-0000E5000000}"/>
    <cellStyle name="_IRT COPEL 2009 Vfinal_Pasta1" xfId="216" xr:uid="{00000000-0005-0000-0000-0000E6000000}"/>
    <cellStyle name="_IRT COPEL 2009 Vfinal_Pasta1 2" xfId="845" xr:uid="{00000000-0005-0000-0000-0000E7000000}"/>
    <cellStyle name="_IRT CPEE_fev07" xfId="217" xr:uid="{00000000-0005-0000-0000-0000E8000000}"/>
    <cellStyle name="_IRT CPEE_fev07_Instr. Financ." xfId="218" xr:uid="{00000000-0005-0000-0000-0000E9000000}"/>
    <cellStyle name="_IRT CPEE_fev07_Instr. Financ._Pasta1" xfId="219" xr:uid="{00000000-0005-0000-0000-0000EA000000}"/>
    <cellStyle name="_IRT CPEE_fev07_Instr. Financ._Pasta1 2" xfId="846" xr:uid="{00000000-0005-0000-0000-0000EB000000}"/>
    <cellStyle name="_IRT CPEE_fev07_pós-IGPM" xfId="220" xr:uid="{00000000-0005-0000-0000-0000EC000000}"/>
    <cellStyle name="_IRT CPEE_fev07_pós-IGPM_Instr. Financ." xfId="221" xr:uid="{00000000-0005-0000-0000-0000ED000000}"/>
    <cellStyle name="_IRT CPEE_fev07_pós-IGPM_Instr. Financ._Pasta1" xfId="222" xr:uid="{00000000-0005-0000-0000-0000EE000000}"/>
    <cellStyle name="_IRT CPEE_fev07_pós-IGPM_Instr. Financ._Pasta1 2" xfId="847" xr:uid="{00000000-0005-0000-0000-0000EF000000}"/>
    <cellStyle name="_IRT_CELG_setembro2007_pósIPCA" xfId="223" xr:uid="{00000000-0005-0000-0000-0000F0000000}"/>
    <cellStyle name="_IRT_CELG_setembro2007_pósIPCA_Instr. Financ." xfId="224" xr:uid="{00000000-0005-0000-0000-0000F1000000}"/>
    <cellStyle name="_IRT_CELG_setembro2007_pósIPCA_Instr. Financ._Pasta1" xfId="225" xr:uid="{00000000-0005-0000-0000-0000F2000000}"/>
    <cellStyle name="_IRT_CELG_setembro2007_pósIPCA_Instr. Financ._Pasta1 2" xfId="848" xr:uid="{00000000-0005-0000-0000-0000F3000000}"/>
    <cellStyle name="_IRT_CEMAR_2007_VDef" xfId="226" xr:uid="{00000000-0005-0000-0000-0000F4000000}"/>
    <cellStyle name="_IRT_CEMAR_2007_VDef_Instr. Financ." xfId="227" xr:uid="{00000000-0005-0000-0000-0000F5000000}"/>
    <cellStyle name="_IRT_CEMAR_2007_VDef_Instr. Financ._Pasta1" xfId="228" xr:uid="{00000000-0005-0000-0000-0000F6000000}"/>
    <cellStyle name="_IRT_CEMAR_2007_VDef_Instr. Financ._Pasta1 2" xfId="849" xr:uid="{00000000-0005-0000-0000-0000F7000000}"/>
    <cellStyle name="_IRT_COPEL-DIS_junho2007" xfId="229" xr:uid="{00000000-0005-0000-0000-0000F8000000}"/>
    <cellStyle name="_IRT_COPEL-DIS_junho2007_Instr. Financ." xfId="230" xr:uid="{00000000-0005-0000-0000-0000F9000000}"/>
    <cellStyle name="_IRT_COPEL-DIS_junho2007_Instr. Financ._Pasta1" xfId="231" xr:uid="{00000000-0005-0000-0000-0000FA000000}"/>
    <cellStyle name="_IRT_COPEL-DIS_junho2007_Instr. Financ._Pasta1 2" xfId="850" xr:uid="{00000000-0005-0000-0000-0000FB000000}"/>
    <cellStyle name="_IRT_LIGHT_nov2007" xfId="232" xr:uid="{00000000-0005-0000-0000-0000FC000000}"/>
    <cellStyle name="_IRT_LIGHT_nov2007_Instr. Financ." xfId="233" xr:uid="{00000000-0005-0000-0000-0000FD000000}"/>
    <cellStyle name="_IRT_LIGHT_nov2007_Instr. Financ._Pasta1" xfId="234" xr:uid="{00000000-0005-0000-0000-0000FE000000}"/>
    <cellStyle name="_IRT_LIGHT_nov2007_Instr. Financ._Pasta1 2" xfId="851" xr:uid="{00000000-0005-0000-0000-0000FF000000}"/>
    <cellStyle name="_MODELO PLANILHAS IRT-versão 2" xfId="235" xr:uid="{00000000-0005-0000-0000-000000010000}"/>
    <cellStyle name="_MODELO PLANILHAS IRT-versão 2_Instr. Financ." xfId="236" xr:uid="{00000000-0005-0000-0000-000001010000}"/>
    <cellStyle name="_MODELO PLANILHAS IRT-versão 2_Instr. Financ._Pasta1" xfId="237" xr:uid="{00000000-0005-0000-0000-000002010000}"/>
    <cellStyle name="_MODELO PLANILHAS IRT-versão 2_Instr. Financ._Pasta1 2" xfId="852" xr:uid="{00000000-0005-0000-0000-000003010000}"/>
    <cellStyle name="_Oficio037-Planilha07 v18-04-07c" xfId="238" xr:uid="{00000000-0005-0000-0000-000004010000}"/>
    <cellStyle name="_Oficio037-Planilha07 v18-04-07c_Instr. Financ." xfId="239" xr:uid="{00000000-0005-0000-0000-000005010000}"/>
    <cellStyle name="_Oficio037-Planilha07 v18-04-07c_Instr. Financ. 2" xfId="853" xr:uid="{00000000-0005-0000-0000-000006010000}"/>
    <cellStyle name="_Oficio037-Planilha07 v18-04-07c_Instr. Financ._BALANÇO" xfId="240" xr:uid="{00000000-0005-0000-0000-000007010000}"/>
    <cellStyle name="_Oficio037-Planilha07 v18-04-07c_Instr. Financ._Pasta1" xfId="241" xr:uid="{00000000-0005-0000-0000-000008010000}"/>
    <cellStyle name="_Oficio037-Planilha07 v18-04-07c_Instr. Financ._Pasta1 2" xfId="854" xr:uid="{00000000-0005-0000-0000-000009010000}"/>
    <cellStyle name="_passivo PIS_COFINS" xfId="242" xr:uid="{00000000-0005-0000-0000-00000A010000}"/>
    <cellStyle name="_passivo PIS_COFINS_Instr. Financ." xfId="243" xr:uid="{00000000-0005-0000-0000-00000B010000}"/>
    <cellStyle name="_passivo PIS_COFINS_Instr. Financ._Pasta1" xfId="244" xr:uid="{00000000-0005-0000-0000-00000C010000}"/>
    <cellStyle name="_passivo PIS_COFINS_Instr. Financ._Pasta1 2" xfId="855" xr:uid="{00000000-0005-0000-0000-00000D010000}"/>
    <cellStyle name="_Pasta1" xfId="245" xr:uid="{00000000-0005-0000-0000-00000E010000}"/>
    <cellStyle name="_Pasta1 2" xfId="459" xr:uid="{00000000-0005-0000-0000-00000F010000}"/>
    <cellStyle name="_Pasta1_Instr. Financ." xfId="246" xr:uid="{00000000-0005-0000-0000-000010010000}"/>
    <cellStyle name="_Pasta1_Instr. Financ. 2" xfId="856" xr:uid="{00000000-0005-0000-0000-000011010000}"/>
    <cellStyle name="_Pasta1_Instr. Financ._BALANÇO" xfId="247" xr:uid="{00000000-0005-0000-0000-000012010000}"/>
    <cellStyle name="_Pasta1_Instr. Financ._Pasta1" xfId="248" xr:uid="{00000000-0005-0000-0000-000013010000}"/>
    <cellStyle name="_Pasta1_Instr. Financ._Pasta1 2" xfId="857" xr:uid="{00000000-0005-0000-0000-000014010000}"/>
    <cellStyle name="_Pasta2" xfId="249" xr:uid="{00000000-0005-0000-0000-000015010000}"/>
    <cellStyle name="_Pasta2_Instr. Financ." xfId="250" xr:uid="{00000000-0005-0000-0000-000016010000}"/>
    <cellStyle name="_Pasta2_Instr. Financ._Pasta1" xfId="251" xr:uid="{00000000-0005-0000-0000-000017010000}"/>
    <cellStyle name="_Pasta2_Instr. Financ._Pasta1 2" xfId="858" xr:uid="{00000000-0005-0000-0000-000018010000}"/>
    <cellStyle name="_RTP_ESCELSA_Subsidio_077_fiscalizada_sff" xfId="252" xr:uid="{00000000-0005-0000-0000-000019010000}"/>
    <cellStyle name="_RTP_ESCELSA_Subsidio_077_fiscalizada_sff_Instr. Financ." xfId="253" xr:uid="{00000000-0005-0000-0000-00001A010000}"/>
    <cellStyle name="_RTP_ESCELSA_Subsidio_077_fiscalizada_sff_Instr. Financ._Pasta1" xfId="254" xr:uid="{00000000-0005-0000-0000-00001B010000}"/>
    <cellStyle name="_RTP_ESCELSA_Subsidio_077_fiscalizada_sff_Instr. Financ._Pasta1 2" xfId="859" xr:uid="{00000000-0005-0000-0000-00001C010000}"/>
    <cellStyle name="_Simulacao_4ª_RTP_ESCELSA_1" xfId="255" xr:uid="{00000000-0005-0000-0000-00001D010000}"/>
    <cellStyle name="_Simulacao_4ª_RTP_ESCELSA_1_Instr. Financ." xfId="256" xr:uid="{00000000-0005-0000-0000-00001E010000}"/>
    <cellStyle name="_Simulacao_4ª_RTP_ESCELSA_1_Instr. Financ._Pasta1" xfId="257" xr:uid="{00000000-0005-0000-0000-00001F010000}"/>
    <cellStyle name="_Simulacao_4ª_RTP_ESCELSA_1_Instr. Financ._Pasta1 2" xfId="860" xr:uid="{00000000-0005-0000-0000-000020010000}"/>
    <cellStyle name="_Tusd ANEEL" xfId="258" xr:uid="{00000000-0005-0000-0000-000021010000}"/>
    <cellStyle name="1o.nível" xfId="259" xr:uid="{00000000-0005-0000-0000-000022010000}"/>
    <cellStyle name="1o.nível 2" xfId="461" xr:uid="{00000000-0005-0000-0000-000023010000}"/>
    <cellStyle name="1o.nível 3" xfId="460" xr:uid="{00000000-0005-0000-0000-000024010000}"/>
    <cellStyle name="2o.nível" xfId="260" xr:uid="{00000000-0005-0000-0000-000025010000}"/>
    <cellStyle name="2o.nível 2" xfId="462" xr:uid="{00000000-0005-0000-0000-000026010000}"/>
    <cellStyle name="8" xfId="261" xr:uid="{00000000-0005-0000-0000-000027010000}"/>
    <cellStyle name="8_Cálculo CVAs_COPEL-DIS_MAIO_2008_CONTABILIZAÇÃO" xfId="262" xr:uid="{00000000-0005-0000-0000-000028010000}"/>
    <cellStyle name="8_Cálculo CVAs_COPEL-DIS_MAIO_2008_CONTABILIZAÇÃO_2008" xfId="263" xr:uid="{00000000-0005-0000-0000-000029010000}"/>
    <cellStyle name="8_Instr. Financ." xfId="264" xr:uid="{00000000-0005-0000-0000-00002A010000}"/>
    <cellStyle name="8_Instr. Financ. 2" xfId="861" xr:uid="{00000000-0005-0000-0000-00002B010000}"/>
    <cellStyle name="8_Instr. Financ._BALANÇO" xfId="265" xr:uid="{00000000-0005-0000-0000-00002C010000}"/>
    <cellStyle name="8_Instr. Financ._Pasta1" xfId="266" xr:uid="{00000000-0005-0000-0000-00002D010000}"/>
    <cellStyle name="8_Instr. Financ._Pasta1 2" xfId="862" xr:uid="{00000000-0005-0000-0000-00002E010000}"/>
    <cellStyle name="A3 297 x 420 mm" xfId="267" xr:uid="{00000000-0005-0000-0000-00002F010000}"/>
    <cellStyle name="A3 297 x 420 mm 2" xfId="373" xr:uid="{00000000-0005-0000-0000-000030010000}"/>
    <cellStyle name="ac" xfId="268" xr:uid="{00000000-0005-0000-0000-000031010000}"/>
    <cellStyle name="ac 2" xfId="463" xr:uid="{00000000-0005-0000-0000-000032010000}"/>
    <cellStyle name="Actual Date" xfId="269" xr:uid="{00000000-0005-0000-0000-000033010000}"/>
    <cellStyle name="Actual Date 2" xfId="464" xr:uid="{00000000-0005-0000-0000-000034010000}"/>
    <cellStyle name="Actual Date 3" xfId="374" xr:uid="{00000000-0005-0000-0000-000035010000}"/>
    <cellStyle name="AFE" xfId="270" xr:uid="{00000000-0005-0000-0000-000036010000}"/>
    <cellStyle name="AFE 2" xfId="271" xr:uid="{00000000-0005-0000-0000-000037010000}"/>
    <cellStyle name="AFE 2 2" xfId="466" xr:uid="{00000000-0005-0000-0000-000038010000}"/>
    <cellStyle name="AFE 2 3" xfId="465" xr:uid="{00000000-0005-0000-0000-000039010000}"/>
    <cellStyle name="AFE 3" xfId="467" xr:uid="{00000000-0005-0000-0000-00003A010000}"/>
    <cellStyle name="AFE 4" xfId="375" xr:uid="{00000000-0005-0000-0000-00003B010000}"/>
    <cellStyle name="Amarelo%" xfId="272" xr:uid="{00000000-0005-0000-0000-00003C010000}"/>
    <cellStyle name="Amarelo% 2" xfId="468" xr:uid="{00000000-0005-0000-0000-00003D010000}"/>
    <cellStyle name="Amarelocot" xfId="273" xr:uid="{00000000-0005-0000-0000-00003E010000}"/>
    <cellStyle name="Amarelocot 2" xfId="469" xr:uid="{00000000-0005-0000-0000-00003F010000}"/>
    <cellStyle name="arial12" xfId="274" xr:uid="{00000000-0005-0000-0000-000040010000}"/>
    <cellStyle name="arial12 2" xfId="470" xr:uid="{00000000-0005-0000-0000-000041010000}"/>
    <cellStyle name="arial14" xfId="275" xr:uid="{00000000-0005-0000-0000-000042010000}"/>
    <cellStyle name="arial14 2" xfId="471" xr:uid="{00000000-0005-0000-0000-000043010000}"/>
    <cellStyle name="Body" xfId="276" xr:uid="{00000000-0005-0000-0000-000044010000}"/>
    <cellStyle name="Body 2" xfId="376" xr:uid="{00000000-0005-0000-0000-000045010000}"/>
    <cellStyle name="Bold 11" xfId="277" xr:uid="{00000000-0005-0000-0000-000046010000}"/>
    <cellStyle name="Bol-Data" xfId="278" xr:uid="{00000000-0005-0000-0000-000047010000}"/>
    <cellStyle name="bolet" xfId="279" xr:uid="{00000000-0005-0000-0000-000048010000}"/>
    <cellStyle name="bolet 2" xfId="377" xr:uid="{00000000-0005-0000-0000-000049010000}"/>
    <cellStyle name="Cabe‡alho 1" xfId="280" xr:uid="{00000000-0005-0000-0000-00004A010000}"/>
    <cellStyle name="Cabe‡alho 1 2" xfId="472" xr:uid="{00000000-0005-0000-0000-00004B010000}"/>
    <cellStyle name="Cabe‡alho 2" xfId="281" xr:uid="{00000000-0005-0000-0000-00004C010000}"/>
    <cellStyle name="Cabe‡alho 2 2" xfId="473" xr:uid="{00000000-0005-0000-0000-00004D010000}"/>
    <cellStyle name="CABEÇALHO" xfId="282" xr:uid="{00000000-0005-0000-0000-00004E010000}"/>
    <cellStyle name="CABEÇALHO 2" xfId="474" xr:uid="{00000000-0005-0000-0000-00004F010000}"/>
    <cellStyle name="CABEÇALHO2" xfId="283" xr:uid="{00000000-0005-0000-0000-000050010000}"/>
    <cellStyle name="CABEÇALHO2 2" xfId="475" xr:uid="{00000000-0005-0000-0000-000051010000}"/>
    <cellStyle name="Calc Currency (0)" xfId="284" xr:uid="{00000000-0005-0000-0000-000052010000}"/>
    <cellStyle name="Calc Currency (0) 2" xfId="476" xr:uid="{00000000-0005-0000-0000-000053010000}"/>
    <cellStyle name="Calc Currency (2)" xfId="285" xr:uid="{00000000-0005-0000-0000-000054010000}"/>
    <cellStyle name="Calc Percent (0)" xfId="286" xr:uid="{00000000-0005-0000-0000-000055010000}"/>
    <cellStyle name="Calc Percent (1)" xfId="287" xr:uid="{00000000-0005-0000-0000-000056010000}"/>
    <cellStyle name="Calc Percent (1) 2" xfId="478" xr:uid="{00000000-0005-0000-0000-000057010000}"/>
    <cellStyle name="Calc Percent (1) 3" xfId="477" xr:uid="{00000000-0005-0000-0000-000058010000}"/>
    <cellStyle name="Calc Percent (2)" xfId="288" xr:uid="{00000000-0005-0000-0000-000059010000}"/>
    <cellStyle name="Calc Percent (2) 2" xfId="479" xr:uid="{00000000-0005-0000-0000-00005A010000}"/>
    <cellStyle name="Calc Units (0)" xfId="289" xr:uid="{00000000-0005-0000-0000-00005B010000}"/>
    <cellStyle name="Calc Units (0) 2" xfId="480" xr:uid="{00000000-0005-0000-0000-00005C010000}"/>
    <cellStyle name="Calc Units (1)" xfId="290" xr:uid="{00000000-0005-0000-0000-00005D010000}"/>
    <cellStyle name="Calc Units (1) 2" xfId="481" xr:uid="{00000000-0005-0000-0000-00005E010000}"/>
    <cellStyle name="Calc Units (2)" xfId="291" xr:uid="{00000000-0005-0000-0000-00005F010000}"/>
    <cellStyle name="CALDAS" xfId="292" xr:uid="{00000000-0005-0000-0000-000060010000}"/>
    <cellStyle name="CALDAS 2" xfId="654" xr:uid="{00000000-0005-0000-0000-000061010000}"/>
    <cellStyle name="CALDAS 2 2" xfId="754" xr:uid="{00000000-0005-0000-0000-000062010000}"/>
    <cellStyle name="CALDAS 2 2 2" xfId="1107" xr:uid="{00000000-0005-0000-0000-000063010000}"/>
    <cellStyle name="CALDAS 2 2 2 2" xfId="1555" xr:uid="{00000000-0005-0000-0000-000064010000}"/>
    <cellStyle name="CALDAS 2 2 2 2 2" xfId="2715" xr:uid="{00000000-0005-0000-0000-000065010000}"/>
    <cellStyle name="CALDAS 2 2 2 2 2 2" xfId="3910" xr:uid="{00000000-0005-0000-0000-000066010000}"/>
    <cellStyle name="CALDAS 2 2 2 2 2 3" xfId="7020" xr:uid="{00000000-0005-0000-0000-000067010000}"/>
    <cellStyle name="CALDAS 2 2 2 2 2 4" xfId="8447" xr:uid="{00000000-0005-0000-0000-000068010000}"/>
    <cellStyle name="CALDAS 2 2 2 2 3" xfId="3252" xr:uid="{00000000-0005-0000-0000-000069010000}"/>
    <cellStyle name="CALDAS 2 2 2 2 3 2" xfId="3809" xr:uid="{00000000-0005-0000-0000-00006A010000}"/>
    <cellStyle name="CALDAS 2 2 2 2 3 3" xfId="7473" xr:uid="{00000000-0005-0000-0000-00006B010000}"/>
    <cellStyle name="CALDAS 2 2 2 2 3 4" xfId="8885" xr:uid="{00000000-0005-0000-0000-00006C010000}"/>
    <cellStyle name="CALDAS 2 2 2 2 4" xfId="3430" xr:uid="{00000000-0005-0000-0000-00006D010000}"/>
    <cellStyle name="CALDAS 2 2 2 2 4 2" xfId="3684" xr:uid="{00000000-0005-0000-0000-00006E010000}"/>
    <cellStyle name="CALDAS 2 2 2 2 4 3" xfId="7651" xr:uid="{00000000-0005-0000-0000-00006F010000}"/>
    <cellStyle name="CALDAS 2 2 2 2 4 4" xfId="9063" xr:uid="{00000000-0005-0000-0000-000070010000}"/>
    <cellStyle name="CALDAS 2 2 2 2 5" xfId="3592" xr:uid="{00000000-0005-0000-0000-000071010000}"/>
    <cellStyle name="CALDAS 2 2 2 2 5 2" xfId="6330" xr:uid="{00000000-0005-0000-0000-000072010000}"/>
    <cellStyle name="CALDAS 2 2 2 2 5 3" xfId="7813" xr:uid="{00000000-0005-0000-0000-000073010000}"/>
    <cellStyle name="CALDAS 2 2 2 2 5 4" xfId="9225" xr:uid="{00000000-0005-0000-0000-000074010000}"/>
    <cellStyle name="CALDAS 2 2 2 2 6" xfId="4329" xr:uid="{00000000-0005-0000-0000-000075010000}"/>
    <cellStyle name="CALDAS 2 2 2 2 7" xfId="5432" xr:uid="{00000000-0005-0000-0000-000076010000}"/>
    <cellStyle name="CALDAS 2 2 2 2 8" xfId="5602" xr:uid="{00000000-0005-0000-0000-000077010000}"/>
    <cellStyle name="CALDAS 2 2 2 3" xfId="2267" xr:uid="{00000000-0005-0000-0000-000078010000}"/>
    <cellStyle name="CALDAS 2 2 2 3 2" xfId="5143" xr:uid="{00000000-0005-0000-0000-000079010000}"/>
    <cellStyle name="CALDAS 2 2 2 3 3" xfId="6761" xr:uid="{00000000-0005-0000-0000-00007A010000}"/>
    <cellStyle name="CALDAS 2 2 2 3 4" xfId="8224" xr:uid="{00000000-0005-0000-0000-00007B010000}"/>
    <cellStyle name="CALDAS 2 2 2 4" xfId="2992" xr:uid="{00000000-0005-0000-0000-00007C010000}"/>
    <cellStyle name="CALDAS 2 2 2 4 2" xfId="5319" xr:uid="{00000000-0005-0000-0000-00007D010000}"/>
    <cellStyle name="CALDAS 2 2 2 4 3" xfId="7213" xr:uid="{00000000-0005-0000-0000-00007E010000}"/>
    <cellStyle name="CALDAS 2 2 2 4 4" xfId="8625" xr:uid="{00000000-0005-0000-0000-00007F010000}"/>
    <cellStyle name="CALDAS 2 2 2 5" xfId="1765" xr:uid="{00000000-0005-0000-0000-000080010000}"/>
    <cellStyle name="CALDAS 2 2 2 5 2" xfId="4286" xr:uid="{00000000-0005-0000-0000-000081010000}"/>
    <cellStyle name="CALDAS 2 2 2 5 3" xfId="6364" xr:uid="{00000000-0005-0000-0000-000082010000}"/>
    <cellStyle name="CALDAS 2 2 2 5 4" xfId="7848" xr:uid="{00000000-0005-0000-0000-000083010000}"/>
    <cellStyle name="CALDAS 2 2 2 6" xfId="1984" xr:uid="{00000000-0005-0000-0000-000084010000}"/>
    <cellStyle name="CALDAS 2 2 2 6 2" xfId="5726" xr:uid="{00000000-0005-0000-0000-000085010000}"/>
    <cellStyle name="CALDAS 2 2 2 6 3" xfId="6572" xr:uid="{00000000-0005-0000-0000-000086010000}"/>
    <cellStyle name="CALDAS 2 2 2 6 4" xfId="8053" xr:uid="{00000000-0005-0000-0000-000087010000}"/>
    <cellStyle name="CALDAS 2 2 2 7" xfId="6187" xr:uid="{00000000-0005-0000-0000-000088010000}"/>
    <cellStyle name="CALDAS 2 2 2 8" xfId="4560" xr:uid="{00000000-0005-0000-0000-000089010000}"/>
    <cellStyle name="CALDAS 2 2 2 9" xfId="4916" xr:uid="{00000000-0005-0000-0000-00008A010000}"/>
    <cellStyle name="CALDAS 2 2 3" xfId="4174" xr:uid="{00000000-0005-0000-0000-00008B010000}"/>
    <cellStyle name="CALDAS 2 3" xfId="713" xr:uid="{00000000-0005-0000-0000-00008C010000}"/>
    <cellStyle name="CALDAS 2 3 2" xfId="1067" xr:uid="{00000000-0005-0000-0000-00008D010000}"/>
    <cellStyle name="CALDAS 2 3 2 2" xfId="1515" xr:uid="{00000000-0005-0000-0000-00008E010000}"/>
    <cellStyle name="CALDAS 2 3 2 2 2" xfId="2675" xr:uid="{00000000-0005-0000-0000-00008F010000}"/>
    <cellStyle name="CALDAS 2 3 2 2 2 2" xfId="4157" xr:uid="{00000000-0005-0000-0000-000090010000}"/>
    <cellStyle name="CALDAS 2 3 2 2 2 3" xfId="6980" xr:uid="{00000000-0005-0000-0000-000091010000}"/>
    <cellStyle name="CALDAS 2 3 2 2 2 4" xfId="8407" xr:uid="{00000000-0005-0000-0000-000092010000}"/>
    <cellStyle name="CALDAS 2 3 2 2 3" xfId="3212" xr:uid="{00000000-0005-0000-0000-000093010000}"/>
    <cellStyle name="CALDAS 2 3 2 2 3 2" xfId="3973" xr:uid="{00000000-0005-0000-0000-000094010000}"/>
    <cellStyle name="CALDAS 2 3 2 2 3 3" xfId="7433" xr:uid="{00000000-0005-0000-0000-000095010000}"/>
    <cellStyle name="CALDAS 2 3 2 2 3 4" xfId="8845" xr:uid="{00000000-0005-0000-0000-000096010000}"/>
    <cellStyle name="CALDAS 2 3 2 2 4" xfId="3390" xr:uid="{00000000-0005-0000-0000-000097010000}"/>
    <cellStyle name="CALDAS 2 3 2 2 4 2" xfId="3713" xr:uid="{00000000-0005-0000-0000-000098010000}"/>
    <cellStyle name="CALDAS 2 3 2 2 4 3" xfId="7611" xr:uid="{00000000-0005-0000-0000-000099010000}"/>
    <cellStyle name="CALDAS 2 3 2 2 4 4" xfId="9023" xr:uid="{00000000-0005-0000-0000-00009A010000}"/>
    <cellStyle name="CALDAS 2 3 2 2 5" xfId="3552" xr:uid="{00000000-0005-0000-0000-00009B010000}"/>
    <cellStyle name="CALDAS 2 3 2 2 5 2" xfId="6290" xr:uid="{00000000-0005-0000-0000-00009C010000}"/>
    <cellStyle name="CALDAS 2 3 2 2 5 3" xfId="7773" xr:uid="{00000000-0005-0000-0000-00009D010000}"/>
    <cellStyle name="CALDAS 2 3 2 2 5 4" xfId="9185" xr:uid="{00000000-0005-0000-0000-00009E010000}"/>
    <cellStyle name="CALDAS 2 3 2 2 6" xfId="4728" xr:uid="{00000000-0005-0000-0000-00009F010000}"/>
    <cellStyle name="CALDAS 2 3 2 2 7" xfId="5063" xr:uid="{00000000-0005-0000-0000-0000A0010000}"/>
    <cellStyle name="CALDAS 2 3 2 2 8" xfId="3950" xr:uid="{00000000-0005-0000-0000-0000A1010000}"/>
    <cellStyle name="CALDAS 2 3 2 3" xfId="2227" xr:uid="{00000000-0005-0000-0000-0000A2010000}"/>
    <cellStyle name="CALDAS 2 3 2 3 2" xfId="5532" xr:uid="{00000000-0005-0000-0000-0000A3010000}"/>
    <cellStyle name="CALDAS 2 3 2 3 3" xfId="6721" xr:uid="{00000000-0005-0000-0000-0000A4010000}"/>
    <cellStyle name="CALDAS 2 3 2 3 4" xfId="8184" xr:uid="{00000000-0005-0000-0000-0000A5010000}"/>
    <cellStyle name="CALDAS 2 3 2 4" xfId="2952" xr:uid="{00000000-0005-0000-0000-0000A6010000}"/>
    <cellStyle name="CALDAS 2 3 2 4 2" xfId="6121" xr:uid="{00000000-0005-0000-0000-0000A7010000}"/>
    <cellStyle name="CALDAS 2 3 2 4 3" xfId="7173" xr:uid="{00000000-0005-0000-0000-0000A8010000}"/>
    <cellStyle name="CALDAS 2 3 2 4 4" xfId="8585" xr:uid="{00000000-0005-0000-0000-0000A9010000}"/>
    <cellStyle name="CALDAS 2 3 2 5" xfId="1900" xr:uid="{00000000-0005-0000-0000-0000AA010000}"/>
    <cellStyle name="CALDAS 2 3 2 5 2" xfId="4725" xr:uid="{00000000-0005-0000-0000-0000AB010000}"/>
    <cellStyle name="CALDAS 2 3 2 5 3" xfId="6495" xr:uid="{00000000-0005-0000-0000-0000AC010000}"/>
    <cellStyle name="CALDAS 2 3 2 5 4" xfId="7978" xr:uid="{00000000-0005-0000-0000-0000AD010000}"/>
    <cellStyle name="CALDAS 2 3 2 6" xfId="3115" xr:uid="{00000000-0005-0000-0000-0000AE010000}"/>
    <cellStyle name="CALDAS 2 3 2 6 2" xfId="3980" xr:uid="{00000000-0005-0000-0000-0000AF010000}"/>
    <cellStyle name="CALDAS 2 3 2 6 3" xfId="7336" xr:uid="{00000000-0005-0000-0000-0000B0010000}"/>
    <cellStyle name="CALDAS 2 3 2 6 4" xfId="8748" xr:uid="{00000000-0005-0000-0000-0000B1010000}"/>
    <cellStyle name="CALDAS 2 3 2 7" xfId="4906" xr:uid="{00000000-0005-0000-0000-0000B2010000}"/>
    <cellStyle name="CALDAS 2 3 2 8" xfId="3851" xr:uid="{00000000-0005-0000-0000-0000B3010000}"/>
    <cellStyle name="CALDAS 2 3 2 9" xfId="7043" xr:uid="{00000000-0005-0000-0000-0000B4010000}"/>
    <cellStyle name="CALDAS 2 3 3" xfId="4142" xr:uid="{00000000-0005-0000-0000-0000B5010000}"/>
    <cellStyle name="CALDAS 2 4" xfId="1022" xr:uid="{00000000-0005-0000-0000-0000B6010000}"/>
    <cellStyle name="CALDAS 2 4 2" xfId="1470" xr:uid="{00000000-0005-0000-0000-0000B7010000}"/>
    <cellStyle name="CALDAS 2 4 2 2" xfId="2630" xr:uid="{00000000-0005-0000-0000-0000B8010000}"/>
    <cellStyle name="CALDAS 2 4 2 2 2" xfId="5575" xr:uid="{00000000-0005-0000-0000-0000B9010000}"/>
    <cellStyle name="CALDAS 2 4 2 2 3" xfId="6941" xr:uid="{00000000-0005-0000-0000-0000BA010000}"/>
    <cellStyle name="CALDAS 2 4 2 2 4" xfId="8369" xr:uid="{00000000-0005-0000-0000-0000BB010000}"/>
    <cellStyle name="CALDAS 2 4 2 3" xfId="3172" xr:uid="{00000000-0005-0000-0000-0000BC010000}"/>
    <cellStyle name="CALDAS 2 4 2 3 2" xfId="6097" xr:uid="{00000000-0005-0000-0000-0000BD010000}"/>
    <cellStyle name="CALDAS 2 4 2 3 3" xfId="7393" xr:uid="{00000000-0005-0000-0000-0000BE010000}"/>
    <cellStyle name="CALDAS 2 4 2 3 4" xfId="8805" xr:uid="{00000000-0005-0000-0000-0000BF010000}"/>
    <cellStyle name="CALDAS 2 4 2 4" xfId="3352" xr:uid="{00000000-0005-0000-0000-0000C0010000}"/>
    <cellStyle name="CALDAS 2 4 2 4 2" xfId="4252" xr:uid="{00000000-0005-0000-0000-0000C1010000}"/>
    <cellStyle name="CALDAS 2 4 2 4 3" xfId="7573" xr:uid="{00000000-0005-0000-0000-0000C2010000}"/>
    <cellStyle name="CALDAS 2 4 2 4 4" xfId="8985" xr:uid="{00000000-0005-0000-0000-0000C3010000}"/>
    <cellStyle name="CALDAS 2 4 2 5" xfId="3514" xr:uid="{00000000-0005-0000-0000-0000C4010000}"/>
    <cellStyle name="CALDAS 2 4 2 5 2" xfId="4206" xr:uid="{00000000-0005-0000-0000-0000C5010000}"/>
    <cellStyle name="CALDAS 2 4 2 5 3" xfId="7735" xr:uid="{00000000-0005-0000-0000-0000C6010000}"/>
    <cellStyle name="CALDAS 2 4 2 5 4" xfId="9147" xr:uid="{00000000-0005-0000-0000-0000C7010000}"/>
    <cellStyle name="CALDAS 2 4 2 6" xfId="4460" xr:uid="{00000000-0005-0000-0000-0000C8010000}"/>
    <cellStyle name="CALDAS 2 4 2 7" xfId="5559" xr:uid="{00000000-0005-0000-0000-0000C9010000}"/>
    <cellStyle name="CALDAS 2 4 2 8" xfId="5649" xr:uid="{00000000-0005-0000-0000-0000CA010000}"/>
    <cellStyle name="CALDAS 2 4 3" xfId="2182" xr:uid="{00000000-0005-0000-0000-0000CB010000}"/>
    <cellStyle name="CALDAS 2 4 3 2" xfId="4654" xr:uid="{00000000-0005-0000-0000-0000CC010000}"/>
    <cellStyle name="CALDAS 2 4 3 3" xfId="6682" xr:uid="{00000000-0005-0000-0000-0000CD010000}"/>
    <cellStyle name="CALDAS 2 4 3 4" xfId="8146" xr:uid="{00000000-0005-0000-0000-0000CE010000}"/>
    <cellStyle name="CALDAS 2 4 4" xfId="2912" xr:uid="{00000000-0005-0000-0000-0000CF010000}"/>
    <cellStyle name="CALDAS 2 4 4 2" xfId="6144" xr:uid="{00000000-0005-0000-0000-0000D0010000}"/>
    <cellStyle name="CALDAS 2 4 4 3" xfId="7133" xr:uid="{00000000-0005-0000-0000-0000D1010000}"/>
    <cellStyle name="CALDAS 2 4 4 4" xfId="8545" xr:uid="{00000000-0005-0000-0000-0000D2010000}"/>
    <cellStyle name="CALDAS 2 4 5" xfId="1956" xr:uid="{00000000-0005-0000-0000-0000D3010000}"/>
    <cellStyle name="CALDAS 2 4 5 2" xfId="4304" xr:uid="{00000000-0005-0000-0000-0000D4010000}"/>
    <cellStyle name="CALDAS 2 4 5 3" xfId="6544" xr:uid="{00000000-0005-0000-0000-0000D5010000}"/>
    <cellStyle name="CALDAS 2 4 5 4" xfId="8025" xr:uid="{00000000-0005-0000-0000-0000D6010000}"/>
    <cellStyle name="CALDAS 2 4 6" xfId="3288" xr:uid="{00000000-0005-0000-0000-0000D7010000}"/>
    <cellStyle name="CALDAS 2 4 6 2" xfId="3785" xr:uid="{00000000-0005-0000-0000-0000D8010000}"/>
    <cellStyle name="CALDAS 2 4 6 3" xfId="7509" xr:uid="{00000000-0005-0000-0000-0000D9010000}"/>
    <cellStyle name="CALDAS 2 4 6 4" xfId="8921" xr:uid="{00000000-0005-0000-0000-0000DA010000}"/>
    <cellStyle name="CALDAS 2 4 7" xfId="5263" xr:uid="{00000000-0005-0000-0000-0000DB010000}"/>
    <cellStyle name="CALDAS 2 4 8" xfId="5945" xr:uid="{00000000-0005-0000-0000-0000DC010000}"/>
    <cellStyle name="CALDAS 2 4 9" xfId="4757" xr:uid="{00000000-0005-0000-0000-0000DD010000}"/>
    <cellStyle name="CALDAS 2 5" xfId="4090" xr:uid="{00000000-0005-0000-0000-0000DE010000}"/>
    <cellStyle name="CALDAS 3" xfId="679" xr:uid="{00000000-0005-0000-0000-0000DF010000}"/>
    <cellStyle name="CALDAS 3 2" xfId="767" xr:uid="{00000000-0005-0000-0000-0000E0010000}"/>
    <cellStyle name="CALDAS 3 2 2" xfId="1120" xr:uid="{00000000-0005-0000-0000-0000E1010000}"/>
    <cellStyle name="CALDAS 3 2 2 2" xfId="1568" xr:uid="{00000000-0005-0000-0000-0000E2010000}"/>
    <cellStyle name="CALDAS 3 2 2 2 2" xfId="2728" xr:uid="{00000000-0005-0000-0000-0000E3010000}"/>
    <cellStyle name="CALDAS 3 2 2 2 2 2" xfId="4000" xr:uid="{00000000-0005-0000-0000-0000E4010000}"/>
    <cellStyle name="CALDAS 3 2 2 2 2 3" xfId="7033" xr:uid="{00000000-0005-0000-0000-0000E5010000}"/>
    <cellStyle name="CALDAS 3 2 2 2 2 4" xfId="8460" xr:uid="{00000000-0005-0000-0000-0000E6010000}"/>
    <cellStyle name="CALDAS 3 2 2 2 3" xfId="3265" xr:uid="{00000000-0005-0000-0000-0000E7010000}"/>
    <cellStyle name="CALDAS 3 2 2 2 3 2" xfId="4275" xr:uid="{00000000-0005-0000-0000-0000E8010000}"/>
    <cellStyle name="CALDAS 3 2 2 2 3 3" xfId="7486" xr:uid="{00000000-0005-0000-0000-0000E9010000}"/>
    <cellStyle name="CALDAS 3 2 2 2 3 4" xfId="8898" xr:uid="{00000000-0005-0000-0000-0000EA010000}"/>
    <cellStyle name="CALDAS 3 2 2 2 4" xfId="3443" xr:uid="{00000000-0005-0000-0000-0000EB010000}"/>
    <cellStyle name="CALDAS 3 2 2 2 4 2" xfId="4224" xr:uid="{00000000-0005-0000-0000-0000EC010000}"/>
    <cellStyle name="CALDAS 3 2 2 2 4 3" xfId="7664" xr:uid="{00000000-0005-0000-0000-0000ED010000}"/>
    <cellStyle name="CALDAS 3 2 2 2 4 4" xfId="9076" xr:uid="{00000000-0005-0000-0000-0000EE010000}"/>
    <cellStyle name="CALDAS 3 2 2 2 5" xfId="3605" xr:uid="{00000000-0005-0000-0000-0000EF010000}"/>
    <cellStyle name="CALDAS 3 2 2 2 5 2" xfId="6343" xr:uid="{00000000-0005-0000-0000-0000F0010000}"/>
    <cellStyle name="CALDAS 3 2 2 2 5 3" xfId="7826" xr:uid="{00000000-0005-0000-0000-0000F1010000}"/>
    <cellStyle name="CALDAS 3 2 2 2 5 4" xfId="9238" xr:uid="{00000000-0005-0000-0000-0000F2010000}"/>
    <cellStyle name="CALDAS 3 2 2 2 6" xfId="4881" xr:uid="{00000000-0005-0000-0000-0000F3010000}"/>
    <cellStyle name="CALDAS 3 2 2 2 7" xfId="4704" xr:uid="{00000000-0005-0000-0000-0000F4010000}"/>
    <cellStyle name="CALDAS 3 2 2 2 8" xfId="5052" xr:uid="{00000000-0005-0000-0000-0000F5010000}"/>
    <cellStyle name="CALDAS 3 2 2 3" xfId="2280" xr:uid="{00000000-0005-0000-0000-0000F6010000}"/>
    <cellStyle name="CALDAS 3 2 2 3 2" xfId="4539" xr:uid="{00000000-0005-0000-0000-0000F7010000}"/>
    <cellStyle name="CALDAS 3 2 2 3 3" xfId="6774" xr:uid="{00000000-0005-0000-0000-0000F8010000}"/>
    <cellStyle name="CALDAS 3 2 2 3 4" xfId="8237" xr:uid="{00000000-0005-0000-0000-0000F9010000}"/>
    <cellStyle name="CALDAS 3 2 2 4" xfId="3005" xr:uid="{00000000-0005-0000-0000-0000FA010000}"/>
    <cellStyle name="CALDAS 3 2 2 4 2" xfId="5971" xr:uid="{00000000-0005-0000-0000-0000FB010000}"/>
    <cellStyle name="CALDAS 3 2 2 4 3" xfId="7226" xr:uid="{00000000-0005-0000-0000-0000FC010000}"/>
    <cellStyle name="CALDAS 3 2 2 4 4" xfId="8638" xr:uid="{00000000-0005-0000-0000-0000FD010000}"/>
    <cellStyle name="CALDAS 3 2 2 5" xfId="1773" xr:uid="{00000000-0005-0000-0000-0000FE010000}"/>
    <cellStyle name="CALDAS 3 2 2 5 2" xfId="4396" xr:uid="{00000000-0005-0000-0000-0000FF010000}"/>
    <cellStyle name="CALDAS 3 2 2 5 3" xfId="6372" xr:uid="{00000000-0005-0000-0000-000000020000}"/>
    <cellStyle name="CALDAS 3 2 2 5 4" xfId="7856" xr:uid="{00000000-0005-0000-0000-000001020000}"/>
    <cellStyle name="CALDAS 3 2 2 6" xfId="1985" xr:uid="{00000000-0005-0000-0000-000002020000}"/>
    <cellStyle name="CALDAS 3 2 2 6 2" xfId="4873" xr:uid="{00000000-0005-0000-0000-000003020000}"/>
    <cellStyle name="CALDAS 3 2 2 6 3" xfId="6573" xr:uid="{00000000-0005-0000-0000-000004020000}"/>
    <cellStyle name="CALDAS 3 2 2 6 4" xfId="8054" xr:uid="{00000000-0005-0000-0000-000005020000}"/>
    <cellStyle name="CALDAS 3 2 2 7" xfId="4966" xr:uid="{00000000-0005-0000-0000-000006020000}"/>
    <cellStyle name="CALDAS 3 2 2 8" xfId="4455" xr:uid="{00000000-0005-0000-0000-000007020000}"/>
    <cellStyle name="CALDAS 3 2 2 9" xfId="6797" xr:uid="{00000000-0005-0000-0000-000008020000}"/>
    <cellStyle name="CALDAS 3 2 3" xfId="4184" xr:uid="{00000000-0005-0000-0000-000009020000}"/>
    <cellStyle name="CALDAS 3 3" xfId="726" xr:uid="{00000000-0005-0000-0000-00000A020000}"/>
    <cellStyle name="CALDAS 3 3 2" xfId="1079" xr:uid="{00000000-0005-0000-0000-00000B020000}"/>
    <cellStyle name="CALDAS 3 3 2 2" xfId="1527" xr:uid="{00000000-0005-0000-0000-00000C020000}"/>
    <cellStyle name="CALDAS 3 3 2 2 2" xfId="2687" xr:uid="{00000000-0005-0000-0000-00000D020000}"/>
    <cellStyle name="CALDAS 3 3 2 2 2 2" xfId="4118" xr:uid="{00000000-0005-0000-0000-00000E020000}"/>
    <cellStyle name="CALDAS 3 3 2 2 2 3" xfId="6992" xr:uid="{00000000-0005-0000-0000-00000F020000}"/>
    <cellStyle name="CALDAS 3 3 2 2 2 4" xfId="8419" xr:uid="{00000000-0005-0000-0000-000010020000}"/>
    <cellStyle name="CALDAS 3 3 2 2 3" xfId="3224" xr:uid="{00000000-0005-0000-0000-000011020000}"/>
    <cellStyle name="CALDAS 3 3 2 2 3 2" xfId="3896" xr:uid="{00000000-0005-0000-0000-000012020000}"/>
    <cellStyle name="CALDAS 3 3 2 2 3 3" xfId="7445" xr:uid="{00000000-0005-0000-0000-000013020000}"/>
    <cellStyle name="CALDAS 3 3 2 2 3 4" xfId="8857" xr:uid="{00000000-0005-0000-0000-000014020000}"/>
    <cellStyle name="CALDAS 3 3 2 2 4" xfId="3402" xr:uid="{00000000-0005-0000-0000-000015020000}"/>
    <cellStyle name="CALDAS 3 3 2 2 4 2" xfId="3705" xr:uid="{00000000-0005-0000-0000-000016020000}"/>
    <cellStyle name="CALDAS 3 3 2 2 4 3" xfId="7623" xr:uid="{00000000-0005-0000-0000-000017020000}"/>
    <cellStyle name="CALDAS 3 3 2 2 4 4" xfId="9035" xr:uid="{00000000-0005-0000-0000-000018020000}"/>
    <cellStyle name="CALDAS 3 3 2 2 5" xfId="3564" xr:uid="{00000000-0005-0000-0000-000019020000}"/>
    <cellStyle name="CALDAS 3 3 2 2 5 2" xfId="6302" xr:uid="{00000000-0005-0000-0000-00001A020000}"/>
    <cellStyle name="CALDAS 3 3 2 2 5 3" xfId="7785" xr:uid="{00000000-0005-0000-0000-00001B020000}"/>
    <cellStyle name="CALDAS 3 3 2 2 5 4" xfId="9197" xr:uid="{00000000-0005-0000-0000-00001C020000}"/>
    <cellStyle name="CALDAS 3 3 2 2 6" xfId="4629" xr:uid="{00000000-0005-0000-0000-00001D020000}"/>
    <cellStyle name="CALDAS 3 3 2 2 7" xfId="6205" xr:uid="{00000000-0005-0000-0000-00001E020000}"/>
    <cellStyle name="CALDAS 3 3 2 2 8" xfId="5640" xr:uid="{00000000-0005-0000-0000-00001F020000}"/>
    <cellStyle name="CALDAS 3 3 2 3" xfId="2239" xr:uid="{00000000-0005-0000-0000-000020020000}"/>
    <cellStyle name="CALDAS 3 3 2 3 2" xfId="5258" xr:uid="{00000000-0005-0000-0000-000021020000}"/>
    <cellStyle name="CALDAS 3 3 2 3 3" xfId="6733" xr:uid="{00000000-0005-0000-0000-000022020000}"/>
    <cellStyle name="CALDAS 3 3 2 3 4" xfId="8196" xr:uid="{00000000-0005-0000-0000-000023020000}"/>
    <cellStyle name="CALDAS 3 3 2 4" xfId="2964" xr:uid="{00000000-0005-0000-0000-000024020000}"/>
    <cellStyle name="CALDAS 3 3 2 4 2" xfId="5642" xr:uid="{00000000-0005-0000-0000-000025020000}"/>
    <cellStyle name="CALDAS 3 3 2 4 3" xfId="7185" xr:uid="{00000000-0005-0000-0000-000026020000}"/>
    <cellStyle name="CALDAS 3 3 2 4 4" xfId="8597" xr:uid="{00000000-0005-0000-0000-000027020000}"/>
    <cellStyle name="CALDAS 3 3 2 5" xfId="2004" xr:uid="{00000000-0005-0000-0000-000028020000}"/>
    <cellStyle name="CALDAS 3 3 2 5 2" xfId="5159" xr:uid="{00000000-0005-0000-0000-000029020000}"/>
    <cellStyle name="CALDAS 3 3 2 5 3" xfId="6592" xr:uid="{00000000-0005-0000-0000-00002A020000}"/>
    <cellStyle name="CALDAS 3 3 2 5 4" xfId="8073" xr:uid="{00000000-0005-0000-0000-00002B020000}"/>
    <cellStyle name="CALDAS 3 3 2 6" xfId="1854" xr:uid="{00000000-0005-0000-0000-00002C020000}"/>
    <cellStyle name="CALDAS 3 3 2 6 2" xfId="4679" xr:uid="{00000000-0005-0000-0000-00002D020000}"/>
    <cellStyle name="CALDAS 3 3 2 6 3" xfId="6449" xr:uid="{00000000-0005-0000-0000-00002E020000}"/>
    <cellStyle name="CALDAS 3 3 2 6 4" xfId="7932" xr:uid="{00000000-0005-0000-0000-00002F020000}"/>
    <cellStyle name="CALDAS 3 3 2 7" xfId="4701" xr:uid="{00000000-0005-0000-0000-000030020000}"/>
    <cellStyle name="CALDAS 3 3 2 8" xfId="4022" xr:uid="{00000000-0005-0000-0000-000031020000}"/>
    <cellStyle name="CALDAS 3 3 2 9" xfId="6878" xr:uid="{00000000-0005-0000-0000-000032020000}"/>
    <cellStyle name="CALDAS 3 3 3" xfId="4151" xr:uid="{00000000-0005-0000-0000-000033020000}"/>
    <cellStyle name="CALDAS 4" xfId="681" xr:uid="{00000000-0005-0000-0000-000034020000}"/>
    <cellStyle name="CALDAS 4 2" xfId="769" xr:uid="{00000000-0005-0000-0000-000035020000}"/>
    <cellStyle name="CALDAS 4 2 2" xfId="1122" xr:uid="{00000000-0005-0000-0000-000036020000}"/>
    <cellStyle name="CALDAS 4 2 2 2" xfId="1570" xr:uid="{00000000-0005-0000-0000-000037020000}"/>
    <cellStyle name="CALDAS 4 2 2 2 2" xfId="2730" xr:uid="{00000000-0005-0000-0000-000038020000}"/>
    <cellStyle name="CALDAS 4 2 2 2 2 2" xfId="3998" xr:uid="{00000000-0005-0000-0000-000039020000}"/>
    <cellStyle name="CALDAS 4 2 2 2 2 3" xfId="7035" xr:uid="{00000000-0005-0000-0000-00003A020000}"/>
    <cellStyle name="CALDAS 4 2 2 2 2 4" xfId="8462" xr:uid="{00000000-0005-0000-0000-00003B020000}"/>
    <cellStyle name="CALDAS 4 2 2 2 3" xfId="3267" xr:uid="{00000000-0005-0000-0000-00003C020000}"/>
    <cellStyle name="CALDAS 4 2 2 2 3 2" xfId="3799" xr:uid="{00000000-0005-0000-0000-00003D020000}"/>
    <cellStyle name="CALDAS 4 2 2 2 3 3" xfId="7488" xr:uid="{00000000-0005-0000-0000-00003E020000}"/>
    <cellStyle name="CALDAS 4 2 2 2 3 4" xfId="8900" xr:uid="{00000000-0005-0000-0000-00003F020000}"/>
    <cellStyle name="CALDAS 4 2 2 2 4" xfId="3445" xr:uid="{00000000-0005-0000-0000-000040020000}"/>
    <cellStyle name="CALDAS 4 2 2 2 4 2" xfId="3674" xr:uid="{00000000-0005-0000-0000-000041020000}"/>
    <cellStyle name="CALDAS 4 2 2 2 4 3" xfId="7666" xr:uid="{00000000-0005-0000-0000-000042020000}"/>
    <cellStyle name="CALDAS 4 2 2 2 4 4" xfId="9078" xr:uid="{00000000-0005-0000-0000-000043020000}"/>
    <cellStyle name="CALDAS 4 2 2 2 5" xfId="3607" xr:uid="{00000000-0005-0000-0000-000044020000}"/>
    <cellStyle name="CALDAS 4 2 2 2 5 2" xfId="6345" xr:uid="{00000000-0005-0000-0000-000045020000}"/>
    <cellStyle name="CALDAS 4 2 2 2 5 3" xfId="7828" xr:uid="{00000000-0005-0000-0000-000046020000}"/>
    <cellStyle name="CALDAS 4 2 2 2 5 4" xfId="9240" xr:uid="{00000000-0005-0000-0000-000047020000}"/>
    <cellStyle name="CALDAS 4 2 2 2 6" xfId="4351" xr:uid="{00000000-0005-0000-0000-000048020000}"/>
    <cellStyle name="CALDAS 4 2 2 2 7" xfId="6199" xr:uid="{00000000-0005-0000-0000-000049020000}"/>
    <cellStyle name="CALDAS 4 2 2 2 8" xfId="5123" xr:uid="{00000000-0005-0000-0000-00004A020000}"/>
    <cellStyle name="CALDAS 4 2 2 3" xfId="2282" xr:uid="{00000000-0005-0000-0000-00004B020000}"/>
    <cellStyle name="CALDAS 4 2 2 3 2" xfId="5162" xr:uid="{00000000-0005-0000-0000-00004C020000}"/>
    <cellStyle name="CALDAS 4 2 2 3 3" xfId="6776" xr:uid="{00000000-0005-0000-0000-00004D020000}"/>
    <cellStyle name="CALDAS 4 2 2 3 4" xfId="8239" xr:uid="{00000000-0005-0000-0000-00004E020000}"/>
    <cellStyle name="CALDAS 4 2 2 4" xfId="3007" xr:uid="{00000000-0005-0000-0000-00004F020000}"/>
    <cellStyle name="CALDAS 4 2 2 4 2" xfId="4747" xr:uid="{00000000-0005-0000-0000-000050020000}"/>
    <cellStyle name="CALDAS 4 2 2 4 3" xfId="7228" xr:uid="{00000000-0005-0000-0000-000051020000}"/>
    <cellStyle name="CALDAS 4 2 2 4 4" xfId="8640" xr:uid="{00000000-0005-0000-0000-000052020000}"/>
    <cellStyle name="CALDAS 4 2 2 5" xfId="1774" xr:uid="{00000000-0005-0000-0000-000053020000}"/>
    <cellStyle name="CALDAS 4 2 2 5 2" xfId="5164" xr:uid="{00000000-0005-0000-0000-000054020000}"/>
    <cellStyle name="CALDAS 4 2 2 5 3" xfId="6373" xr:uid="{00000000-0005-0000-0000-000055020000}"/>
    <cellStyle name="CALDAS 4 2 2 5 4" xfId="7857" xr:uid="{00000000-0005-0000-0000-000056020000}"/>
    <cellStyle name="CALDAS 4 2 2 6" xfId="1979" xr:uid="{00000000-0005-0000-0000-000057020000}"/>
    <cellStyle name="CALDAS 4 2 2 6 2" xfId="4501" xr:uid="{00000000-0005-0000-0000-000058020000}"/>
    <cellStyle name="CALDAS 4 2 2 6 3" xfId="6567" xr:uid="{00000000-0005-0000-0000-000059020000}"/>
    <cellStyle name="CALDAS 4 2 2 6 4" xfId="8048" xr:uid="{00000000-0005-0000-0000-00005A020000}"/>
    <cellStyle name="CALDAS 4 2 2 7" xfId="5213" xr:uid="{00000000-0005-0000-0000-00005B020000}"/>
    <cellStyle name="CALDAS 4 2 2 8" xfId="4825" xr:uid="{00000000-0005-0000-0000-00005C020000}"/>
    <cellStyle name="CALDAS 4 2 2 9" xfId="4070" xr:uid="{00000000-0005-0000-0000-00005D020000}"/>
    <cellStyle name="CALDAS 4 2 3" xfId="4186" xr:uid="{00000000-0005-0000-0000-00005E020000}"/>
    <cellStyle name="CALDAS 4 3" xfId="728" xr:uid="{00000000-0005-0000-0000-00005F020000}"/>
    <cellStyle name="CALDAS 4 3 2" xfId="1081" xr:uid="{00000000-0005-0000-0000-000060020000}"/>
    <cellStyle name="CALDAS 4 3 2 2" xfId="1529" xr:uid="{00000000-0005-0000-0000-000061020000}"/>
    <cellStyle name="CALDAS 4 3 2 2 2" xfId="2689" xr:uid="{00000000-0005-0000-0000-000062020000}"/>
    <cellStyle name="CALDAS 4 3 2 2 2 2" xfId="4020" xr:uid="{00000000-0005-0000-0000-000063020000}"/>
    <cellStyle name="CALDAS 4 3 2 2 2 3" xfId="6994" xr:uid="{00000000-0005-0000-0000-000064020000}"/>
    <cellStyle name="CALDAS 4 3 2 2 2 4" xfId="8421" xr:uid="{00000000-0005-0000-0000-000065020000}"/>
    <cellStyle name="CALDAS 4 3 2 2 3" xfId="3226" xr:uid="{00000000-0005-0000-0000-000066020000}"/>
    <cellStyle name="CALDAS 4 3 2 2 3 2" xfId="3969" xr:uid="{00000000-0005-0000-0000-000067020000}"/>
    <cellStyle name="CALDAS 4 3 2 2 3 3" xfId="7447" xr:uid="{00000000-0005-0000-0000-000068020000}"/>
    <cellStyle name="CALDAS 4 3 2 2 3 4" xfId="8859" xr:uid="{00000000-0005-0000-0000-000069020000}"/>
    <cellStyle name="CALDAS 4 3 2 2 4" xfId="3404" xr:uid="{00000000-0005-0000-0000-00006A020000}"/>
    <cellStyle name="CALDAS 4 3 2 2 4 2" xfId="4235" xr:uid="{00000000-0005-0000-0000-00006B020000}"/>
    <cellStyle name="CALDAS 4 3 2 2 4 3" xfId="7625" xr:uid="{00000000-0005-0000-0000-00006C020000}"/>
    <cellStyle name="CALDAS 4 3 2 2 4 4" xfId="9037" xr:uid="{00000000-0005-0000-0000-00006D020000}"/>
    <cellStyle name="CALDAS 4 3 2 2 5" xfId="3566" xr:uid="{00000000-0005-0000-0000-00006E020000}"/>
    <cellStyle name="CALDAS 4 3 2 2 5 2" xfId="6304" xr:uid="{00000000-0005-0000-0000-00006F020000}"/>
    <cellStyle name="CALDAS 4 3 2 2 5 3" xfId="7787" xr:uid="{00000000-0005-0000-0000-000070020000}"/>
    <cellStyle name="CALDAS 4 3 2 2 5 4" xfId="9199" xr:uid="{00000000-0005-0000-0000-000071020000}"/>
    <cellStyle name="CALDAS 4 3 2 2 6" xfId="5679" xr:uid="{00000000-0005-0000-0000-000072020000}"/>
    <cellStyle name="CALDAS 4 3 2 2 7" xfId="6228" xr:uid="{00000000-0005-0000-0000-000073020000}"/>
    <cellStyle name="CALDAS 4 3 2 2 8" xfId="5154" xr:uid="{00000000-0005-0000-0000-000074020000}"/>
    <cellStyle name="CALDAS 4 3 2 3" xfId="2241" xr:uid="{00000000-0005-0000-0000-000075020000}"/>
    <cellStyle name="CALDAS 4 3 2 3 2" xfId="4741" xr:uid="{00000000-0005-0000-0000-000076020000}"/>
    <cellStyle name="CALDAS 4 3 2 3 3" xfId="6735" xr:uid="{00000000-0005-0000-0000-000077020000}"/>
    <cellStyle name="CALDAS 4 3 2 3 4" xfId="8198" xr:uid="{00000000-0005-0000-0000-000078020000}"/>
    <cellStyle name="CALDAS 4 3 2 4" xfId="2966" xr:uid="{00000000-0005-0000-0000-000079020000}"/>
    <cellStyle name="CALDAS 4 3 2 4 2" xfId="4461" xr:uid="{00000000-0005-0000-0000-00007A020000}"/>
    <cellStyle name="CALDAS 4 3 2 4 3" xfId="7187" xr:uid="{00000000-0005-0000-0000-00007B020000}"/>
    <cellStyle name="CALDAS 4 3 2 4 4" xfId="8599" xr:uid="{00000000-0005-0000-0000-00007C020000}"/>
    <cellStyle name="CALDAS 4 3 2 5" xfId="1800" xr:uid="{00000000-0005-0000-0000-00007D020000}"/>
    <cellStyle name="CALDAS 4 3 2 5 2" xfId="4617" xr:uid="{00000000-0005-0000-0000-00007E020000}"/>
    <cellStyle name="CALDAS 4 3 2 5 3" xfId="6399" xr:uid="{00000000-0005-0000-0000-00007F020000}"/>
    <cellStyle name="CALDAS 4 3 2 5 4" xfId="7883" xr:uid="{00000000-0005-0000-0000-000080020000}"/>
    <cellStyle name="CALDAS 4 3 2 6" xfId="3075" xr:uid="{00000000-0005-0000-0000-000081020000}"/>
    <cellStyle name="CALDAS 4 3 2 6 2" xfId="6160" xr:uid="{00000000-0005-0000-0000-000082020000}"/>
    <cellStyle name="CALDAS 4 3 2 6 3" xfId="7296" xr:uid="{00000000-0005-0000-0000-000083020000}"/>
    <cellStyle name="CALDAS 4 3 2 6 4" xfId="8708" xr:uid="{00000000-0005-0000-0000-000084020000}"/>
    <cellStyle name="CALDAS 4 3 2 7" xfId="3862" xr:uid="{00000000-0005-0000-0000-000085020000}"/>
    <cellStyle name="CALDAS 4 3 2 8" xfId="4034" xr:uid="{00000000-0005-0000-0000-000086020000}"/>
    <cellStyle name="CALDAS 4 3 2 9" xfId="6789" xr:uid="{00000000-0005-0000-0000-000087020000}"/>
    <cellStyle name="CALDAS 4 3 3" xfId="4153" xr:uid="{00000000-0005-0000-0000-000088020000}"/>
    <cellStyle name="CALDAS 4 4" xfId="1040" xr:uid="{00000000-0005-0000-0000-000089020000}"/>
    <cellStyle name="CALDAS 4 4 2" xfId="1488" xr:uid="{00000000-0005-0000-0000-00008A020000}"/>
    <cellStyle name="CALDAS 4 4 2 2" xfId="2648" xr:uid="{00000000-0005-0000-0000-00008B020000}"/>
    <cellStyle name="CALDAS 4 4 2 2 2" xfId="6263" xr:uid="{00000000-0005-0000-0000-00008C020000}"/>
    <cellStyle name="CALDAS 4 4 2 2 3" xfId="6953" xr:uid="{00000000-0005-0000-0000-00008D020000}"/>
    <cellStyle name="CALDAS 4 4 2 2 4" xfId="8380" xr:uid="{00000000-0005-0000-0000-00008E020000}"/>
    <cellStyle name="CALDAS 4 4 2 3" xfId="3185" xr:uid="{00000000-0005-0000-0000-00008F020000}"/>
    <cellStyle name="CALDAS 4 4 2 3 2" xfId="4768" xr:uid="{00000000-0005-0000-0000-000090020000}"/>
    <cellStyle name="CALDAS 4 4 2 3 3" xfId="7406" xr:uid="{00000000-0005-0000-0000-000091020000}"/>
    <cellStyle name="CALDAS 4 4 2 3 4" xfId="8818" xr:uid="{00000000-0005-0000-0000-000092020000}"/>
    <cellStyle name="CALDAS 4 4 2 4" xfId="3363" xr:uid="{00000000-0005-0000-0000-000093020000}"/>
    <cellStyle name="CALDAS 4 4 2 4 2" xfId="3730" xr:uid="{00000000-0005-0000-0000-000094020000}"/>
    <cellStyle name="CALDAS 4 4 2 4 3" xfId="7584" xr:uid="{00000000-0005-0000-0000-000095020000}"/>
    <cellStyle name="CALDAS 4 4 2 4 4" xfId="8996" xr:uid="{00000000-0005-0000-0000-000096020000}"/>
    <cellStyle name="CALDAS 4 4 2 5" xfId="3525" xr:uid="{00000000-0005-0000-0000-000097020000}"/>
    <cellStyle name="CALDAS 4 4 2 5 2" xfId="4202" xr:uid="{00000000-0005-0000-0000-000098020000}"/>
    <cellStyle name="CALDAS 4 4 2 5 3" xfId="7746" xr:uid="{00000000-0005-0000-0000-000099020000}"/>
    <cellStyle name="CALDAS 4 4 2 5 4" xfId="9158" xr:uid="{00000000-0005-0000-0000-00009A020000}"/>
    <cellStyle name="CALDAS 4 4 2 6" xfId="6007" xr:uid="{00000000-0005-0000-0000-00009B020000}"/>
    <cellStyle name="CALDAS 4 4 2 7" xfId="4612" xr:uid="{00000000-0005-0000-0000-00009C020000}"/>
    <cellStyle name="CALDAS 4 4 2 8" xfId="5872" xr:uid="{00000000-0005-0000-0000-00009D020000}"/>
    <cellStyle name="CALDAS 4 4 3" xfId="2200" xr:uid="{00000000-0005-0000-0000-00009E020000}"/>
    <cellStyle name="CALDAS 4 4 3 2" xfId="4870" xr:uid="{00000000-0005-0000-0000-00009F020000}"/>
    <cellStyle name="CALDAS 4 4 3 3" xfId="6694" xr:uid="{00000000-0005-0000-0000-0000A0020000}"/>
    <cellStyle name="CALDAS 4 4 3 4" xfId="8157" xr:uid="{00000000-0005-0000-0000-0000A1020000}"/>
    <cellStyle name="CALDAS 4 4 4" xfId="2925" xr:uid="{00000000-0005-0000-0000-0000A2020000}"/>
    <cellStyle name="CALDAS 4 4 4 2" xfId="4743" xr:uid="{00000000-0005-0000-0000-0000A3020000}"/>
    <cellStyle name="CALDAS 4 4 4 3" xfId="7146" xr:uid="{00000000-0005-0000-0000-0000A4020000}"/>
    <cellStyle name="CALDAS 4 4 4 4" xfId="8558" xr:uid="{00000000-0005-0000-0000-0000A5020000}"/>
    <cellStyle name="CALDAS 4 4 5" xfId="1886" xr:uid="{00000000-0005-0000-0000-0000A6020000}"/>
    <cellStyle name="CALDAS 4 4 5 2" xfId="5407" xr:uid="{00000000-0005-0000-0000-0000A7020000}"/>
    <cellStyle name="CALDAS 4 4 5 3" xfId="6481" xr:uid="{00000000-0005-0000-0000-0000A8020000}"/>
    <cellStyle name="CALDAS 4 4 5 4" xfId="7964" xr:uid="{00000000-0005-0000-0000-0000A9020000}"/>
    <cellStyle name="CALDAS 4 4 6" xfId="2845" xr:uid="{00000000-0005-0000-0000-0000AA020000}"/>
    <cellStyle name="CALDAS 4 4 6 2" xfId="5087" xr:uid="{00000000-0005-0000-0000-0000AB020000}"/>
    <cellStyle name="CALDAS 4 4 6 3" xfId="7066" xr:uid="{00000000-0005-0000-0000-0000AC020000}"/>
    <cellStyle name="CALDAS 4 4 6 4" xfId="8478" xr:uid="{00000000-0005-0000-0000-0000AD020000}"/>
    <cellStyle name="CALDAS 4 4 7" xfId="5998" xr:uid="{00000000-0005-0000-0000-0000AE020000}"/>
    <cellStyle name="CALDAS 4 4 8" xfId="5804" xr:uid="{00000000-0005-0000-0000-0000AF020000}"/>
    <cellStyle name="CALDAS 4 4 9" xfId="6880" xr:uid="{00000000-0005-0000-0000-0000B0020000}"/>
    <cellStyle name="CALDAS 4 5" xfId="4113" xr:uid="{00000000-0005-0000-0000-0000B1020000}"/>
    <cellStyle name="CALDAS 5" xfId="482" xr:uid="{00000000-0005-0000-0000-0000B2020000}"/>
    <cellStyle name="CALDAS 5 2" xfId="1016" xr:uid="{00000000-0005-0000-0000-0000B3020000}"/>
    <cellStyle name="CALDAS 5 2 2" xfId="1464" xr:uid="{00000000-0005-0000-0000-0000B4020000}"/>
    <cellStyle name="CALDAS 5 2 2 2" xfId="2624" xr:uid="{00000000-0005-0000-0000-0000B5020000}"/>
    <cellStyle name="CALDAS 5 2 2 2 2" xfId="5090" xr:uid="{00000000-0005-0000-0000-0000B6020000}"/>
    <cellStyle name="CALDAS 5 2 2 2 3" xfId="6936" xr:uid="{00000000-0005-0000-0000-0000B7020000}"/>
    <cellStyle name="CALDAS 5 2 2 2 4" xfId="8365" xr:uid="{00000000-0005-0000-0000-0000B8020000}"/>
    <cellStyle name="CALDAS 5 2 2 3" xfId="3167" xr:uid="{00000000-0005-0000-0000-0000B9020000}"/>
    <cellStyle name="CALDAS 5 2 2 3 2" xfId="6052" xr:uid="{00000000-0005-0000-0000-0000BA020000}"/>
    <cellStyle name="CALDAS 5 2 2 3 3" xfId="7388" xr:uid="{00000000-0005-0000-0000-0000BB020000}"/>
    <cellStyle name="CALDAS 5 2 2 3 4" xfId="8800" xr:uid="{00000000-0005-0000-0000-0000BC020000}"/>
    <cellStyle name="CALDAS 5 2 2 4" xfId="3348" xr:uid="{00000000-0005-0000-0000-0000BD020000}"/>
    <cellStyle name="CALDAS 5 2 2 4 2" xfId="3740" xr:uid="{00000000-0005-0000-0000-0000BE020000}"/>
    <cellStyle name="CALDAS 5 2 2 4 3" xfId="7569" xr:uid="{00000000-0005-0000-0000-0000BF020000}"/>
    <cellStyle name="CALDAS 5 2 2 4 4" xfId="8981" xr:uid="{00000000-0005-0000-0000-0000C0020000}"/>
    <cellStyle name="CALDAS 5 2 2 5" xfId="3510" xr:uid="{00000000-0005-0000-0000-0000C1020000}"/>
    <cellStyle name="CALDAS 5 2 2 5 2" xfId="4207" xr:uid="{00000000-0005-0000-0000-0000C2020000}"/>
    <cellStyle name="CALDAS 5 2 2 5 3" xfId="7731" xr:uid="{00000000-0005-0000-0000-0000C3020000}"/>
    <cellStyle name="CALDAS 5 2 2 5 4" xfId="9143" xr:uid="{00000000-0005-0000-0000-0000C4020000}"/>
    <cellStyle name="CALDAS 5 2 2 6" xfId="5311" xr:uid="{00000000-0005-0000-0000-0000C5020000}"/>
    <cellStyle name="CALDAS 5 2 2 7" xfId="5066" xr:uid="{00000000-0005-0000-0000-0000C6020000}"/>
    <cellStyle name="CALDAS 5 2 2 8" xfId="4593" xr:uid="{00000000-0005-0000-0000-0000C7020000}"/>
    <cellStyle name="CALDAS 5 2 3" xfId="4399" xr:uid="{00000000-0005-0000-0000-0000C8020000}"/>
    <cellStyle name="CALDAS 6" xfId="964" xr:uid="{00000000-0005-0000-0000-0000C9020000}"/>
    <cellStyle name="CALDAS 6 2" xfId="1412" xr:uid="{00000000-0005-0000-0000-0000CA020000}"/>
    <cellStyle name="CALDAS 6 2 2" xfId="2572" xr:uid="{00000000-0005-0000-0000-0000CB020000}"/>
    <cellStyle name="CALDAS 6 2 2 2" xfId="6233" xr:uid="{00000000-0005-0000-0000-0000CC020000}"/>
    <cellStyle name="CALDAS 6 2 2 3" xfId="6889" xr:uid="{00000000-0005-0000-0000-0000CD020000}"/>
    <cellStyle name="CALDAS 6 2 2 4" xfId="8318" xr:uid="{00000000-0005-0000-0000-0000CE020000}"/>
    <cellStyle name="CALDAS 6 2 3" xfId="3120" xr:uid="{00000000-0005-0000-0000-0000CF020000}"/>
    <cellStyle name="CALDAS 6 2 3 2" xfId="6216" xr:uid="{00000000-0005-0000-0000-0000D0020000}"/>
    <cellStyle name="CALDAS 6 2 3 3" xfId="7341" xr:uid="{00000000-0005-0000-0000-0000D1020000}"/>
    <cellStyle name="CALDAS 6 2 3 4" xfId="8753" xr:uid="{00000000-0005-0000-0000-0000D2020000}"/>
    <cellStyle name="CALDAS 6 2 4" xfId="3301" xr:uid="{00000000-0005-0000-0000-0000D3020000}"/>
    <cellStyle name="CALDAS 6 2 4 2" xfId="3775" xr:uid="{00000000-0005-0000-0000-0000D4020000}"/>
    <cellStyle name="CALDAS 6 2 4 3" xfId="7522" xr:uid="{00000000-0005-0000-0000-0000D5020000}"/>
    <cellStyle name="CALDAS 6 2 4 4" xfId="8934" xr:uid="{00000000-0005-0000-0000-0000D6020000}"/>
    <cellStyle name="CALDAS 6 2 5" xfId="3463" xr:uid="{00000000-0005-0000-0000-0000D7020000}"/>
    <cellStyle name="CALDAS 6 2 5 2" xfId="3661" xr:uid="{00000000-0005-0000-0000-0000D8020000}"/>
    <cellStyle name="CALDAS 6 2 5 3" xfId="7684" xr:uid="{00000000-0005-0000-0000-0000D9020000}"/>
    <cellStyle name="CALDAS 6 2 5 4" xfId="9096" xr:uid="{00000000-0005-0000-0000-0000DA020000}"/>
    <cellStyle name="CALDAS 6 2 6" xfId="5739" xr:uid="{00000000-0005-0000-0000-0000DB020000}"/>
    <cellStyle name="CALDAS 6 2 7" xfId="4390" xr:uid="{00000000-0005-0000-0000-0000DC020000}"/>
    <cellStyle name="CALDAS 6 2 8" xfId="5102" xr:uid="{00000000-0005-0000-0000-0000DD020000}"/>
    <cellStyle name="CALDAS 6 3" xfId="2126" xr:uid="{00000000-0005-0000-0000-0000DE020000}"/>
    <cellStyle name="CALDAS 6 3 2" xfId="5386" xr:uid="{00000000-0005-0000-0000-0000DF020000}"/>
    <cellStyle name="CALDAS 6 3 3" xfId="6632" xr:uid="{00000000-0005-0000-0000-0000E0020000}"/>
    <cellStyle name="CALDAS 6 3 4" xfId="8097" xr:uid="{00000000-0005-0000-0000-0000E1020000}"/>
    <cellStyle name="CALDAS 6 4" xfId="2861" xr:uid="{00000000-0005-0000-0000-0000E2020000}"/>
    <cellStyle name="CALDAS 6 4 2" xfId="5632" xr:uid="{00000000-0005-0000-0000-0000E3020000}"/>
    <cellStyle name="CALDAS 6 4 3" xfId="7082" xr:uid="{00000000-0005-0000-0000-0000E4020000}"/>
    <cellStyle name="CALDAS 6 4 4" xfId="8494" xr:uid="{00000000-0005-0000-0000-0000E5020000}"/>
    <cellStyle name="CALDAS 6 5" xfId="1838" xr:uid="{00000000-0005-0000-0000-0000E6020000}"/>
    <cellStyle name="CALDAS 6 5 2" xfId="5505" xr:uid="{00000000-0005-0000-0000-0000E7020000}"/>
    <cellStyle name="CALDAS 6 5 3" xfId="6433" xr:uid="{00000000-0005-0000-0000-0000E8020000}"/>
    <cellStyle name="CALDAS 6 5 4" xfId="7916" xr:uid="{00000000-0005-0000-0000-0000E9020000}"/>
    <cellStyle name="CALDAS 6 6" xfId="3287" xr:uid="{00000000-0005-0000-0000-0000EA020000}"/>
    <cellStyle name="CALDAS 6 6 2" xfId="4269" xr:uid="{00000000-0005-0000-0000-0000EB020000}"/>
    <cellStyle name="CALDAS 6 6 3" xfId="7508" xr:uid="{00000000-0005-0000-0000-0000EC020000}"/>
    <cellStyle name="CALDAS 6 6 4" xfId="8920" xr:uid="{00000000-0005-0000-0000-0000ED020000}"/>
    <cellStyle name="CALDAS 6 7" xfId="3868" xr:uid="{00000000-0005-0000-0000-0000EE020000}"/>
    <cellStyle name="CALDAS 6 8" xfId="4344" xr:uid="{00000000-0005-0000-0000-0000EF020000}"/>
    <cellStyle name="CALDAS 6 9" xfId="5746" xr:uid="{00000000-0005-0000-0000-0000F0020000}"/>
    <cellStyle name="Code" xfId="293" xr:uid="{00000000-0005-0000-0000-0000F1020000}"/>
    <cellStyle name="Code 2" xfId="483" xr:uid="{00000000-0005-0000-0000-0000F2020000}"/>
    <cellStyle name="Code 2 2" xfId="9250" xr:uid="{00000000-0005-0000-0000-0000F3020000}"/>
    <cellStyle name="Code Section" xfId="294" xr:uid="{00000000-0005-0000-0000-0000F4020000}"/>
    <cellStyle name="Code Section 2" xfId="484" xr:uid="{00000000-0005-0000-0000-0000F5020000}"/>
    <cellStyle name="Code_Cálculo CVAs_COPEL-DIS_MAIO_2008_CONTABILIZAÇÃO" xfId="295" xr:uid="{00000000-0005-0000-0000-0000F6020000}"/>
    <cellStyle name="Comma  - Style1" xfId="296" xr:uid="{00000000-0005-0000-0000-0000F7020000}"/>
    <cellStyle name="Comma  - Style1 2" xfId="378" xr:uid="{00000000-0005-0000-0000-0000F8020000}"/>
    <cellStyle name="Comma [0]_12matrix" xfId="297" xr:uid="{00000000-0005-0000-0000-0000F9020000}"/>
    <cellStyle name="Comma [00]" xfId="298" xr:uid="{00000000-0005-0000-0000-0000FA020000}"/>
    <cellStyle name="Comma [00] 2" xfId="486" xr:uid="{00000000-0005-0000-0000-0000FB020000}"/>
    <cellStyle name="Comma [00] 3" xfId="485" xr:uid="{00000000-0005-0000-0000-0000FC020000}"/>
    <cellStyle name="Comma_12matrix" xfId="299" xr:uid="{00000000-0005-0000-0000-0000FD020000}"/>
    <cellStyle name="Comma0" xfId="300" xr:uid="{00000000-0005-0000-0000-0000FE020000}"/>
    <cellStyle name="Comma0 2" xfId="487" xr:uid="{00000000-0005-0000-0000-0000FF020000}"/>
    <cellStyle name="Conferência" xfId="301" xr:uid="{00000000-0005-0000-0000-000000030000}"/>
    <cellStyle name="Conferência 2" xfId="489" xr:uid="{00000000-0005-0000-0000-000001030000}"/>
    <cellStyle name="Conferência 3" xfId="488" xr:uid="{00000000-0005-0000-0000-000002030000}"/>
    <cellStyle name="COPEL" xfId="379" xr:uid="{00000000-0005-0000-0000-000003030000}"/>
    <cellStyle name="COPEL - DIGITAÇÃO %" xfId="380" xr:uid="{00000000-0005-0000-0000-000004030000}"/>
    <cellStyle name="COPEL - DIGITAÇÃO % 2" xfId="490" xr:uid="{00000000-0005-0000-0000-000005030000}"/>
    <cellStyle name="COPEL - DIGITAÇÃO % 2 2" xfId="659" xr:uid="{00000000-0005-0000-0000-000006030000}"/>
    <cellStyle name="COPEL - DIGITAÇÃO % 2 2 2" xfId="755" xr:uid="{00000000-0005-0000-0000-000007030000}"/>
    <cellStyle name="COPEL - DIGITAÇÃO % 2 2 2 2" xfId="1108" xr:uid="{00000000-0005-0000-0000-000008030000}"/>
    <cellStyle name="COPEL - DIGITAÇÃO % 2 2 2 2 2" xfId="1556" xr:uid="{00000000-0005-0000-0000-000009030000}"/>
    <cellStyle name="COPEL - DIGITAÇÃO % 2 2 2 2 2 2" xfId="2716" xr:uid="{00000000-0005-0000-0000-00000A030000}"/>
    <cellStyle name="COPEL - DIGITAÇÃO % 2 2 2 2 2 2 2" xfId="3909" xr:uid="{00000000-0005-0000-0000-00000B030000}"/>
    <cellStyle name="COPEL - DIGITAÇÃO % 2 2 2 2 2 2 3" xfId="7021" xr:uid="{00000000-0005-0000-0000-00000C030000}"/>
    <cellStyle name="COPEL - DIGITAÇÃO % 2 2 2 2 2 2 4" xfId="8448" xr:uid="{00000000-0005-0000-0000-00000D030000}"/>
    <cellStyle name="COPEL - DIGITAÇÃO % 2 2 2 2 2 3" xfId="3253" xr:uid="{00000000-0005-0000-0000-00000E030000}"/>
    <cellStyle name="COPEL - DIGITAÇÃO % 2 2 2 2 2 3 2" xfId="3808" xr:uid="{00000000-0005-0000-0000-00000F030000}"/>
    <cellStyle name="COPEL - DIGITAÇÃO % 2 2 2 2 2 3 3" xfId="7474" xr:uid="{00000000-0005-0000-0000-000010030000}"/>
    <cellStyle name="COPEL - DIGITAÇÃO % 2 2 2 2 2 3 4" xfId="8886" xr:uid="{00000000-0005-0000-0000-000011030000}"/>
    <cellStyle name="COPEL - DIGITAÇÃO % 2 2 2 2 2 4" xfId="3431" xr:uid="{00000000-0005-0000-0000-000012030000}"/>
    <cellStyle name="COPEL - DIGITAÇÃO % 2 2 2 2 2 4 2" xfId="3683" xr:uid="{00000000-0005-0000-0000-000013030000}"/>
    <cellStyle name="COPEL - DIGITAÇÃO % 2 2 2 2 2 4 3" xfId="7652" xr:uid="{00000000-0005-0000-0000-000014030000}"/>
    <cellStyle name="COPEL - DIGITAÇÃO % 2 2 2 2 2 4 4" xfId="9064" xr:uid="{00000000-0005-0000-0000-000015030000}"/>
    <cellStyle name="COPEL - DIGITAÇÃO % 2 2 2 2 2 5" xfId="3593" xr:uid="{00000000-0005-0000-0000-000016030000}"/>
    <cellStyle name="COPEL - DIGITAÇÃO % 2 2 2 2 2 5 2" xfId="6331" xr:uid="{00000000-0005-0000-0000-000017030000}"/>
    <cellStyle name="COPEL - DIGITAÇÃO % 2 2 2 2 2 5 3" xfId="7814" xr:uid="{00000000-0005-0000-0000-000018030000}"/>
    <cellStyle name="COPEL - DIGITAÇÃO % 2 2 2 2 2 5 4" xfId="9226" xr:uid="{00000000-0005-0000-0000-000019030000}"/>
    <cellStyle name="COPEL - DIGITAÇÃO % 2 2 2 2 2 6" xfId="5156" xr:uid="{00000000-0005-0000-0000-00001A030000}"/>
    <cellStyle name="COPEL - DIGITAÇÃO % 2 2 2 2 2 7" xfId="5908" xr:uid="{00000000-0005-0000-0000-00001B030000}"/>
    <cellStyle name="COPEL - DIGITAÇÃO % 2 2 2 2 2 8" xfId="4134" xr:uid="{00000000-0005-0000-0000-00001C030000}"/>
    <cellStyle name="COPEL - DIGITAÇÃO % 2 2 2 2 3" xfId="2268" xr:uid="{00000000-0005-0000-0000-00001D030000}"/>
    <cellStyle name="COPEL - DIGITAÇÃO % 2 2 2 2 3 2" xfId="5473" xr:uid="{00000000-0005-0000-0000-00001E030000}"/>
    <cellStyle name="COPEL - DIGITAÇÃO % 2 2 2 2 3 3" xfId="6762" xr:uid="{00000000-0005-0000-0000-00001F030000}"/>
    <cellStyle name="COPEL - DIGITAÇÃO % 2 2 2 2 3 4" xfId="8225" xr:uid="{00000000-0005-0000-0000-000020030000}"/>
    <cellStyle name="COPEL - DIGITAÇÃO % 2 2 2 2 4" xfId="2993" xr:uid="{00000000-0005-0000-0000-000021030000}"/>
    <cellStyle name="COPEL - DIGITAÇÃO % 2 2 2 2 4 2" xfId="6271" xr:uid="{00000000-0005-0000-0000-000022030000}"/>
    <cellStyle name="COPEL - DIGITAÇÃO % 2 2 2 2 4 3" xfId="7214" xr:uid="{00000000-0005-0000-0000-000023030000}"/>
    <cellStyle name="COPEL - DIGITAÇÃO % 2 2 2 2 4 4" xfId="8626" xr:uid="{00000000-0005-0000-0000-000024030000}"/>
    <cellStyle name="COPEL - DIGITAÇÃO % 2 2 2 2 5" xfId="1766" xr:uid="{00000000-0005-0000-0000-000025030000}"/>
    <cellStyle name="COPEL - DIGITAÇÃO % 2 2 2 2 5 2" xfId="4091" xr:uid="{00000000-0005-0000-0000-000026030000}"/>
    <cellStyle name="COPEL - DIGITAÇÃO % 2 2 2 2 5 3" xfId="6365" xr:uid="{00000000-0005-0000-0000-000027030000}"/>
    <cellStyle name="COPEL - DIGITAÇÃO % 2 2 2 2 5 4" xfId="7849" xr:uid="{00000000-0005-0000-0000-000028030000}"/>
    <cellStyle name="COPEL - DIGITAÇÃO % 2 2 2 2 6" xfId="1981" xr:uid="{00000000-0005-0000-0000-000029030000}"/>
    <cellStyle name="COPEL - DIGITAÇÃO % 2 2 2 2 6 2" xfId="5525" xr:uid="{00000000-0005-0000-0000-00002A030000}"/>
    <cellStyle name="COPEL - DIGITAÇÃO % 2 2 2 2 6 3" xfId="6569" xr:uid="{00000000-0005-0000-0000-00002B030000}"/>
    <cellStyle name="COPEL - DIGITAÇÃO % 2 2 2 2 6 4" xfId="8050" xr:uid="{00000000-0005-0000-0000-00002C030000}"/>
    <cellStyle name="COPEL - DIGITAÇÃO % 2 2 2 2 7" xfId="6069" xr:uid="{00000000-0005-0000-0000-00002D030000}"/>
    <cellStyle name="COPEL - DIGITAÇÃO % 2 2 2 2 8" xfId="4997" xr:uid="{00000000-0005-0000-0000-00002E030000}"/>
    <cellStyle name="COPEL - DIGITAÇÃO % 2 2 2 2 9" xfId="4932" xr:uid="{00000000-0005-0000-0000-00002F030000}"/>
    <cellStyle name="COPEL - DIGITAÇÃO % 2 2 2 3" xfId="4175" xr:uid="{00000000-0005-0000-0000-000030030000}"/>
    <cellStyle name="COPEL - DIGITAÇÃO % 2 2 3" xfId="714" xr:uid="{00000000-0005-0000-0000-000031030000}"/>
    <cellStyle name="COPEL - DIGITAÇÃO % 2 2 3 2" xfId="1068" xr:uid="{00000000-0005-0000-0000-000032030000}"/>
    <cellStyle name="COPEL - DIGITAÇÃO % 2 2 3 2 2" xfId="1516" xr:uid="{00000000-0005-0000-0000-000033030000}"/>
    <cellStyle name="COPEL - DIGITAÇÃO % 2 2 3 2 2 2" xfId="2676" xr:uid="{00000000-0005-0000-0000-000034030000}"/>
    <cellStyle name="COPEL - DIGITAÇÃO % 2 2 3 2 2 2 2" xfId="4931" xr:uid="{00000000-0005-0000-0000-000035030000}"/>
    <cellStyle name="COPEL - DIGITAÇÃO % 2 2 3 2 2 2 3" xfId="6981" xr:uid="{00000000-0005-0000-0000-000036030000}"/>
    <cellStyle name="COPEL - DIGITAÇÃO % 2 2 3 2 2 2 4" xfId="8408" xr:uid="{00000000-0005-0000-0000-000037030000}"/>
    <cellStyle name="COPEL - DIGITAÇÃO % 2 2 3 2 2 3" xfId="3213" xr:uid="{00000000-0005-0000-0000-000038030000}"/>
    <cellStyle name="COPEL - DIGITAÇÃO % 2 2 3 2 2 3 2" xfId="3829" xr:uid="{00000000-0005-0000-0000-000039030000}"/>
    <cellStyle name="COPEL - DIGITAÇÃO % 2 2 3 2 2 3 3" xfId="7434" xr:uid="{00000000-0005-0000-0000-00003A030000}"/>
    <cellStyle name="COPEL - DIGITAÇÃO % 2 2 3 2 2 3 4" xfId="8846" xr:uid="{00000000-0005-0000-0000-00003B030000}"/>
    <cellStyle name="COPEL - DIGITAÇÃO % 2 2 3 2 2 4" xfId="3391" xr:uid="{00000000-0005-0000-0000-00003C030000}"/>
    <cellStyle name="COPEL - DIGITAÇÃO % 2 2 3 2 2 4 2" xfId="3712" xr:uid="{00000000-0005-0000-0000-00003D030000}"/>
    <cellStyle name="COPEL - DIGITAÇÃO % 2 2 3 2 2 4 3" xfId="7612" xr:uid="{00000000-0005-0000-0000-00003E030000}"/>
    <cellStyle name="COPEL - DIGITAÇÃO % 2 2 3 2 2 4 4" xfId="9024" xr:uid="{00000000-0005-0000-0000-00003F030000}"/>
    <cellStyle name="COPEL - DIGITAÇÃO % 2 2 3 2 2 5" xfId="3553" xr:uid="{00000000-0005-0000-0000-000040030000}"/>
    <cellStyle name="COPEL - DIGITAÇÃO % 2 2 3 2 2 5 2" xfId="6291" xr:uid="{00000000-0005-0000-0000-000041030000}"/>
    <cellStyle name="COPEL - DIGITAÇÃO % 2 2 3 2 2 5 3" xfId="7774" xr:uid="{00000000-0005-0000-0000-000042030000}"/>
    <cellStyle name="COPEL - DIGITAÇÃO % 2 2 3 2 2 5 4" xfId="9186" xr:uid="{00000000-0005-0000-0000-000043030000}"/>
    <cellStyle name="COPEL - DIGITAÇÃO % 2 2 3 2 2 6" xfId="4398" xr:uid="{00000000-0005-0000-0000-000044030000}"/>
    <cellStyle name="COPEL - DIGITAÇÃO % 2 2 3 2 2 7" xfId="4917" xr:uid="{00000000-0005-0000-0000-000045030000}"/>
    <cellStyle name="COPEL - DIGITAÇÃO % 2 2 3 2 2 8" xfId="5174" xr:uid="{00000000-0005-0000-0000-000046030000}"/>
    <cellStyle name="COPEL - DIGITAÇÃO % 2 2 3 2 3" xfId="2228" xr:uid="{00000000-0005-0000-0000-000047030000}"/>
    <cellStyle name="COPEL - DIGITAÇÃO % 2 2 3 2 3 2" xfId="4685" xr:uid="{00000000-0005-0000-0000-000048030000}"/>
    <cellStyle name="COPEL - DIGITAÇÃO % 2 2 3 2 3 3" xfId="6722" xr:uid="{00000000-0005-0000-0000-000049030000}"/>
    <cellStyle name="COPEL - DIGITAÇÃO % 2 2 3 2 3 4" xfId="8185" xr:uid="{00000000-0005-0000-0000-00004A030000}"/>
    <cellStyle name="COPEL - DIGITAÇÃO % 2 2 3 2 4" xfId="2953" xr:uid="{00000000-0005-0000-0000-00004B030000}"/>
    <cellStyle name="COPEL - DIGITAÇÃO % 2 2 3 2 4 2" xfId="5987" xr:uid="{00000000-0005-0000-0000-00004C030000}"/>
    <cellStyle name="COPEL - DIGITAÇÃO % 2 2 3 2 4 3" xfId="7174" xr:uid="{00000000-0005-0000-0000-00004D030000}"/>
    <cellStyle name="COPEL - DIGITAÇÃO % 2 2 3 2 4 4" xfId="8586" xr:uid="{00000000-0005-0000-0000-00004E030000}"/>
    <cellStyle name="COPEL - DIGITAÇÃO % 2 2 3 2 5" xfId="2003" xr:uid="{00000000-0005-0000-0000-00004F030000}"/>
    <cellStyle name="COPEL - DIGITAÇÃO % 2 2 3 2 5 2" xfId="4333" xr:uid="{00000000-0005-0000-0000-000050030000}"/>
    <cellStyle name="COPEL - DIGITAÇÃO % 2 2 3 2 5 3" xfId="6591" xr:uid="{00000000-0005-0000-0000-000051030000}"/>
    <cellStyle name="COPEL - DIGITAÇÃO % 2 2 3 2 5 4" xfId="8072" xr:uid="{00000000-0005-0000-0000-000052030000}"/>
    <cellStyle name="COPEL - DIGITAÇÃO % 2 2 3 2 6" xfId="1862" xr:uid="{00000000-0005-0000-0000-000053030000}"/>
    <cellStyle name="COPEL - DIGITAÇÃO % 2 2 3 2 6 2" xfId="5471" xr:uid="{00000000-0005-0000-0000-000054030000}"/>
    <cellStyle name="COPEL - DIGITAÇÃO % 2 2 3 2 6 3" xfId="6457" xr:uid="{00000000-0005-0000-0000-000055030000}"/>
    <cellStyle name="COPEL - DIGITAÇÃO % 2 2 3 2 6 4" xfId="7940" xr:uid="{00000000-0005-0000-0000-000056030000}"/>
    <cellStyle name="COPEL - DIGITAÇÃO % 2 2 3 2 7" xfId="5889" xr:uid="{00000000-0005-0000-0000-000057030000}"/>
    <cellStyle name="COPEL - DIGITAÇÃO % 2 2 3 2 8" xfId="5375" xr:uid="{00000000-0005-0000-0000-000058030000}"/>
    <cellStyle name="COPEL - DIGITAÇÃO % 2 2 3 2 9" xfId="4907" xr:uid="{00000000-0005-0000-0000-000059030000}"/>
    <cellStyle name="COPEL - DIGITAÇÃO % 2 2 3 3" xfId="4143" xr:uid="{00000000-0005-0000-0000-00005A030000}"/>
    <cellStyle name="COPEL - DIGITAÇÃO % 2 2 4" xfId="1027" xr:uid="{00000000-0005-0000-0000-00005B030000}"/>
    <cellStyle name="COPEL - DIGITAÇÃO % 2 2 4 2" xfId="1475" xr:uid="{00000000-0005-0000-0000-00005C030000}"/>
    <cellStyle name="COPEL - DIGITAÇÃO % 2 2 4 2 2" xfId="2635" xr:uid="{00000000-0005-0000-0000-00005D030000}"/>
    <cellStyle name="COPEL - DIGITAÇÃO % 2 2 4 2 2 2" xfId="5809" xr:uid="{00000000-0005-0000-0000-00005E030000}"/>
    <cellStyle name="COPEL - DIGITAÇÃO % 2 2 4 2 2 3" xfId="6942" xr:uid="{00000000-0005-0000-0000-00005F030000}"/>
    <cellStyle name="COPEL - DIGITAÇÃO % 2 2 4 2 2 4" xfId="8370" xr:uid="{00000000-0005-0000-0000-000060030000}"/>
    <cellStyle name="COPEL - DIGITAÇÃO % 2 2 4 2 3" xfId="3174" xr:uid="{00000000-0005-0000-0000-000061030000}"/>
    <cellStyle name="COPEL - DIGITAÇÃO % 2 2 4 2 3 2" xfId="5579" xr:uid="{00000000-0005-0000-0000-000062030000}"/>
    <cellStyle name="COPEL - DIGITAÇÃO % 2 2 4 2 3 3" xfId="7395" xr:uid="{00000000-0005-0000-0000-000063030000}"/>
    <cellStyle name="COPEL - DIGITAÇÃO % 2 2 4 2 3 4" xfId="8807" xr:uid="{00000000-0005-0000-0000-000064030000}"/>
    <cellStyle name="COPEL - DIGITAÇÃO % 2 2 4 2 4" xfId="3353" xr:uid="{00000000-0005-0000-0000-000065030000}"/>
    <cellStyle name="COPEL - DIGITAÇÃO % 2 2 4 2 4 2" xfId="3737" xr:uid="{00000000-0005-0000-0000-000066030000}"/>
    <cellStyle name="COPEL - DIGITAÇÃO % 2 2 4 2 4 3" xfId="7574" xr:uid="{00000000-0005-0000-0000-000067030000}"/>
    <cellStyle name="COPEL - DIGITAÇÃO % 2 2 4 2 4 4" xfId="8986" xr:uid="{00000000-0005-0000-0000-000068030000}"/>
    <cellStyle name="COPEL - DIGITAÇÃO % 2 2 4 2 5" xfId="3515" xr:uid="{00000000-0005-0000-0000-000069030000}"/>
    <cellStyle name="COPEL - DIGITAÇÃO % 2 2 4 2 5 2" xfId="3625" xr:uid="{00000000-0005-0000-0000-00006A030000}"/>
    <cellStyle name="COPEL - DIGITAÇÃO % 2 2 4 2 5 3" xfId="7736" xr:uid="{00000000-0005-0000-0000-00006B030000}"/>
    <cellStyle name="COPEL - DIGITAÇÃO % 2 2 4 2 5 4" xfId="9148" xr:uid="{00000000-0005-0000-0000-00006C030000}"/>
    <cellStyle name="COPEL - DIGITAÇÃO % 2 2 4 2 6" xfId="5269" xr:uid="{00000000-0005-0000-0000-00006D030000}"/>
    <cellStyle name="COPEL - DIGITAÇÃO % 2 2 4 2 7" xfId="5230" xr:uid="{00000000-0005-0000-0000-00006E030000}"/>
    <cellStyle name="COPEL - DIGITAÇÃO % 2 2 4 2 8" xfId="4738" xr:uid="{00000000-0005-0000-0000-00006F030000}"/>
    <cellStyle name="COPEL - DIGITAÇÃO % 2 2 4 3" xfId="2187" xr:uid="{00000000-0005-0000-0000-000070030000}"/>
    <cellStyle name="COPEL - DIGITAÇÃO % 2 2 4 3 2" xfId="4319" xr:uid="{00000000-0005-0000-0000-000071030000}"/>
    <cellStyle name="COPEL - DIGITAÇÃO % 2 2 4 3 3" xfId="6683" xr:uid="{00000000-0005-0000-0000-000072030000}"/>
    <cellStyle name="COPEL - DIGITAÇÃO % 2 2 4 3 4" xfId="8147" xr:uid="{00000000-0005-0000-0000-000073030000}"/>
    <cellStyle name="COPEL - DIGITAÇÃO % 2 2 4 4" xfId="2914" xr:uid="{00000000-0005-0000-0000-000074030000}"/>
    <cellStyle name="COPEL - DIGITAÇÃO % 2 2 4 4 2" xfId="5633" xr:uid="{00000000-0005-0000-0000-000075030000}"/>
    <cellStyle name="COPEL - DIGITAÇÃO % 2 2 4 4 3" xfId="7135" xr:uid="{00000000-0005-0000-0000-000076030000}"/>
    <cellStyle name="COPEL - DIGITAÇÃO % 2 2 4 4 4" xfId="8547" xr:uid="{00000000-0005-0000-0000-000077030000}"/>
    <cellStyle name="COPEL - DIGITAÇÃO % 2 2 4 5" xfId="2839" xr:uid="{00000000-0005-0000-0000-000078030000}"/>
    <cellStyle name="COPEL - DIGITAÇÃO % 2 2 4 5 2" xfId="6145" xr:uid="{00000000-0005-0000-0000-000079030000}"/>
    <cellStyle name="COPEL - DIGITAÇÃO % 2 2 4 5 3" xfId="7060" xr:uid="{00000000-0005-0000-0000-00007A030000}"/>
    <cellStyle name="COPEL - DIGITAÇÃO % 2 2 4 5 4" xfId="8472" xr:uid="{00000000-0005-0000-0000-00007B030000}"/>
    <cellStyle name="COPEL - DIGITAÇÃO % 2 2 4 6" xfId="1753" xr:uid="{00000000-0005-0000-0000-00007C030000}"/>
    <cellStyle name="COPEL - DIGITAÇÃO % 2 2 4 6 2" xfId="5694" xr:uid="{00000000-0005-0000-0000-00007D030000}"/>
    <cellStyle name="COPEL - DIGITAÇÃO % 2 2 4 6 3" xfId="4892" xr:uid="{00000000-0005-0000-0000-00007E030000}"/>
    <cellStyle name="COPEL - DIGITAÇÃO % 2 2 4 6 4" xfId="7836" xr:uid="{00000000-0005-0000-0000-00007F030000}"/>
    <cellStyle name="COPEL - DIGITAÇÃO % 2 2 4 7" xfId="4744" xr:uid="{00000000-0005-0000-0000-000080030000}"/>
    <cellStyle name="COPEL - DIGITAÇÃO % 2 2 4 8" xfId="6056" xr:uid="{00000000-0005-0000-0000-000081030000}"/>
    <cellStyle name="COPEL - DIGITAÇÃO % 2 2 4 9" xfId="4067" xr:uid="{00000000-0005-0000-0000-000082030000}"/>
    <cellStyle name="COPEL - DIGITAÇÃO % 2 2 5" xfId="4095" xr:uid="{00000000-0005-0000-0000-000083030000}"/>
    <cellStyle name="COPEL - DIGITAÇÃO % 2 3" xfId="680" xr:uid="{00000000-0005-0000-0000-000084030000}"/>
    <cellStyle name="COPEL - DIGITAÇÃO % 2 3 2" xfId="768" xr:uid="{00000000-0005-0000-0000-000085030000}"/>
    <cellStyle name="COPEL - DIGITAÇÃO % 2 3 2 2" xfId="1121" xr:uid="{00000000-0005-0000-0000-000086030000}"/>
    <cellStyle name="COPEL - DIGITAÇÃO % 2 3 2 2 2" xfId="1569" xr:uid="{00000000-0005-0000-0000-000087030000}"/>
    <cellStyle name="COPEL - DIGITAÇÃO % 2 3 2 2 2 2" xfId="2729" xr:uid="{00000000-0005-0000-0000-000088030000}"/>
    <cellStyle name="COPEL - DIGITAÇÃO % 2 3 2 2 2 2 2" xfId="3999" xr:uid="{00000000-0005-0000-0000-000089030000}"/>
    <cellStyle name="COPEL - DIGITAÇÃO % 2 3 2 2 2 2 3" xfId="7034" xr:uid="{00000000-0005-0000-0000-00008A030000}"/>
    <cellStyle name="COPEL - DIGITAÇÃO % 2 3 2 2 2 2 4" xfId="8461" xr:uid="{00000000-0005-0000-0000-00008B030000}"/>
    <cellStyle name="COPEL - DIGITAÇÃO % 2 3 2 2 2 3" xfId="3266" xr:uid="{00000000-0005-0000-0000-00008C030000}"/>
    <cellStyle name="COPEL - DIGITAÇÃO % 2 3 2 2 2 3 2" xfId="3800" xr:uid="{00000000-0005-0000-0000-00008D030000}"/>
    <cellStyle name="COPEL - DIGITAÇÃO % 2 3 2 2 2 3 3" xfId="7487" xr:uid="{00000000-0005-0000-0000-00008E030000}"/>
    <cellStyle name="COPEL - DIGITAÇÃO % 2 3 2 2 2 3 4" xfId="8899" xr:uid="{00000000-0005-0000-0000-00008F030000}"/>
    <cellStyle name="COPEL - DIGITAÇÃO % 2 3 2 2 2 4" xfId="3444" xr:uid="{00000000-0005-0000-0000-000090030000}"/>
    <cellStyle name="COPEL - DIGITAÇÃO % 2 3 2 2 2 4 2" xfId="3675" xr:uid="{00000000-0005-0000-0000-000091030000}"/>
    <cellStyle name="COPEL - DIGITAÇÃO % 2 3 2 2 2 4 3" xfId="7665" xr:uid="{00000000-0005-0000-0000-000092030000}"/>
    <cellStyle name="COPEL - DIGITAÇÃO % 2 3 2 2 2 4 4" xfId="9077" xr:uid="{00000000-0005-0000-0000-000093030000}"/>
    <cellStyle name="COPEL - DIGITAÇÃO % 2 3 2 2 2 5" xfId="3606" xr:uid="{00000000-0005-0000-0000-000094030000}"/>
    <cellStyle name="COPEL - DIGITAÇÃO % 2 3 2 2 2 5 2" xfId="6344" xr:uid="{00000000-0005-0000-0000-000095030000}"/>
    <cellStyle name="COPEL - DIGITAÇÃO % 2 3 2 2 2 5 3" xfId="7827" xr:uid="{00000000-0005-0000-0000-000096030000}"/>
    <cellStyle name="COPEL - DIGITAÇÃO % 2 3 2 2 2 5 4" xfId="9239" xr:uid="{00000000-0005-0000-0000-000097030000}"/>
    <cellStyle name="COPEL - DIGITAÇÃO % 2 3 2 2 2 6" xfId="4554" xr:uid="{00000000-0005-0000-0000-000098030000}"/>
    <cellStyle name="COPEL - DIGITAÇÃO % 2 3 2 2 2 7" xfId="6080" xr:uid="{00000000-0005-0000-0000-000099030000}"/>
    <cellStyle name="COPEL - DIGITAÇÃO % 2 3 2 2 2 8" xfId="5840" xr:uid="{00000000-0005-0000-0000-00009A030000}"/>
    <cellStyle name="COPEL - DIGITAÇÃO % 2 3 2 2 3" xfId="2281" xr:uid="{00000000-0005-0000-0000-00009B030000}"/>
    <cellStyle name="COPEL - DIGITAÇÃO % 2 3 2 2 3 2" xfId="4336" xr:uid="{00000000-0005-0000-0000-00009C030000}"/>
    <cellStyle name="COPEL - DIGITAÇÃO % 2 3 2 2 3 3" xfId="6775" xr:uid="{00000000-0005-0000-0000-00009D030000}"/>
    <cellStyle name="COPEL - DIGITAÇÃO % 2 3 2 2 3 4" xfId="8238" xr:uid="{00000000-0005-0000-0000-00009E030000}"/>
    <cellStyle name="COPEL - DIGITAÇÃO % 2 3 2 2 4" xfId="3006" xr:uid="{00000000-0005-0000-0000-00009F030000}"/>
    <cellStyle name="COPEL - DIGITAÇÃO % 2 3 2 2 4 2" xfId="5593" xr:uid="{00000000-0005-0000-0000-0000A0030000}"/>
    <cellStyle name="COPEL - DIGITAÇÃO % 2 3 2 2 4 3" xfId="7227" xr:uid="{00000000-0005-0000-0000-0000A1030000}"/>
    <cellStyle name="COPEL - DIGITAÇÃO % 2 3 2 2 4 4" xfId="8639" xr:uid="{00000000-0005-0000-0000-0000A2030000}"/>
    <cellStyle name="COPEL - DIGITAÇÃO % 2 3 2 2 5" xfId="1692" xr:uid="{00000000-0005-0000-0000-0000A3030000}"/>
    <cellStyle name="COPEL - DIGITAÇÃO % 2 3 2 2 5 2" xfId="4505" xr:uid="{00000000-0005-0000-0000-0000A4030000}"/>
    <cellStyle name="COPEL - DIGITAÇÃO % 2 3 2 2 5 3" xfId="6082" xr:uid="{00000000-0005-0000-0000-0000A5030000}"/>
    <cellStyle name="COPEL - DIGITAÇÃO % 2 3 2 2 5 4" xfId="3873" xr:uid="{00000000-0005-0000-0000-0000A6030000}"/>
    <cellStyle name="COPEL - DIGITAÇÃO % 2 3 2 2 6" xfId="1852" xr:uid="{00000000-0005-0000-0000-0000A7030000}"/>
    <cellStyle name="COPEL - DIGITAÇÃO % 2 3 2 2 6 2" xfId="5192" xr:uid="{00000000-0005-0000-0000-0000A8030000}"/>
    <cellStyle name="COPEL - DIGITAÇÃO % 2 3 2 2 6 3" xfId="6447" xr:uid="{00000000-0005-0000-0000-0000A9030000}"/>
    <cellStyle name="COPEL - DIGITAÇÃO % 2 3 2 2 6 4" xfId="7930" xr:uid="{00000000-0005-0000-0000-0000AA030000}"/>
    <cellStyle name="COPEL - DIGITAÇÃO % 2 3 2 2 7" xfId="5764" xr:uid="{00000000-0005-0000-0000-0000AB030000}"/>
    <cellStyle name="COPEL - DIGITAÇÃO % 2 3 2 2 8" xfId="5643" xr:uid="{00000000-0005-0000-0000-0000AC030000}"/>
    <cellStyle name="COPEL - DIGITAÇÃO % 2 3 2 2 9" xfId="7055" xr:uid="{00000000-0005-0000-0000-0000AD030000}"/>
    <cellStyle name="COPEL - DIGITAÇÃO % 2 3 2 3" xfId="4185" xr:uid="{00000000-0005-0000-0000-0000AE030000}"/>
    <cellStyle name="COPEL - DIGITAÇÃO % 2 3 3" xfId="727" xr:uid="{00000000-0005-0000-0000-0000AF030000}"/>
    <cellStyle name="COPEL - DIGITAÇÃO % 2 3 3 2" xfId="1080" xr:uid="{00000000-0005-0000-0000-0000B0030000}"/>
    <cellStyle name="COPEL - DIGITAÇÃO % 2 3 3 2 2" xfId="1528" xr:uid="{00000000-0005-0000-0000-0000B1030000}"/>
    <cellStyle name="COPEL - DIGITAÇÃO % 2 3 3 2 2 2" xfId="2688" xr:uid="{00000000-0005-0000-0000-0000B2030000}"/>
    <cellStyle name="COPEL - DIGITAÇÃO % 2 3 3 2 2 2 2" xfId="4021" xr:uid="{00000000-0005-0000-0000-0000B3030000}"/>
    <cellStyle name="COPEL - DIGITAÇÃO % 2 3 3 2 2 2 3" xfId="6993" xr:uid="{00000000-0005-0000-0000-0000B4030000}"/>
    <cellStyle name="COPEL - DIGITAÇÃO % 2 3 3 2 2 2 4" xfId="8420" xr:uid="{00000000-0005-0000-0000-0000B5030000}"/>
    <cellStyle name="COPEL - DIGITAÇÃO % 2 3 3 2 2 3" xfId="3225" xr:uid="{00000000-0005-0000-0000-0000B6030000}"/>
    <cellStyle name="COPEL - DIGITAÇÃO % 2 3 3 2 2 3 2" xfId="3822" xr:uid="{00000000-0005-0000-0000-0000B7030000}"/>
    <cellStyle name="COPEL - DIGITAÇÃO % 2 3 3 2 2 3 3" xfId="7446" xr:uid="{00000000-0005-0000-0000-0000B8030000}"/>
    <cellStyle name="COPEL - DIGITAÇÃO % 2 3 3 2 2 3 4" xfId="8858" xr:uid="{00000000-0005-0000-0000-0000B9030000}"/>
    <cellStyle name="COPEL - DIGITAÇÃO % 2 3 3 2 2 4" xfId="3403" xr:uid="{00000000-0005-0000-0000-0000BA030000}"/>
    <cellStyle name="COPEL - DIGITAÇÃO % 2 3 3 2 2 4 2" xfId="3704" xr:uid="{00000000-0005-0000-0000-0000BB030000}"/>
    <cellStyle name="COPEL - DIGITAÇÃO % 2 3 3 2 2 4 3" xfId="7624" xr:uid="{00000000-0005-0000-0000-0000BC030000}"/>
    <cellStyle name="COPEL - DIGITAÇÃO % 2 3 3 2 2 4 4" xfId="9036" xr:uid="{00000000-0005-0000-0000-0000BD030000}"/>
    <cellStyle name="COPEL - DIGITAÇÃO % 2 3 3 2 2 5" xfId="3565" xr:uid="{00000000-0005-0000-0000-0000BE030000}"/>
    <cellStyle name="COPEL - DIGITAÇÃO % 2 3 3 2 2 5 2" xfId="6303" xr:uid="{00000000-0005-0000-0000-0000BF030000}"/>
    <cellStyle name="COPEL - DIGITAÇÃO % 2 3 3 2 2 5 3" xfId="7786" xr:uid="{00000000-0005-0000-0000-0000C0030000}"/>
    <cellStyle name="COPEL - DIGITAÇÃO % 2 3 3 2 2 5 4" xfId="9198" xr:uid="{00000000-0005-0000-0000-0000C1030000}"/>
    <cellStyle name="COPEL - DIGITAÇÃO % 2 3 3 2 2 6" xfId="5347" xr:uid="{00000000-0005-0000-0000-0000C2030000}"/>
    <cellStyle name="COPEL - DIGITAÇÃO % 2 3 3 2 2 7" xfId="5237" xr:uid="{00000000-0005-0000-0000-0000C3030000}"/>
    <cellStyle name="COPEL - DIGITAÇÃO % 2 3 3 2 2 8" xfId="5313" xr:uid="{00000000-0005-0000-0000-0000C4030000}"/>
    <cellStyle name="COPEL - DIGITAÇÃO % 2 3 3 2 3" xfId="2240" xr:uid="{00000000-0005-0000-0000-0000C5030000}"/>
    <cellStyle name="COPEL - DIGITAÇÃO % 2 3 3 2 3 2" xfId="5586" xr:uid="{00000000-0005-0000-0000-0000C6030000}"/>
    <cellStyle name="COPEL - DIGITAÇÃO % 2 3 3 2 3 3" xfId="6734" xr:uid="{00000000-0005-0000-0000-0000C7030000}"/>
    <cellStyle name="COPEL - DIGITAÇÃO % 2 3 3 2 3 4" xfId="8197" xr:uid="{00000000-0005-0000-0000-0000C8030000}"/>
    <cellStyle name="COPEL - DIGITAÇÃO % 2 3 3 2 4" xfId="2965" xr:uid="{00000000-0005-0000-0000-0000C9030000}"/>
    <cellStyle name="COPEL - DIGITAÇÃO % 2 3 3 2 4 2" xfId="4793" xr:uid="{00000000-0005-0000-0000-0000CA030000}"/>
    <cellStyle name="COPEL - DIGITAÇÃO % 2 3 3 2 4 3" xfId="7186" xr:uid="{00000000-0005-0000-0000-0000CB030000}"/>
    <cellStyle name="COPEL - DIGITAÇÃO % 2 3 3 2 4 4" xfId="8598" xr:uid="{00000000-0005-0000-0000-0000CC030000}"/>
    <cellStyle name="COPEL - DIGITAÇÃO % 2 3 3 2 5" xfId="1812" xr:uid="{00000000-0005-0000-0000-0000CD030000}"/>
    <cellStyle name="COPEL - DIGITAÇÃO % 2 3 3 2 5 2" xfId="4328" xr:uid="{00000000-0005-0000-0000-0000CE030000}"/>
    <cellStyle name="COPEL - DIGITAÇÃO % 2 3 3 2 5 3" xfId="6411" xr:uid="{00000000-0005-0000-0000-0000CF030000}"/>
    <cellStyle name="COPEL - DIGITAÇÃO % 2 3 3 2 5 4" xfId="7894" xr:uid="{00000000-0005-0000-0000-0000D0030000}"/>
    <cellStyle name="COPEL - DIGITAÇÃO % 2 3 3 2 6" xfId="3171" xr:uid="{00000000-0005-0000-0000-0000D1030000}"/>
    <cellStyle name="COPEL - DIGITAÇÃO % 2 3 3 2 6 2" xfId="6212" xr:uid="{00000000-0005-0000-0000-0000D2030000}"/>
    <cellStyle name="COPEL - DIGITAÇÃO % 2 3 3 2 6 3" xfId="7392" xr:uid="{00000000-0005-0000-0000-0000D3030000}"/>
    <cellStyle name="COPEL - DIGITAÇÃO % 2 3 3 2 6 4" xfId="8804" xr:uid="{00000000-0005-0000-0000-0000D4030000}"/>
    <cellStyle name="COPEL - DIGITAÇÃO % 2 3 3 2 7" xfId="4371" xr:uid="{00000000-0005-0000-0000-0000D5030000}"/>
    <cellStyle name="COPEL - DIGITAÇÃO % 2 3 3 2 8" xfId="4686" xr:uid="{00000000-0005-0000-0000-0000D6030000}"/>
    <cellStyle name="COPEL - DIGITAÇÃO % 2 3 3 2 9" xfId="5895" xr:uid="{00000000-0005-0000-0000-0000D7030000}"/>
    <cellStyle name="COPEL - DIGITAÇÃO % 2 3 3 3" xfId="4152" xr:uid="{00000000-0005-0000-0000-0000D8030000}"/>
    <cellStyle name="COPEL - DIGITAÇÃO % 2 4" xfId="682" xr:uid="{00000000-0005-0000-0000-0000D9030000}"/>
    <cellStyle name="COPEL - DIGITAÇÃO % 2 4 2" xfId="770" xr:uid="{00000000-0005-0000-0000-0000DA030000}"/>
    <cellStyle name="COPEL - DIGITAÇÃO % 2 4 2 2" xfId="1123" xr:uid="{00000000-0005-0000-0000-0000DB030000}"/>
    <cellStyle name="COPEL - DIGITAÇÃO % 2 4 2 2 2" xfId="1571" xr:uid="{00000000-0005-0000-0000-0000DC030000}"/>
    <cellStyle name="COPEL - DIGITAÇÃO % 2 4 2 2 2 2" xfId="2731" xr:uid="{00000000-0005-0000-0000-0000DD030000}"/>
    <cellStyle name="COPEL - DIGITAÇÃO % 2 4 2 2 2 2 2" xfId="3997" xr:uid="{00000000-0005-0000-0000-0000DE030000}"/>
    <cellStyle name="COPEL - DIGITAÇÃO % 2 4 2 2 2 2 3" xfId="7036" xr:uid="{00000000-0005-0000-0000-0000DF030000}"/>
    <cellStyle name="COPEL - DIGITAÇÃO % 2 4 2 2 2 2 4" xfId="8463" xr:uid="{00000000-0005-0000-0000-0000E0030000}"/>
    <cellStyle name="COPEL - DIGITAÇÃO % 2 4 2 2 2 3" xfId="3268" xr:uid="{00000000-0005-0000-0000-0000E1030000}"/>
    <cellStyle name="COPEL - DIGITAÇÃO % 2 4 2 2 2 3 2" xfId="3798" xr:uid="{00000000-0005-0000-0000-0000E2030000}"/>
    <cellStyle name="COPEL - DIGITAÇÃO % 2 4 2 2 2 3 3" xfId="7489" xr:uid="{00000000-0005-0000-0000-0000E3030000}"/>
    <cellStyle name="COPEL - DIGITAÇÃO % 2 4 2 2 2 3 4" xfId="8901" xr:uid="{00000000-0005-0000-0000-0000E4030000}"/>
    <cellStyle name="COPEL - DIGITAÇÃO % 2 4 2 2 2 4" xfId="3446" xr:uid="{00000000-0005-0000-0000-0000E5030000}"/>
    <cellStyle name="COPEL - DIGITAÇÃO % 2 4 2 2 2 4 2" xfId="4223" xr:uid="{00000000-0005-0000-0000-0000E6030000}"/>
    <cellStyle name="COPEL - DIGITAÇÃO % 2 4 2 2 2 4 3" xfId="7667" xr:uid="{00000000-0005-0000-0000-0000E7030000}"/>
    <cellStyle name="COPEL - DIGITAÇÃO % 2 4 2 2 2 4 4" xfId="9079" xr:uid="{00000000-0005-0000-0000-0000E8030000}"/>
    <cellStyle name="COPEL - DIGITAÇÃO % 2 4 2 2 2 5" xfId="3608" xr:uid="{00000000-0005-0000-0000-0000E9030000}"/>
    <cellStyle name="COPEL - DIGITAÇÃO % 2 4 2 2 2 5 2" xfId="6346" xr:uid="{00000000-0005-0000-0000-0000EA030000}"/>
    <cellStyle name="COPEL - DIGITAÇÃO % 2 4 2 2 2 5 3" xfId="7829" xr:uid="{00000000-0005-0000-0000-0000EB030000}"/>
    <cellStyle name="COPEL - DIGITAÇÃO % 2 4 2 2 2 5 4" xfId="9241" xr:uid="{00000000-0005-0000-0000-0000EC030000}"/>
    <cellStyle name="COPEL - DIGITAÇÃO % 2 4 2 2 2 6" xfId="4307" xr:uid="{00000000-0005-0000-0000-0000ED030000}"/>
    <cellStyle name="COPEL - DIGITAÇÃO % 2 4 2 2 2 7" xfId="5549" xr:uid="{00000000-0005-0000-0000-0000EE030000}"/>
    <cellStyle name="COPEL - DIGITAÇÃO % 2 4 2 2 2 8" xfId="5308" xr:uid="{00000000-0005-0000-0000-0000EF030000}"/>
    <cellStyle name="COPEL - DIGITAÇÃO % 2 4 2 2 3" xfId="2283" xr:uid="{00000000-0005-0000-0000-0000F0030000}"/>
    <cellStyle name="COPEL - DIGITAÇÃO % 2 4 2 2 3 2" xfId="5496" xr:uid="{00000000-0005-0000-0000-0000F1030000}"/>
    <cellStyle name="COPEL - DIGITAÇÃO % 2 4 2 2 3 3" xfId="6777" xr:uid="{00000000-0005-0000-0000-0000F2030000}"/>
    <cellStyle name="COPEL - DIGITAÇÃO % 2 4 2 2 3 4" xfId="8240" xr:uid="{00000000-0005-0000-0000-0000F3030000}"/>
    <cellStyle name="COPEL - DIGITAÇÃO % 2 4 2 2 4" xfId="3008" xr:uid="{00000000-0005-0000-0000-0000F4030000}"/>
    <cellStyle name="COPEL - DIGITAÇÃO % 2 4 2 2 4 2" xfId="4415" xr:uid="{00000000-0005-0000-0000-0000F5030000}"/>
    <cellStyle name="COPEL - DIGITAÇÃO % 2 4 2 2 4 3" xfId="7229" xr:uid="{00000000-0005-0000-0000-0000F6030000}"/>
    <cellStyle name="COPEL - DIGITAÇÃO % 2 4 2 2 4 4" xfId="8641" xr:uid="{00000000-0005-0000-0000-0000F7030000}"/>
    <cellStyle name="COPEL - DIGITAÇÃO % 2 4 2 2 5" xfId="1775" xr:uid="{00000000-0005-0000-0000-0000F8030000}"/>
    <cellStyle name="COPEL - DIGITAÇÃO % 2 4 2 2 5 2" xfId="5499" xr:uid="{00000000-0005-0000-0000-0000F9030000}"/>
    <cellStyle name="COPEL - DIGITAÇÃO % 2 4 2 2 5 3" xfId="6374" xr:uid="{00000000-0005-0000-0000-0000FA030000}"/>
    <cellStyle name="COPEL - DIGITAÇÃO % 2 4 2 2 5 4" xfId="7858" xr:uid="{00000000-0005-0000-0000-0000FB030000}"/>
    <cellStyle name="COPEL - DIGITAÇÃO % 2 4 2 2 6" xfId="1997" xr:uid="{00000000-0005-0000-0000-0000FC030000}"/>
    <cellStyle name="COPEL - DIGITAÇÃO % 2 4 2 2 6 2" xfId="5514" xr:uid="{00000000-0005-0000-0000-0000FD030000}"/>
    <cellStyle name="COPEL - DIGITAÇÃO % 2 4 2 2 6 3" xfId="6585" xr:uid="{00000000-0005-0000-0000-0000FE030000}"/>
    <cellStyle name="COPEL - DIGITAÇÃO % 2 4 2 2 6 4" xfId="8066" xr:uid="{00000000-0005-0000-0000-0000FF030000}"/>
    <cellStyle name="COPEL - DIGITAÇÃO % 2 4 2 2 7" xfId="6186" xr:uid="{00000000-0005-0000-0000-000000040000}"/>
    <cellStyle name="COPEL - DIGITAÇÃO % 2 4 2 2 8" xfId="5131" xr:uid="{00000000-0005-0000-0000-000001040000}"/>
    <cellStyle name="COPEL - DIGITAÇÃO % 2 4 2 2 9" xfId="5307" xr:uid="{00000000-0005-0000-0000-000002040000}"/>
    <cellStyle name="COPEL - DIGITAÇÃO % 2 4 2 3" xfId="4187" xr:uid="{00000000-0005-0000-0000-000003040000}"/>
    <cellStyle name="COPEL - DIGITAÇÃO % 2 4 3" xfId="729" xr:uid="{00000000-0005-0000-0000-000004040000}"/>
    <cellStyle name="COPEL - DIGITAÇÃO % 2 4 3 2" xfId="1082" xr:uid="{00000000-0005-0000-0000-000005040000}"/>
    <cellStyle name="COPEL - DIGITAÇÃO % 2 4 3 2 2" xfId="1530" xr:uid="{00000000-0005-0000-0000-000006040000}"/>
    <cellStyle name="COPEL - DIGITAÇÃO % 2 4 3 2 2 2" xfId="2690" xr:uid="{00000000-0005-0000-0000-000007040000}"/>
    <cellStyle name="COPEL - DIGITAÇÃO % 2 4 3 2 2 2 2" xfId="4019" xr:uid="{00000000-0005-0000-0000-000008040000}"/>
    <cellStyle name="COPEL - DIGITAÇÃO % 2 4 3 2 2 2 3" xfId="6995" xr:uid="{00000000-0005-0000-0000-000009040000}"/>
    <cellStyle name="COPEL - DIGITAÇÃO % 2 4 3 2 2 2 4" xfId="8422" xr:uid="{00000000-0005-0000-0000-00000A040000}"/>
    <cellStyle name="COPEL - DIGITAÇÃO % 2 4 3 2 2 3" xfId="3227" xr:uid="{00000000-0005-0000-0000-00000B040000}"/>
    <cellStyle name="COPEL - DIGITAÇÃO % 2 4 3 2 2 3 2" xfId="3821" xr:uid="{00000000-0005-0000-0000-00000C040000}"/>
    <cellStyle name="COPEL - DIGITAÇÃO % 2 4 3 2 2 3 3" xfId="7448" xr:uid="{00000000-0005-0000-0000-00000D040000}"/>
    <cellStyle name="COPEL - DIGITAÇÃO % 2 4 3 2 2 3 4" xfId="8860" xr:uid="{00000000-0005-0000-0000-00000E040000}"/>
    <cellStyle name="COPEL - DIGITAÇÃO % 2 4 3 2 2 4" xfId="3405" xr:uid="{00000000-0005-0000-0000-00000F040000}"/>
    <cellStyle name="COPEL - DIGITAÇÃO % 2 4 3 2 2 4 2" xfId="3703" xr:uid="{00000000-0005-0000-0000-000010040000}"/>
    <cellStyle name="COPEL - DIGITAÇÃO % 2 4 3 2 2 4 3" xfId="7626" xr:uid="{00000000-0005-0000-0000-000011040000}"/>
    <cellStyle name="COPEL - DIGITAÇÃO % 2 4 3 2 2 4 4" xfId="9038" xr:uid="{00000000-0005-0000-0000-000012040000}"/>
    <cellStyle name="COPEL - DIGITAÇÃO % 2 4 3 2 2 5" xfId="3567" xr:uid="{00000000-0005-0000-0000-000013040000}"/>
    <cellStyle name="COPEL - DIGITAÇÃO % 2 4 3 2 2 5 2" xfId="6305" xr:uid="{00000000-0005-0000-0000-000014040000}"/>
    <cellStyle name="COPEL - DIGITAÇÃO % 2 4 3 2 2 5 3" xfId="7788" xr:uid="{00000000-0005-0000-0000-000015040000}"/>
    <cellStyle name="COPEL - DIGITAÇÃO % 2 4 3 2 2 5 4" xfId="9200" xr:uid="{00000000-0005-0000-0000-000016040000}"/>
    <cellStyle name="COPEL - DIGITAÇÃO % 2 4 3 2 2 6" xfId="4829" xr:uid="{00000000-0005-0000-0000-000017040000}"/>
    <cellStyle name="COPEL - DIGITAÇÃO % 2 4 3 2 2 7" xfId="5782" xr:uid="{00000000-0005-0000-0000-000018040000}"/>
    <cellStyle name="COPEL - DIGITAÇÃO % 2 4 3 2 2 8" xfId="4580" xr:uid="{00000000-0005-0000-0000-000019040000}"/>
    <cellStyle name="COPEL - DIGITAÇÃO % 2 4 3 2 3" xfId="2242" xr:uid="{00000000-0005-0000-0000-00001A040000}"/>
    <cellStyle name="COPEL - DIGITAÇÃO % 2 4 3 2 3 2" xfId="4409" xr:uid="{00000000-0005-0000-0000-00001B040000}"/>
    <cellStyle name="COPEL - DIGITAÇÃO % 2 4 3 2 3 3" xfId="6736" xr:uid="{00000000-0005-0000-0000-00001C040000}"/>
    <cellStyle name="COPEL - DIGITAÇÃO % 2 4 3 2 3 4" xfId="8199" xr:uid="{00000000-0005-0000-0000-00001D040000}"/>
    <cellStyle name="COPEL - DIGITAÇÃO % 2 4 3 2 4" xfId="2967" xr:uid="{00000000-0005-0000-0000-00001E040000}"/>
    <cellStyle name="COPEL - DIGITAÇÃO % 2 4 3 2 4 2" xfId="4087" xr:uid="{00000000-0005-0000-0000-00001F040000}"/>
    <cellStyle name="COPEL - DIGITAÇÃO % 2 4 3 2 4 3" xfId="7188" xr:uid="{00000000-0005-0000-0000-000020040000}"/>
    <cellStyle name="COPEL - DIGITAÇÃO % 2 4 3 2 4 4" xfId="8600" xr:uid="{00000000-0005-0000-0000-000021040000}"/>
    <cellStyle name="COPEL - DIGITAÇÃO % 2 4 3 2 5" xfId="2001" xr:uid="{00000000-0005-0000-0000-000022040000}"/>
    <cellStyle name="COPEL - DIGITAÇÃO % 2 4 3 2 5 2" xfId="4861" xr:uid="{00000000-0005-0000-0000-000023040000}"/>
    <cellStyle name="COPEL - DIGITAÇÃO % 2 4 3 2 5 3" xfId="6589" xr:uid="{00000000-0005-0000-0000-000024040000}"/>
    <cellStyle name="COPEL - DIGITAÇÃO % 2 4 3 2 5 4" xfId="8070" xr:uid="{00000000-0005-0000-0000-000025040000}"/>
    <cellStyle name="COPEL - DIGITAÇÃO % 2 4 3 2 6" xfId="1844" xr:uid="{00000000-0005-0000-0000-000026040000}"/>
    <cellStyle name="COPEL - DIGITAÇÃO % 2 4 3 2 6 2" xfId="4323" xr:uid="{00000000-0005-0000-0000-000027040000}"/>
    <cellStyle name="COPEL - DIGITAÇÃO % 2 4 3 2 6 3" xfId="6439" xr:uid="{00000000-0005-0000-0000-000028040000}"/>
    <cellStyle name="COPEL - DIGITAÇÃO % 2 4 3 2 6 4" xfId="7922" xr:uid="{00000000-0005-0000-0000-000029040000}"/>
    <cellStyle name="COPEL - DIGITAÇÃO % 2 4 3 2 7" xfId="5089" xr:uid="{00000000-0005-0000-0000-00002A040000}"/>
    <cellStyle name="COPEL - DIGITAÇÃO % 2 4 3 2 8" xfId="4786" xr:uid="{00000000-0005-0000-0000-00002B040000}"/>
    <cellStyle name="COPEL - DIGITAÇÃO % 2 4 3 2 9" xfId="7047" xr:uid="{00000000-0005-0000-0000-00002C040000}"/>
    <cellStyle name="COPEL - DIGITAÇÃO % 2 4 3 3" xfId="4154" xr:uid="{00000000-0005-0000-0000-00002D040000}"/>
    <cellStyle name="COPEL - DIGITAÇÃO % 2 4 4" xfId="1041" xr:uid="{00000000-0005-0000-0000-00002E040000}"/>
    <cellStyle name="COPEL - DIGITAÇÃO % 2 4 4 2" xfId="1489" xr:uid="{00000000-0005-0000-0000-00002F040000}"/>
    <cellStyle name="COPEL - DIGITAÇÃO % 2 4 4 2 2" xfId="2649" xr:uid="{00000000-0005-0000-0000-000030040000}"/>
    <cellStyle name="COPEL - DIGITAÇÃO % 2 4 4 2 2 2" xfId="6152" xr:uid="{00000000-0005-0000-0000-000031040000}"/>
    <cellStyle name="COPEL - DIGITAÇÃO % 2 4 4 2 2 3" xfId="6954" xr:uid="{00000000-0005-0000-0000-000032040000}"/>
    <cellStyle name="COPEL - DIGITAÇÃO % 2 4 4 2 2 4" xfId="8381" xr:uid="{00000000-0005-0000-0000-000033040000}"/>
    <cellStyle name="COPEL - DIGITAÇÃO % 2 4 4 2 3" xfId="3186" xr:uid="{00000000-0005-0000-0000-000034040000}"/>
    <cellStyle name="COPEL - DIGITAÇÃO % 2 4 4 2 3 2" xfId="4435" xr:uid="{00000000-0005-0000-0000-000035040000}"/>
    <cellStyle name="COPEL - DIGITAÇÃO % 2 4 4 2 3 3" xfId="7407" xr:uid="{00000000-0005-0000-0000-000036040000}"/>
    <cellStyle name="COPEL - DIGITAÇÃO % 2 4 4 2 3 4" xfId="8819" xr:uid="{00000000-0005-0000-0000-000037040000}"/>
    <cellStyle name="COPEL - DIGITAÇÃO % 2 4 4 2 4" xfId="3364" xr:uid="{00000000-0005-0000-0000-000038040000}"/>
    <cellStyle name="COPEL - DIGITAÇÃO % 2 4 4 2 4 2" xfId="4248" xr:uid="{00000000-0005-0000-0000-000039040000}"/>
    <cellStyle name="COPEL - DIGITAÇÃO % 2 4 4 2 4 3" xfId="7585" xr:uid="{00000000-0005-0000-0000-00003A040000}"/>
    <cellStyle name="COPEL - DIGITAÇÃO % 2 4 4 2 4 4" xfId="8997" xr:uid="{00000000-0005-0000-0000-00003B040000}"/>
    <cellStyle name="COPEL - DIGITAÇÃO % 2 4 4 2 5" xfId="3526" xr:uid="{00000000-0005-0000-0000-00003C040000}"/>
    <cellStyle name="COPEL - DIGITAÇÃO % 2 4 4 2 5 2" xfId="3618" xr:uid="{00000000-0005-0000-0000-00003D040000}"/>
    <cellStyle name="COPEL - DIGITAÇÃO % 2 4 4 2 5 3" xfId="7747" xr:uid="{00000000-0005-0000-0000-00003E040000}"/>
    <cellStyle name="COPEL - DIGITAÇÃO % 2 4 4 2 5 4" xfId="9159" xr:uid="{00000000-0005-0000-0000-00003F040000}"/>
    <cellStyle name="COPEL - DIGITAÇÃO % 2 4 4 2 6" xfId="5630" xr:uid="{00000000-0005-0000-0000-000040040000}"/>
    <cellStyle name="COPEL - DIGITAÇÃO % 2 4 4 2 7" xfId="4581" xr:uid="{00000000-0005-0000-0000-000041040000}"/>
    <cellStyle name="COPEL - DIGITAÇÃO % 2 4 4 2 8" xfId="5950" xr:uid="{00000000-0005-0000-0000-000042040000}"/>
    <cellStyle name="COPEL - DIGITAÇÃO % 2 4 4 3" xfId="2201" xr:uid="{00000000-0005-0000-0000-000043040000}"/>
    <cellStyle name="COPEL - DIGITAÇÃO % 2 4 4 3 2" xfId="4545" xr:uid="{00000000-0005-0000-0000-000044040000}"/>
    <cellStyle name="COPEL - DIGITAÇÃO % 2 4 4 3 3" xfId="6695" xr:uid="{00000000-0005-0000-0000-000045040000}"/>
    <cellStyle name="COPEL - DIGITAÇÃO % 2 4 4 3 4" xfId="8158" xr:uid="{00000000-0005-0000-0000-000046040000}"/>
    <cellStyle name="COPEL - DIGITAÇÃO % 2 4 4 4" xfId="2926" xr:uid="{00000000-0005-0000-0000-000047040000}"/>
    <cellStyle name="COPEL - DIGITAÇÃO % 2 4 4 4 2" xfId="4412" xr:uid="{00000000-0005-0000-0000-000048040000}"/>
    <cellStyle name="COPEL - DIGITAÇÃO % 2 4 4 4 3" xfId="7147" xr:uid="{00000000-0005-0000-0000-000049040000}"/>
    <cellStyle name="COPEL - DIGITAÇÃO % 2 4 4 4 4" xfId="8559" xr:uid="{00000000-0005-0000-0000-00004A040000}"/>
    <cellStyle name="COPEL - DIGITAÇÃO % 2 4 4 5" xfId="1677" xr:uid="{00000000-0005-0000-0000-00004B040000}"/>
    <cellStyle name="COPEL - DIGITAÇÃO % 2 4 4 5 2" xfId="4483" xr:uid="{00000000-0005-0000-0000-00004C040000}"/>
    <cellStyle name="COPEL - DIGITAÇÃO % 2 4 4 5 3" xfId="4385" xr:uid="{00000000-0005-0000-0000-00004D040000}"/>
    <cellStyle name="COPEL - DIGITAÇÃO % 2 4 4 5 4" xfId="5220" xr:uid="{00000000-0005-0000-0000-00004E040000}"/>
    <cellStyle name="COPEL - DIGITAÇÃO % 2 4 4 6" xfId="1751" xr:uid="{00000000-0005-0000-0000-00004F040000}"/>
    <cellStyle name="COPEL - DIGITAÇÃO % 2 4 4 6 2" xfId="4644" xr:uid="{00000000-0005-0000-0000-000050040000}"/>
    <cellStyle name="COPEL - DIGITAÇÃO % 2 4 4 6 3" xfId="5271" xr:uid="{00000000-0005-0000-0000-000051040000}"/>
    <cellStyle name="COPEL - DIGITAÇÃO % 2 4 4 6 4" xfId="5891" xr:uid="{00000000-0005-0000-0000-000052040000}"/>
    <cellStyle name="COPEL - DIGITAÇÃO % 2 4 4 7" xfId="5622" xr:uid="{00000000-0005-0000-0000-000053040000}"/>
    <cellStyle name="COPEL - DIGITAÇÃO % 2 4 4 8" xfId="4410" xr:uid="{00000000-0005-0000-0000-000054040000}"/>
    <cellStyle name="COPEL - DIGITAÇÃO % 2 4 4 9" xfId="5292" xr:uid="{00000000-0005-0000-0000-000055040000}"/>
    <cellStyle name="COPEL - DIGITAÇÃO % 2 4 5" xfId="4114" xr:uid="{00000000-0005-0000-0000-000056040000}"/>
    <cellStyle name="COPEL - DIGITAÇÃO % 3" xfId="670" xr:uid="{00000000-0005-0000-0000-000057040000}"/>
    <cellStyle name="COPEL - DIGITAÇÃO % 3 2" xfId="759" xr:uid="{00000000-0005-0000-0000-000058040000}"/>
    <cellStyle name="COPEL - DIGITAÇÃO % 3 2 2" xfId="1112" xr:uid="{00000000-0005-0000-0000-000059040000}"/>
    <cellStyle name="COPEL - DIGITAÇÃO % 3 2 2 2" xfId="1560" xr:uid="{00000000-0005-0000-0000-00005A040000}"/>
    <cellStyle name="COPEL - DIGITAÇÃO % 3 2 2 2 2" xfId="2720" xr:uid="{00000000-0005-0000-0000-00005B040000}"/>
    <cellStyle name="COPEL - DIGITAÇÃO % 3 2 2 2 2 2" xfId="4008" xr:uid="{00000000-0005-0000-0000-00005C040000}"/>
    <cellStyle name="COPEL - DIGITAÇÃO % 3 2 2 2 2 3" xfId="7025" xr:uid="{00000000-0005-0000-0000-00005D040000}"/>
    <cellStyle name="COPEL - DIGITAÇÃO % 3 2 2 2 2 4" xfId="8452" xr:uid="{00000000-0005-0000-0000-00005E040000}"/>
    <cellStyle name="COPEL - DIGITAÇÃO % 3 2 2 2 3" xfId="3257" xr:uid="{00000000-0005-0000-0000-00005F040000}"/>
    <cellStyle name="COPEL - DIGITAÇÃO % 3 2 2 2 3 2" xfId="3958" xr:uid="{00000000-0005-0000-0000-000060040000}"/>
    <cellStyle name="COPEL - DIGITAÇÃO % 3 2 2 2 3 3" xfId="7478" xr:uid="{00000000-0005-0000-0000-000061040000}"/>
    <cellStyle name="COPEL - DIGITAÇÃO % 3 2 2 2 3 4" xfId="8890" xr:uid="{00000000-0005-0000-0000-000062040000}"/>
    <cellStyle name="COPEL - DIGITAÇÃO % 3 2 2 2 4" xfId="3435" xr:uid="{00000000-0005-0000-0000-000063040000}"/>
    <cellStyle name="COPEL - DIGITAÇÃO % 3 2 2 2 4 2" xfId="4227" xr:uid="{00000000-0005-0000-0000-000064040000}"/>
    <cellStyle name="COPEL - DIGITAÇÃO % 3 2 2 2 4 3" xfId="7656" xr:uid="{00000000-0005-0000-0000-000065040000}"/>
    <cellStyle name="COPEL - DIGITAÇÃO % 3 2 2 2 4 4" xfId="9068" xr:uid="{00000000-0005-0000-0000-000066040000}"/>
    <cellStyle name="COPEL - DIGITAÇÃO % 3 2 2 2 5" xfId="3597" xr:uid="{00000000-0005-0000-0000-000067040000}"/>
    <cellStyle name="COPEL - DIGITAÇÃO % 3 2 2 2 5 2" xfId="6335" xr:uid="{00000000-0005-0000-0000-000068040000}"/>
    <cellStyle name="COPEL - DIGITAÇÃO % 3 2 2 2 5 3" xfId="7818" xr:uid="{00000000-0005-0000-0000-000069040000}"/>
    <cellStyle name="COPEL - DIGITAÇÃO % 3 2 2 2 5 4" xfId="9230" xr:uid="{00000000-0005-0000-0000-00006A040000}"/>
    <cellStyle name="COPEL - DIGITAÇÃO % 3 2 2 2 6" xfId="5692" xr:uid="{00000000-0005-0000-0000-00006B040000}"/>
    <cellStyle name="COPEL - DIGITAÇÃO % 3 2 2 2 7" xfId="4915" xr:uid="{00000000-0005-0000-0000-00006C040000}"/>
    <cellStyle name="COPEL - DIGITAÇÃO % 3 2 2 2 8" xfId="6057" xr:uid="{00000000-0005-0000-0000-00006D040000}"/>
    <cellStyle name="COPEL - DIGITAÇÃO % 3 2 2 3" xfId="2272" xr:uid="{00000000-0005-0000-0000-00006E040000}"/>
    <cellStyle name="COPEL - DIGITAÇÃO % 3 2 2 3 2" xfId="4824" xr:uid="{00000000-0005-0000-0000-00006F040000}"/>
    <cellStyle name="COPEL - DIGITAÇÃO % 3 2 2 3 3" xfId="6766" xr:uid="{00000000-0005-0000-0000-000070040000}"/>
    <cellStyle name="COPEL - DIGITAÇÃO % 3 2 2 3 4" xfId="8229" xr:uid="{00000000-0005-0000-0000-000071040000}"/>
    <cellStyle name="COPEL - DIGITAÇÃO % 3 2 2 4" xfId="2997" xr:uid="{00000000-0005-0000-0000-000072040000}"/>
    <cellStyle name="COPEL - DIGITAÇÃO % 3 2 2 4 2" xfId="4799" xr:uid="{00000000-0005-0000-0000-000073040000}"/>
    <cellStyle name="COPEL - DIGITAÇÃO % 3 2 2 4 3" xfId="7218" xr:uid="{00000000-0005-0000-0000-000074040000}"/>
    <cellStyle name="COPEL - DIGITAÇÃO % 3 2 2 4 4" xfId="8630" xr:uid="{00000000-0005-0000-0000-000075040000}"/>
    <cellStyle name="COPEL - DIGITAÇÃO % 3 2 2 5" xfId="1690" xr:uid="{00000000-0005-0000-0000-000076040000}"/>
    <cellStyle name="COPEL - DIGITAÇÃO % 3 2 2 5 2" xfId="5689" xr:uid="{00000000-0005-0000-0000-000077040000}"/>
    <cellStyle name="COPEL - DIGITAÇÃO % 3 2 2 5 3" xfId="3947" xr:uid="{00000000-0005-0000-0000-000078040000}"/>
    <cellStyle name="COPEL - DIGITAÇÃO % 3 2 2 5 4" xfId="6077" xr:uid="{00000000-0005-0000-0000-000079040000}"/>
    <cellStyle name="COPEL - DIGITAÇÃO % 3 2 2 6" xfId="1760" xr:uid="{00000000-0005-0000-0000-00007A040000}"/>
    <cellStyle name="COPEL - DIGITAÇÃO % 3 2 2 6 2" xfId="5735" xr:uid="{00000000-0005-0000-0000-00007B040000}"/>
    <cellStyle name="COPEL - DIGITAÇÃO % 3 2 2 6 3" xfId="6359" xr:uid="{00000000-0005-0000-0000-00007C040000}"/>
    <cellStyle name="COPEL - DIGITAÇÃO % 3 2 2 6 4" xfId="7843" xr:uid="{00000000-0005-0000-0000-00007D040000}"/>
    <cellStyle name="COPEL - DIGITAÇÃO % 3 2 2 7" xfId="4369" xr:uid="{00000000-0005-0000-0000-00007E040000}"/>
    <cellStyle name="COPEL - DIGITAÇÃO % 3 2 2 8" xfId="4643" xr:uid="{00000000-0005-0000-0000-00007F040000}"/>
    <cellStyle name="COPEL - DIGITAÇÃO % 3 2 2 9" xfId="6059" xr:uid="{00000000-0005-0000-0000-000080040000}"/>
    <cellStyle name="COPEL - DIGITAÇÃO % 3 2 3" xfId="4179" xr:uid="{00000000-0005-0000-0000-000081040000}"/>
    <cellStyle name="COPEL - DIGITAÇÃO % 3 3" xfId="718" xr:uid="{00000000-0005-0000-0000-000082040000}"/>
    <cellStyle name="COPEL - DIGITAÇÃO % 3 3 2" xfId="1072" xr:uid="{00000000-0005-0000-0000-000083040000}"/>
    <cellStyle name="COPEL - DIGITAÇÃO % 3 3 2 2" xfId="1520" xr:uid="{00000000-0005-0000-0000-000084040000}"/>
    <cellStyle name="COPEL - DIGITAÇÃO % 3 3 2 2 2" xfId="2680" xr:uid="{00000000-0005-0000-0000-000085040000}"/>
    <cellStyle name="COPEL - DIGITAÇÃO % 3 3 2 2 2 2" xfId="6284" xr:uid="{00000000-0005-0000-0000-000086040000}"/>
    <cellStyle name="COPEL - DIGITAÇÃO % 3 3 2 2 2 3" xfId="6985" xr:uid="{00000000-0005-0000-0000-000087040000}"/>
    <cellStyle name="COPEL - DIGITAÇÃO % 3 3 2 2 2 4" xfId="8412" xr:uid="{00000000-0005-0000-0000-000088040000}"/>
    <cellStyle name="COPEL - DIGITAÇÃO % 3 3 2 2 3" xfId="3217" xr:uid="{00000000-0005-0000-0000-000089040000}"/>
    <cellStyle name="COPEL - DIGITAÇÃO % 3 3 2 2 3 2" xfId="3827" xr:uid="{00000000-0005-0000-0000-00008A040000}"/>
    <cellStyle name="COPEL - DIGITAÇÃO % 3 3 2 2 3 3" xfId="7438" xr:uid="{00000000-0005-0000-0000-00008B040000}"/>
    <cellStyle name="COPEL - DIGITAÇÃO % 3 3 2 2 3 4" xfId="8850" xr:uid="{00000000-0005-0000-0000-00008C040000}"/>
    <cellStyle name="COPEL - DIGITAÇÃO % 3 3 2 2 4" xfId="3395" xr:uid="{00000000-0005-0000-0000-00008D040000}"/>
    <cellStyle name="COPEL - DIGITAÇÃO % 3 3 2 2 4 2" xfId="4238" xr:uid="{00000000-0005-0000-0000-00008E040000}"/>
    <cellStyle name="COPEL - DIGITAÇÃO % 3 3 2 2 4 3" xfId="7616" xr:uid="{00000000-0005-0000-0000-00008F040000}"/>
    <cellStyle name="COPEL - DIGITAÇÃO % 3 3 2 2 4 4" xfId="9028" xr:uid="{00000000-0005-0000-0000-000090040000}"/>
    <cellStyle name="COPEL - DIGITAÇÃO % 3 3 2 2 5" xfId="3557" xr:uid="{00000000-0005-0000-0000-000091040000}"/>
    <cellStyle name="COPEL - DIGITAÇÃO % 3 3 2 2 5 2" xfId="6295" xr:uid="{00000000-0005-0000-0000-000092040000}"/>
    <cellStyle name="COPEL - DIGITAÇÃO % 3 3 2 2 5 3" xfId="7778" xr:uid="{00000000-0005-0000-0000-000093040000}"/>
    <cellStyle name="COPEL - DIGITAÇÃO % 3 3 2 2 5 4" xfId="9190" xr:uid="{00000000-0005-0000-0000-000094040000}"/>
    <cellStyle name="COPEL - DIGITAÇÃO % 3 3 2 2 6" xfId="5369" xr:uid="{00000000-0005-0000-0000-000095040000}"/>
    <cellStyle name="COPEL - DIGITAÇÃO % 3 3 2 2 7" xfId="4391" xr:uid="{00000000-0005-0000-0000-000096040000}"/>
    <cellStyle name="COPEL - DIGITAÇÃO % 3 3 2 2 8" xfId="5795" xr:uid="{00000000-0005-0000-0000-000097040000}"/>
    <cellStyle name="COPEL - DIGITAÇÃO % 3 3 2 3" xfId="2232" xr:uid="{00000000-0005-0000-0000-000098040000}"/>
    <cellStyle name="COPEL - DIGITAÇÃO % 3 3 2 3 2" xfId="4555" xr:uid="{00000000-0005-0000-0000-000099040000}"/>
    <cellStyle name="COPEL - DIGITAÇÃO % 3 3 2 3 3" xfId="6726" xr:uid="{00000000-0005-0000-0000-00009A040000}"/>
    <cellStyle name="COPEL - DIGITAÇÃO % 3 3 2 3 4" xfId="8189" xr:uid="{00000000-0005-0000-0000-00009B040000}"/>
    <cellStyle name="COPEL - DIGITAÇÃO % 3 3 2 4" xfId="2957" xr:uid="{00000000-0005-0000-0000-00009C040000}"/>
    <cellStyle name="COPEL - DIGITAÇÃO % 3 3 2 4 2" xfId="5745" xr:uid="{00000000-0005-0000-0000-00009D040000}"/>
    <cellStyle name="COPEL - DIGITAÇÃO % 3 3 2 4 3" xfId="7178" xr:uid="{00000000-0005-0000-0000-00009E040000}"/>
    <cellStyle name="COPEL - DIGITAÇÃO % 3 3 2 4 4" xfId="8590" xr:uid="{00000000-0005-0000-0000-00009F040000}"/>
    <cellStyle name="COPEL - DIGITAÇÃO % 3 3 2 5" xfId="1683" xr:uid="{00000000-0005-0000-0000-0000A0040000}"/>
    <cellStyle name="COPEL - DIGITAÇÃO % 3 3 2 5 2" xfId="4855" xr:uid="{00000000-0005-0000-0000-0000A1040000}"/>
    <cellStyle name="COPEL - DIGITAÇÃO % 3 3 2 5 3" xfId="4076" xr:uid="{00000000-0005-0000-0000-0000A2040000}"/>
    <cellStyle name="COPEL - DIGITAÇÃO % 3 3 2 5 4" xfId="5433" xr:uid="{00000000-0005-0000-0000-0000A3040000}"/>
    <cellStyle name="COPEL - DIGITAÇÃO % 3 3 2 6" xfId="1976" xr:uid="{00000000-0005-0000-0000-0000A4040000}"/>
    <cellStyle name="COPEL - DIGITAÇÃO % 3 3 2 6 2" xfId="5351" xr:uid="{00000000-0005-0000-0000-0000A5040000}"/>
    <cellStyle name="COPEL - DIGITAÇÃO % 3 3 2 6 3" xfId="6564" xr:uid="{00000000-0005-0000-0000-0000A6040000}"/>
    <cellStyle name="COPEL - DIGITAÇÃO % 3 3 2 6 4" xfId="8045" xr:uid="{00000000-0005-0000-0000-0000A7040000}"/>
    <cellStyle name="COPEL - DIGITAÇÃO % 3 3 2 7" xfId="5023" xr:uid="{00000000-0005-0000-0000-0000A8040000}"/>
    <cellStyle name="COPEL - DIGITAÇÃO % 3 3 2 8" xfId="4836" xr:uid="{00000000-0005-0000-0000-0000A9040000}"/>
    <cellStyle name="COPEL - DIGITAÇÃO % 3 3 2 9" xfId="4979" xr:uid="{00000000-0005-0000-0000-0000AA040000}"/>
    <cellStyle name="COPEL - DIGITAÇÃO % 3 3 3" xfId="4147" xr:uid="{00000000-0005-0000-0000-0000AB040000}"/>
    <cellStyle name="COPEL - DIGITAÇÃO % 3 4" xfId="1032" xr:uid="{00000000-0005-0000-0000-0000AC040000}"/>
    <cellStyle name="COPEL - DIGITAÇÃO % 3 4 2" xfId="1480" xr:uid="{00000000-0005-0000-0000-0000AD040000}"/>
    <cellStyle name="COPEL - DIGITAÇÃO % 3 4 2 2" xfId="2640" xr:uid="{00000000-0005-0000-0000-0000AE040000}"/>
    <cellStyle name="COPEL - DIGITAÇÃO % 3 4 2 2 2" xfId="5610" xr:uid="{00000000-0005-0000-0000-0000AF040000}"/>
    <cellStyle name="COPEL - DIGITAÇÃO % 3 4 2 2 3" xfId="6945" xr:uid="{00000000-0005-0000-0000-0000B0040000}"/>
    <cellStyle name="COPEL - DIGITAÇÃO % 3 4 2 2 4" xfId="8372" xr:uid="{00000000-0005-0000-0000-0000B1040000}"/>
    <cellStyle name="COPEL - DIGITAÇÃO % 3 4 2 3" xfId="3177" xr:uid="{00000000-0005-0000-0000-0000B2040000}"/>
    <cellStyle name="COPEL - DIGITAÇÃO % 3 4 2 3 2" xfId="5923" xr:uid="{00000000-0005-0000-0000-0000B3040000}"/>
    <cellStyle name="COPEL - DIGITAÇÃO % 3 4 2 3 3" xfId="7398" xr:uid="{00000000-0005-0000-0000-0000B4040000}"/>
    <cellStyle name="COPEL - DIGITAÇÃO % 3 4 2 3 4" xfId="8810" xr:uid="{00000000-0005-0000-0000-0000B5040000}"/>
    <cellStyle name="COPEL - DIGITAÇÃO % 3 4 2 4" xfId="3355" xr:uid="{00000000-0005-0000-0000-0000B6040000}"/>
    <cellStyle name="COPEL - DIGITAÇÃO % 3 4 2 4 2" xfId="4251" xr:uid="{00000000-0005-0000-0000-0000B7040000}"/>
    <cellStyle name="COPEL - DIGITAÇÃO % 3 4 2 4 3" xfId="7576" xr:uid="{00000000-0005-0000-0000-0000B8040000}"/>
    <cellStyle name="COPEL - DIGITAÇÃO % 3 4 2 4 4" xfId="8988" xr:uid="{00000000-0005-0000-0000-0000B9040000}"/>
    <cellStyle name="COPEL - DIGITAÇÃO % 3 4 2 5" xfId="3517" xr:uid="{00000000-0005-0000-0000-0000BA040000}"/>
    <cellStyle name="COPEL - DIGITAÇÃO % 3 4 2 5 2" xfId="4205" xr:uid="{00000000-0005-0000-0000-0000BB040000}"/>
    <cellStyle name="COPEL - DIGITAÇÃO % 3 4 2 5 3" xfId="7738" xr:uid="{00000000-0005-0000-0000-0000BC040000}"/>
    <cellStyle name="COPEL - DIGITAÇÃO % 3 4 2 5 4" xfId="9150" xr:uid="{00000000-0005-0000-0000-0000BD040000}"/>
    <cellStyle name="COPEL - DIGITAÇÃO % 3 4 2 6" xfId="4751" xr:uid="{00000000-0005-0000-0000-0000BE040000}"/>
    <cellStyle name="COPEL - DIGITAÇÃO % 3 4 2 7" xfId="5051" xr:uid="{00000000-0005-0000-0000-0000BF040000}"/>
    <cellStyle name="COPEL - DIGITAÇÃO % 3 4 2 8" xfId="3850" xr:uid="{00000000-0005-0000-0000-0000C0040000}"/>
    <cellStyle name="COPEL - DIGITAÇÃO % 3 4 3" xfId="2192" xr:uid="{00000000-0005-0000-0000-0000C1040000}"/>
    <cellStyle name="COPEL - DIGITAÇÃO % 3 4 3 2" xfId="5680" xr:uid="{00000000-0005-0000-0000-0000C2040000}"/>
    <cellStyle name="COPEL - DIGITAÇÃO % 3 4 3 3" xfId="6686" xr:uid="{00000000-0005-0000-0000-0000C3040000}"/>
    <cellStyle name="COPEL - DIGITAÇÃO % 3 4 3 4" xfId="8149" xr:uid="{00000000-0005-0000-0000-0000C4040000}"/>
    <cellStyle name="COPEL - DIGITAÇÃO % 3 4 4" xfId="2917" xr:uid="{00000000-0005-0000-0000-0000C5040000}"/>
    <cellStyle name="COPEL - DIGITAÇÃO % 3 4 4 2" xfId="4938" xr:uid="{00000000-0005-0000-0000-0000C6040000}"/>
    <cellStyle name="COPEL - DIGITAÇÃO % 3 4 4 3" xfId="7138" xr:uid="{00000000-0005-0000-0000-0000C7040000}"/>
    <cellStyle name="COPEL - DIGITAÇÃO % 3 4 4 4" xfId="8550" xr:uid="{00000000-0005-0000-0000-0000C8040000}"/>
    <cellStyle name="COPEL - DIGITAÇÃO % 3 4 5" xfId="1993" xr:uid="{00000000-0005-0000-0000-0000C9040000}"/>
    <cellStyle name="COPEL - DIGITAÇÃO % 3 4 5 2" xfId="5672" xr:uid="{00000000-0005-0000-0000-0000CA040000}"/>
    <cellStyle name="COPEL - DIGITAÇÃO % 3 4 5 3" xfId="6581" xr:uid="{00000000-0005-0000-0000-0000CB040000}"/>
    <cellStyle name="COPEL - DIGITAÇÃO % 3 4 5 4" xfId="8062" xr:uid="{00000000-0005-0000-0000-0000CC040000}"/>
    <cellStyle name="COPEL - DIGITAÇÃO % 3 4 6" xfId="3117" xr:uid="{00000000-0005-0000-0000-0000CD040000}"/>
    <cellStyle name="COPEL - DIGITAÇÃO % 3 4 6 2" xfId="5033" xr:uid="{00000000-0005-0000-0000-0000CE040000}"/>
    <cellStyle name="COPEL - DIGITAÇÃO % 3 4 6 3" xfId="7338" xr:uid="{00000000-0005-0000-0000-0000CF040000}"/>
    <cellStyle name="COPEL - DIGITAÇÃO % 3 4 6 4" xfId="8750" xr:uid="{00000000-0005-0000-0000-0000D0040000}"/>
    <cellStyle name="COPEL - DIGITAÇÃO % 3 4 7" xfId="5454" xr:uid="{00000000-0005-0000-0000-0000D1040000}"/>
    <cellStyle name="COPEL - DIGITAÇÃO % 3 4 8" xfId="4327" xr:uid="{00000000-0005-0000-0000-0000D2040000}"/>
    <cellStyle name="COPEL - DIGITAÇÃO % 3 4 9" xfId="6535" xr:uid="{00000000-0005-0000-0000-0000D3040000}"/>
    <cellStyle name="COPEL - DIGITAÇÃO % 3 5" xfId="4104" xr:uid="{00000000-0005-0000-0000-0000D4040000}"/>
    <cellStyle name="COPEL - DIGITAÇÃO NÚMEROS" xfId="381" xr:uid="{00000000-0005-0000-0000-0000D5040000}"/>
    <cellStyle name="COPEL - DIGITAÇÃO NÚMEROS 2" xfId="650" xr:uid="{00000000-0005-0000-0000-0000D6040000}"/>
    <cellStyle name="COPEL - DIGITAÇÃO NÚMEROS 2 2" xfId="750" xr:uid="{00000000-0005-0000-0000-0000D7040000}"/>
    <cellStyle name="COPEL - DIGITAÇÃO NÚMEROS 2 2 2" xfId="1103" xr:uid="{00000000-0005-0000-0000-0000D8040000}"/>
    <cellStyle name="COPEL - DIGITAÇÃO NÚMEROS 2 2 2 2" xfId="1551" xr:uid="{00000000-0005-0000-0000-0000D9040000}"/>
    <cellStyle name="COPEL - DIGITAÇÃO NÚMEROS 2 2 2 2 2" xfId="2711" xr:uid="{00000000-0005-0000-0000-0000DA040000}"/>
    <cellStyle name="COPEL - DIGITAÇÃO NÚMEROS 2 2 2 2 2 2" xfId="3908" xr:uid="{00000000-0005-0000-0000-0000DB040000}"/>
    <cellStyle name="COPEL - DIGITAÇÃO NÚMEROS 2 2 2 2 2 3" xfId="7016" xr:uid="{00000000-0005-0000-0000-0000DC040000}"/>
    <cellStyle name="COPEL - DIGITAÇÃO NÚMEROS 2 2 2 2 2 4" xfId="8443" xr:uid="{00000000-0005-0000-0000-0000DD040000}"/>
    <cellStyle name="COPEL - DIGITAÇÃO NÚMEROS 2 2 2 2 3" xfId="3248" xr:uid="{00000000-0005-0000-0000-0000DE040000}"/>
    <cellStyle name="COPEL - DIGITAÇÃO NÚMEROS 2 2 2 2 3 2" xfId="3812" xr:uid="{00000000-0005-0000-0000-0000DF040000}"/>
    <cellStyle name="COPEL - DIGITAÇÃO NÚMEROS 2 2 2 2 3 3" xfId="7469" xr:uid="{00000000-0005-0000-0000-0000E0040000}"/>
    <cellStyle name="COPEL - DIGITAÇÃO NÚMEROS 2 2 2 2 3 4" xfId="8881" xr:uid="{00000000-0005-0000-0000-0000E1040000}"/>
    <cellStyle name="COPEL - DIGITAÇÃO NÚMEROS 2 2 2 2 4" xfId="3426" xr:uid="{00000000-0005-0000-0000-0000E2040000}"/>
    <cellStyle name="COPEL - DIGITAÇÃO NÚMEROS 2 2 2 2 4 2" xfId="3688" xr:uid="{00000000-0005-0000-0000-0000E3040000}"/>
    <cellStyle name="COPEL - DIGITAÇÃO NÚMEROS 2 2 2 2 4 3" xfId="7647" xr:uid="{00000000-0005-0000-0000-0000E4040000}"/>
    <cellStyle name="COPEL - DIGITAÇÃO NÚMEROS 2 2 2 2 4 4" xfId="9059" xr:uid="{00000000-0005-0000-0000-0000E5040000}"/>
    <cellStyle name="COPEL - DIGITAÇÃO NÚMEROS 2 2 2 2 5" xfId="3588" xr:uid="{00000000-0005-0000-0000-0000E6040000}"/>
    <cellStyle name="COPEL - DIGITAÇÃO NÚMEROS 2 2 2 2 5 2" xfId="6326" xr:uid="{00000000-0005-0000-0000-0000E7040000}"/>
    <cellStyle name="COPEL - DIGITAÇÃO NÚMEROS 2 2 2 2 5 3" xfId="7809" xr:uid="{00000000-0005-0000-0000-0000E8040000}"/>
    <cellStyle name="COPEL - DIGITAÇÃO NÚMEROS 2 2 2 2 5 4" xfId="9221" xr:uid="{00000000-0005-0000-0000-0000E9040000}"/>
    <cellStyle name="COPEL - DIGITAÇÃO NÚMEROS 2 2 2 2 6" xfId="5380" xr:uid="{00000000-0005-0000-0000-0000EA040000}"/>
    <cellStyle name="COPEL - DIGITAÇÃO NÚMEROS 2 2 2 2 7" xfId="4992" xr:uid="{00000000-0005-0000-0000-0000EB040000}"/>
    <cellStyle name="COPEL - DIGITAÇÃO NÚMEROS 2 2 2 2 8" xfId="5608" xr:uid="{00000000-0005-0000-0000-0000EC040000}"/>
    <cellStyle name="COPEL - DIGITAÇÃO NÚMEROS 2 2 2 3" xfId="2263" xr:uid="{00000000-0005-0000-0000-0000ED040000}"/>
    <cellStyle name="COPEL - DIGITAÇÃO NÚMEROS 2 2 2 3 2" xfId="4876" xr:uid="{00000000-0005-0000-0000-0000EE040000}"/>
    <cellStyle name="COPEL - DIGITAÇÃO NÚMEROS 2 2 2 3 3" xfId="6757" xr:uid="{00000000-0005-0000-0000-0000EF040000}"/>
    <cellStyle name="COPEL - DIGITAÇÃO NÚMEROS 2 2 2 3 4" xfId="8220" xr:uid="{00000000-0005-0000-0000-0000F0040000}"/>
    <cellStyle name="COPEL - DIGITAÇÃO NÚMEROS 2 2 2 4" xfId="2988" xr:uid="{00000000-0005-0000-0000-0000F1040000}"/>
    <cellStyle name="COPEL - DIGITAÇÃO NÚMEROS 2 2 2 4 2" xfId="4439" xr:uid="{00000000-0005-0000-0000-0000F2040000}"/>
    <cellStyle name="COPEL - DIGITAÇÃO NÚMEROS 2 2 2 4 3" xfId="7209" xr:uid="{00000000-0005-0000-0000-0000F3040000}"/>
    <cellStyle name="COPEL - DIGITAÇÃO NÚMEROS 2 2 2 4 4" xfId="8621" xr:uid="{00000000-0005-0000-0000-0000F4040000}"/>
    <cellStyle name="COPEL - DIGITAÇÃO NÚMEROS 2 2 2 5" xfId="1688" xr:uid="{00000000-0005-0000-0000-0000F5040000}"/>
    <cellStyle name="COPEL - DIGITAÇÃO NÚMEROS 2 2 2 5 2" xfId="4637" xr:uid="{00000000-0005-0000-0000-0000F6040000}"/>
    <cellStyle name="COPEL - DIGITAÇÃO NÚMEROS 2 2 2 5 3" xfId="3935" xr:uid="{00000000-0005-0000-0000-0000F7040000}"/>
    <cellStyle name="COPEL - DIGITAÇÃO NÚMEROS 2 2 2 5 4" xfId="6185" xr:uid="{00000000-0005-0000-0000-0000F8040000}"/>
    <cellStyle name="COPEL - DIGITAÇÃO NÚMEROS 2 2 2 6" xfId="2843" xr:uid="{00000000-0005-0000-0000-0000F9040000}"/>
    <cellStyle name="COPEL - DIGITAÇÃO NÚMEROS 2 2 2 6 2" xfId="4454" xr:uid="{00000000-0005-0000-0000-0000FA040000}"/>
    <cellStyle name="COPEL - DIGITAÇÃO NÚMEROS 2 2 2 6 3" xfId="7064" xr:uid="{00000000-0005-0000-0000-0000FB040000}"/>
    <cellStyle name="COPEL - DIGITAÇÃO NÚMEROS 2 2 2 6 4" xfId="8476" xr:uid="{00000000-0005-0000-0000-0000FC040000}"/>
    <cellStyle name="COPEL - DIGITAÇÃO NÚMEROS 2 2 2 7" xfId="5878" xr:uid="{00000000-0005-0000-0000-0000FD040000}"/>
    <cellStyle name="COPEL - DIGITAÇÃO NÚMEROS 2 2 2 8" xfId="4423" xr:uid="{00000000-0005-0000-0000-0000FE040000}"/>
    <cellStyle name="COPEL - DIGITAÇÃO NÚMEROS 2 2 2 9" xfId="6881" xr:uid="{00000000-0005-0000-0000-0000FF040000}"/>
    <cellStyle name="COPEL - DIGITAÇÃO NÚMEROS 2 2 3" xfId="4170" xr:uid="{00000000-0005-0000-0000-000000050000}"/>
    <cellStyle name="COPEL - DIGITAÇÃO NÚMEROS 2 3" xfId="709" xr:uid="{00000000-0005-0000-0000-000001050000}"/>
    <cellStyle name="COPEL - DIGITAÇÃO NÚMEROS 2 3 2" xfId="1063" xr:uid="{00000000-0005-0000-0000-000002050000}"/>
    <cellStyle name="COPEL - DIGITAÇÃO NÚMEROS 2 3 2 2" xfId="1511" xr:uid="{00000000-0005-0000-0000-000003050000}"/>
    <cellStyle name="COPEL - DIGITAÇÃO NÚMEROS 2 3 2 2 2" xfId="2671" xr:uid="{00000000-0005-0000-0000-000004050000}"/>
    <cellStyle name="COPEL - DIGITAÇÃO NÚMEROS 2 3 2 2 2 2" xfId="6006" xr:uid="{00000000-0005-0000-0000-000005050000}"/>
    <cellStyle name="COPEL - DIGITAÇÃO NÚMEROS 2 3 2 2 2 3" xfId="6976" xr:uid="{00000000-0005-0000-0000-000006050000}"/>
    <cellStyle name="COPEL - DIGITAÇÃO NÚMEROS 2 3 2 2 2 4" xfId="8403" xr:uid="{00000000-0005-0000-0000-000007050000}"/>
    <cellStyle name="COPEL - DIGITAÇÃO NÚMEROS 2 3 2 2 3" xfId="3208" xr:uid="{00000000-0005-0000-0000-000008050000}"/>
    <cellStyle name="COPEL - DIGITAÇÃO NÚMEROS 2 3 2 2 3 2" xfId="3832" xr:uid="{00000000-0005-0000-0000-000009050000}"/>
    <cellStyle name="COPEL - DIGITAÇÃO NÚMEROS 2 3 2 2 3 3" xfId="7429" xr:uid="{00000000-0005-0000-0000-00000A050000}"/>
    <cellStyle name="COPEL - DIGITAÇÃO NÚMEROS 2 3 2 2 3 4" xfId="8841" xr:uid="{00000000-0005-0000-0000-00000B050000}"/>
    <cellStyle name="COPEL - DIGITAÇÃO NÚMEROS 2 3 2 2 4" xfId="3386" xr:uid="{00000000-0005-0000-0000-00000C050000}"/>
    <cellStyle name="COPEL - DIGITAÇÃO NÚMEROS 2 3 2 2 4 2" xfId="3716" xr:uid="{00000000-0005-0000-0000-00000D050000}"/>
    <cellStyle name="COPEL - DIGITAÇÃO NÚMEROS 2 3 2 2 4 3" xfId="7607" xr:uid="{00000000-0005-0000-0000-00000E050000}"/>
    <cellStyle name="COPEL - DIGITAÇÃO NÚMEROS 2 3 2 2 4 4" xfId="9019" xr:uid="{00000000-0005-0000-0000-00000F050000}"/>
    <cellStyle name="COPEL - DIGITAÇÃO NÚMEROS 2 3 2 2 5" xfId="3548" xr:uid="{00000000-0005-0000-0000-000010050000}"/>
    <cellStyle name="COPEL - DIGITAÇÃO NÚMEROS 2 3 2 2 5 2" xfId="353" xr:uid="{00000000-0005-0000-0000-000011050000}"/>
    <cellStyle name="COPEL - DIGITAÇÃO NÚMEROS 2 3 2 2 5 3" xfId="7769" xr:uid="{00000000-0005-0000-0000-000012050000}"/>
    <cellStyle name="COPEL - DIGITAÇÃO NÚMEROS 2 3 2 2 5 4" xfId="9181" xr:uid="{00000000-0005-0000-0000-000013050000}"/>
    <cellStyle name="COPEL - DIGITAÇÃO NÚMEROS 2 3 2 2 6" xfId="5442" xr:uid="{00000000-0005-0000-0000-000014050000}"/>
    <cellStyle name="COPEL - DIGITAÇÃO NÚMEROS 2 3 2 2 7" xfId="4582" xr:uid="{00000000-0005-0000-0000-000015050000}"/>
    <cellStyle name="COPEL - DIGITAÇÃO NÚMEROS 2 3 2 2 8" xfId="4970" xr:uid="{00000000-0005-0000-0000-000016050000}"/>
    <cellStyle name="COPEL - DIGITAÇÃO NÚMEROS 2 3 2 3" xfId="2223" xr:uid="{00000000-0005-0000-0000-000017050000}"/>
    <cellStyle name="COPEL - DIGITAÇÃO NÚMEROS 2 3 2 3 2" xfId="5693" xr:uid="{00000000-0005-0000-0000-000018050000}"/>
    <cellStyle name="COPEL - DIGITAÇÃO NÚMEROS 2 3 2 3 3" xfId="6717" xr:uid="{00000000-0005-0000-0000-000019050000}"/>
    <cellStyle name="COPEL - DIGITAÇÃO NÚMEROS 2 3 2 3 4" xfId="8180" xr:uid="{00000000-0005-0000-0000-00001A050000}"/>
    <cellStyle name="COPEL - DIGITAÇÃO NÚMEROS 2 3 2 4" xfId="2948" xr:uid="{00000000-0005-0000-0000-00001B050000}"/>
    <cellStyle name="COPEL - DIGITAÇÃO NÚMEROS 2 3 2 4 2" xfId="5040" xr:uid="{00000000-0005-0000-0000-00001C050000}"/>
    <cellStyle name="COPEL - DIGITAÇÃO NÚMEROS 2 3 2 4 3" xfId="7169" xr:uid="{00000000-0005-0000-0000-00001D050000}"/>
    <cellStyle name="COPEL - DIGITAÇÃO NÚMEROS 2 3 2 4 4" xfId="8581" xr:uid="{00000000-0005-0000-0000-00001E050000}"/>
    <cellStyle name="COPEL - DIGITAÇÃO NÚMEROS 2 3 2 5" xfId="1898" xr:uid="{00000000-0005-0000-0000-00001F050000}"/>
    <cellStyle name="COPEL - DIGITAÇÃO NÚMEROS 2 3 2 5 2" xfId="5243" xr:uid="{00000000-0005-0000-0000-000020050000}"/>
    <cellStyle name="COPEL - DIGITAÇÃO NÚMEROS 2 3 2 5 3" xfId="6493" xr:uid="{00000000-0005-0000-0000-000021050000}"/>
    <cellStyle name="COPEL - DIGITAÇÃO NÚMEROS 2 3 2 5 4" xfId="7976" xr:uid="{00000000-0005-0000-0000-000022050000}"/>
    <cellStyle name="COPEL - DIGITAÇÃO NÚMEROS 2 3 2 6" xfId="2857" xr:uid="{00000000-0005-0000-0000-000023050000}"/>
    <cellStyle name="COPEL - DIGITAÇÃO NÚMEROS 2 3 2 6 2" xfId="5302" xr:uid="{00000000-0005-0000-0000-000024050000}"/>
    <cellStyle name="COPEL - DIGITAÇÃO NÚMEROS 2 3 2 6 3" xfId="7078" xr:uid="{00000000-0005-0000-0000-000025050000}"/>
    <cellStyle name="COPEL - DIGITAÇÃO NÚMEROS 2 3 2 6 4" xfId="8490" xr:uid="{00000000-0005-0000-0000-000026050000}"/>
    <cellStyle name="COPEL - DIGITAÇÃO NÚMEROS 2 3 2 7" xfId="3865" xr:uid="{00000000-0005-0000-0000-000027050000}"/>
    <cellStyle name="COPEL - DIGITAÇÃO NÚMEROS 2 3 2 8" xfId="5701" xr:uid="{00000000-0005-0000-0000-000028050000}"/>
    <cellStyle name="COPEL - DIGITAÇÃO NÚMEROS 2 3 2 9" xfId="6616" xr:uid="{00000000-0005-0000-0000-000029050000}"/>
    <cellStyle name="COPEL - DIGITAÇÃO NÚMEROS 2 3 3" xfId="4138" xr:uid="{00000000-0005-0000-0000-00002A050000}"/>
    <cellStyle name="COPEL - DIGITAÇÃO NÚMEROS 3" xfId="673" xr:uid="{00000000-0005-0000-0000-00002B050000}"/>
    <cellStyle name="COPEL - DIGITAÇÃO NÚMEROS 3 2" xfId="761" xr:uid="{00000000-0005-0000-0000-00002C050000}"/>
    <cellStyle name="COPEL - DIGITAÇÃO NÚMEROS 3 2 2" xfId="1114" xr:uid="{00000000-0005-0000-0000-00002D050000}"/>
    <cellStyle name="COPEL - DIGITAÇÃO NÚMEROS 3 2 2 2" xfId="1562" xr:uid="{00000000-0005-0000-0000-00002E050000}"/>
    <cellStyle name="COPEL - DIGITAÇÃO NÚMEROS 3 2 2 2 2" xfId="2722" xr:uid="{00000000-0005-0000-0000-00002F050000}"/>
    <cellStyle name="COPEL - DIGITAÇÃO NÚMEROS 3 2 2 2 2 2" xfId="4006" xr:uid="{00000000-0005-0000-0000-000030050000}"/>
    <cellStyle name="COPEL - DIGITAÇÃO NÚMEROS 3 2 2 2 2 3" xfId="7027" xr:uid="{00000000-0005-0000-0000-000031050000}"/>
    <cellStyle name="COPEL - DIGITAÇÃO NÚMEROS 3 2 2 2 2 4" xfId="8454" xr:uid="{00000000-0005-0000-0000-000032050000}"/>
    <cellStyle name="COPEL - DIGITAÇÃO NÚMEROS 3 2 2 2 3" xfId="3259" xr:uid="{00000000-0005-0000-0000-000033050000}"/>
    <cellStyle name="COPEL - DIGITAÇÃO NÚMEROS 3 2 2 2 3 2" xfId="3805" xr:uid="{00000000-0005-0000-0000-000034050000}"/>
    <cellStyle name="COPEL - DIGITAÇÃO NÚMEROS 3 2 2 2 3 3" xfId="7480" xr:uid="{00000000-0005-0000-0000-000035050000}"/>
    <cellStyle name="COPEL - DIGITAÇÃO NÚMEROS 3 2 2 2 3 4" xfId="8892" xr:uid="{00000000-0005-0000-0000-000036050000}"/>
    <cellStyle name="COPEL - DIGITAÇÃO NÚMEROS 3 2 2 2 4" xfId="3437" xr:uid="{00000000-0005-0000-0000-000037050000}"/>
    <cellStyle name="COPEL - DIGITAÇÃO NÚMEROS 3 2 2 2 4 2" xfId="3679" xr:uid="{00000000-0005-0000-0000-000038050000}"/>
    <cellStyle name="COPEL - DIGITAÇÃO NÚMEROS 3 2 2 2 4 3" xfId="7658" xr:uid="{00000000-0005-0000-0000-000039050000}"/>
    <cellStyle name="COPEL - DIGITAÇÃO NÚMEROS 3 2 2 2 4 4" xfId="9070" xr:uid="{00000000-0005-0000-0000-00003A050000}"/>
    <cellStyle name="COPEL - DIGITAÇÃO NÚMEROS 3 2 2 2 5" xfId="3599" xr:uid="{00000000-0005-0000-0000-00003B050000}"/>
    <cellStyle name="COPEL - DIGITAÇÃO NÚMEROS 3 2 2 2 5 2" xfId="6337" xr:uid="{00000000-0005-0000-0000-00003C050000}"/>
    <cellStyle name="COPEL - DIGITAÇÃO NÚMEROS 3 2 2 2 5 3" xfId="7820" xr:uid="{00000000-0005-0000-0000-00003D050000}"/>
    <cellStyle name="COPEL - DIGITAÇÃO NÚMEROS 3 2 2 2 5 4" xfId="9232" xr:uid="{00000000-0005-0000-0000-00003E050000}"/>
    <cellStyle name="COPEL - DIGITAÇÃO NÚMEROS 3 2 2 2 6" xfId="4508" xr:uid="{00000000-0005-0000-0000-00003F050000}"/>
    <cellStyle name="COPEL - DIGITAÇÃO NÚMEROS 3 2 2 2 7" xfId="5094" xr:uid="{00000000-0005-0000-0000-000040050000}"/>
    <cellStyle name="COPEL - DIGITAÇÃO NÚMEROS 3 2 2 2 8" xfId="5914" xr:uid="{00000000-0005-0000-0000-000041050000}"/>
    <cellStyle name="COPEL - DIGITAÇÃO NÚMEROS 3 2 2 3" xfId="2274" xr:uid="{00000000-0005-0000-0000-000042050000}"/>
    <cellStyle name="COPEL - DIGITAÇÃO NÚMEROS 3 2 2 3 2" xfId="5184" xr:uid="{00000000-0005-0000-0000-000043050000}"/>
    <cellStyle name="COPEL - DIGITAÇÃO NÚMEROS 3 2 2 3 3" xfId="6768" xr:uid="{00000000-0005-0000-0000-000044050000}"/>
    <cellStyle name="COPEL - DIGITAÇÃO NÚMEROS 3 2 2 3 4" xfId="8231" xr:uid="{00000000-0005-0000-0000-000045050000}"/>
    <cellStyle name="COPEL - DIGITAÇÃO NÚMEROS 3 2 2 4" xfId="2999" xr:uid="{00000000-0005-0000-0000-000046050000}"/>
    <cellStyle name="COPEL - DIGITAÇÃO NÚMEROS 3 2 2 4 2" xfId="4937" xr:uid="{00000000-0005-0000-0000-000047050000}"/>
    <cellStyle name="COPEL - DIGITAÇÃO NÚMEROS 3 2 2 4 3" xfId="7220" xr:uid="{00000000-0005-0000-0000-000048050000}"/>
    <cellStyle name="COPEL - DIGITAÇÃO NÚMEROS 3 2 2 4 4" xfId="8632" xr:uid="{00000000-0005-0000-0000-000049050000}"/>
    <cellStyle name="COPEL - DIGITAÇÃO NÚMEROS 3 2 2 5" xfId="1769" xr:uid="{00000000-0005-0000-0000-00004A050000}"/>
    <cellStyle name="COPEL - DIGITAÇÃO NÚMEROS 3 2 2 5 2" xfId="4595" xr:uid="{00000000-0005-0000-0000-00004B050000}"/>
    <cellStyle name="COPEL - DIGITAÇÃO NÚMEROS 3 2 2 5 3" xfId="6368" xr:uid="{00000000-0005-0000-0000-00004C050000}"/>
    <cellStyle name="COPEL - DIGITAÇÃO NÚMEROS 3 2 2 5 4" xfId="7852" xr:uid="{00000000-0005-0000-0000-00004D050000}"/>
    <cellStyle name="COPEL - DIGITAÇÃO NÚMEROS 3 2 2 6" xfId="1971" xr:uid="{00000000-0005-0000-0000-00004E050000}"/>
    <cellStyle name="COPEL - DIGITAÇÃO NÚMEROS 3 2 2 6 2" xfId="4522" xr:uid="{00000000-0005-0000-0000-00004F050000}"/>
    <cellStyle name="COPEL - DIGITAÇÃO NÚMEROS 3 2 2 6 3" xfId="6559" xr:uid="{00000000-0005-0000-0000-000050050000}"/>
    <cellStyle name="COPEL - DIGITAÇÃO NÚMEROS 3 2 2 6 4" xfId="8040" xr:uid="{00000000-0005-0000-0000-000051050000}"/>
    <cellStyle name="COPEL - DIGITAÇÃO NÚMEROS 3 2 2 7" xfId="5091" xr:uid="{00000000-0005-0000-0000-000052050000}"/>
    <cellStyle name="COPEL - DIGITAÇÃO NÚMEROS 3 2 2 8" xfId="5050" xr:uid="{00000000-0005-0000-0000-000053050000}"/>
    <cellStyle name="COPEL - DIGITAÇÃO NÚMEROS 3 2 2 9" xfId="7046" xr:uid="{00000000-0005-0000-0000-000054050000}"/>
    <cellStyle name="COPEL - DIGITAÇÃO NÚMEROS 3 2 3" xfId="4181" xr:uid="{00000000-0005-0000-0000-000055050000}"/>
    <cellStyle name="COPEL - DIGITAÇÃO NÚMEROS 3 3" xfId="720" xr:uid="{00000000-0005-0000-0000-000056050000}"/>
    <cellStyle name="COPEL - DIGITAÇÃO NÚMEROS 3 3 2" xfId="1073" xr:uid="{00000000-0005-0000-0000-000057050000}"/>
    <cellStyle name="COPEL - DIGITAÇÃO NÚMEROS 3 3 2 2" xfId="1521" xr:uid="{00000000-0005-0000-0000-000058050000}"/>
    <cellStyle name="COPEL - DIGITAÇÃO NÚMEROS 3 3 2 2 2" xfId="2681" xr:uid="{00000000-0005-0000-0000-000059050000}"/>
    <cellStyle name="COPEL - DIGITAÇÃO NÚMEROS 3 3 2 2 2 2" xfId="6173" xr:uid="{00000000-0005-0000-0000-00005A050000}"/>
    <cellStyle name="COPEL - DIGITAÇÃO NÚMEROS 3 3 2 2 2 3" xfId="6986" xr:uid="{00000000-0005-0000-0000-00005B050000}"/>
    <cellStyle name="COPEL - DIGITAÇÃO NÚMEROS 3 3 2 2 2 4" xfId="8413" xr:uid="{00000000-0005-0000-0000-00005C050000}"/>
    <cellStyle name="COPEL - DIGITAÇÃO NÚMEROS 3 3 2 2 3" xfId="3218" xr:uid="{00000000-0005-0000-0000-00005D050000}"/>
    <cellStyle name="COPEL - DIGITAÇÃO NÚMEROS 3 3 2 2 3 2" xfId="3970" xr:uid="{00000000-0005-0000-0000-00005E050000}"/>
    <cellStyle name="COPEL - DIGITAÇÃO NÚMEROS 3 3 2 2 3 3" xfId="7439" xr:uid="{00000000-0005-0000-0000-00005F050000}"/>
    <cellStyle name="COPEL - DIGITAÇÃO NÚMEROS 3 3 2 2 3 4" xfId="8851" xr:uid="{00000000-0005-0000-0000-000060050000}"/>
    <cellStyle name="COPEL - DIGITAÇÃO NÚMEROS 3 3 2 2 4" xfId="3396" xr:uid="{00000000-0005-0000-0000-000061050000}"/>
    <cellStyle name="COPEL - DIGITAÇÃO NÚMEROS 3 3 2 2 4 2" xfId="3709" xr:uid="{00000000-0005-0000-0000-000062050000}"/>
    <cellStyle name="COPEL - DIGITAÇÃO NÚMEROS 3 3 2 2 4 3" xfId="7617" xr:uid="{00000000-0005-0000-0000-000063050000}"/>
    <cellStyle name="COPEL - DIGITAÇÃO NÚMEROS 3 3 2 2 4 4" xfId="9029" xr:uid="{00000000-0005-0000-0000-000064050000}"/>
    <cellStyle name="COPEL - DIGITAÇÃO NÚMEROS 3 3 2 2 5" xfId="3558" xr:uid="{00000000-0005-0000-0000-000065050000}"/>
    <cellStyle name="COPEL - DIGITAÇÃO NÚMEROS 3 3 2 2 5 2" xfId="6296" xr:uid="{00000000-0005-0000-0000-000066050000}"/>
    <cellStyle name="COPEL - DIGITAÇÃO NÚMEROS 3 3 2 2 5 3" xfId="7779" xr:uid="{00000000-0005-0000-0000-000067050000}"/>
    <cellStyle name="COPEL - DIGITAÇÃO NÚMEROS 3 3 2 2 5 4" xfId="9191" xr:uid="{00000000-0005-0000-0000-000068050000}"/>
    <cellStyle name="COPEL - DIGITAÇÃO NÚMEROS 3 3 2 2 6" xfId="5702" xr:uid="{00000000-0005-0000-0000-000069050000}"/>
    <cellStyle name="COPEL - DIGITAÇÃO NÚMEROS 3 3 2 2 7" xfId="4720" xr:uid="{00000000-0005-0000-0000-00006A050000}"/>
    <cellStyle name="COPEL - DIGITAÇÃO NÚMEROS 3 3 2 2 8" xfId="4365" xr:uid="{00000000-0005-0000-0000-00006B050000}"/>
    <cellStyle name="COPEL - DIGITAÇÃO NÚMEROS 3 3 2 3" xfId="2233" xr:uid="{00000000-0005-0000-0000-00006C050000}"/>
    <cellStyle name="COPEL - DIGITAÇÃO NÚMEROS 3 3 2 3 2" xfId="4352" xr:uid="{00000000-0005-0000-0000-00006D050000}"/>
    <cellStyle name="COPEL - DIGITAÇÃO NÚMEROS 3 3 2 3 3" xfId="6727" xr:uid="{00000000-0005-0000-0000-00006E050000}"/>
    <cellStyle name="COPEL - DIGITAÇÃO NÚMEROS 3 3 2 3 4" xfId="8190" xr:uid="{00000000-0005-0000-0000-00006F050000}"/>
    <cellStyle name="COPEL - DIGITAÇÃO NÚMEROS 3 3 2 4" xfId="2958" xr:uid="{00000000-0005-0000-0000-000070050000}"/>
    <cellStyle name="COPEL - DIGITAÇÃO NÚMEROS 3 3 2 4 2" xfId="4900" xr:uid="{00000000-0005-0000-0000-000071050000}"/>
    <cellStyle name="COPEL - DIGITAÇÃO NÚMEROS 3 3 2 4 3" xfId="7179" xr:uid="{00000000-0005-0000-0000-000072050000}"/>
    <cellStyle name="COPEL - DIGITAÇÃO NÚMEROS 3 3 2 4 4" xfId="8591" xr:uid="{00000000-0005-0000-0000-000073050000}"/>
    <cellStyle name="COPEL - DIGITAÇÃO NÚMEROS 3 3 2 5" xfId="2388" xr:uid="{00000000-0005-0000-0000-000074050000}"/>
    <cellStyle name="COPEL - DIGITAÇÃO NÚMEROS 3 3 2 5 2" xfId="6142" xr:uid="{00000000-0005-0000-0000-000075050000}"/>
    <cellStyle name="COPEL - DIGITAÇÃO NÚMEROS 3 3 2 5 3" xfId="6800" xr:uid="{00000000-0005-0000-0000-000076050000}"/>
    <cellStyle name="COPEL - DIGITAÇÃO NÚMEROS 3 3 2 5 4" xfId="8247" xr:uid="{00000000-0005-0000-0000-000077050000}"/>
    <cellStyle name="COPEL - DIGITAÇÃO NÚMEROS 3 3 2 6" xfId="2853" xr:uid="{00000000-0005-0000-0000-000078050000}"/>
    <cellStyle name="COPEL - DIGITAÇÃO NÚMEROS 3 3 2 6 2" xfId="4420" xr:uid="{00000000-0005-0000-0000-000079050000}"/>
    <cellStyle name="COPEL - DIGITAÇÃO NÚMEROS 3 3 2 6 3" xfId="7074" xr:uid="{00000000-0005-0000-0000-00007A050000}"/>
    <cellStyle name="COPEL - DIGITAÇÃO NÚMEROS 3 3 2 6 4" xfId="8486" xr:uid="{00000000-0005-0000-0000-00007B050000}"/>
    <cellStyle name="COPEL - DIGITAÇÃO NÚMEROS 3 3 2 7" xfId="5767" xr:uid="{00000000-0005-0000-0000-00007C050000}"/>
    <cellStyle name="COPEL - DIGITAÇÃO NÚMEROS 3 3 2 8" xfId="4026" xr:uid="{00000000-0005-0000-0000-00007D050000}"/>
    <cellStyle name="COPEL - DIGITAÇÃO NÚMEROS 3 3 2 9" xfId="6793" xr:uid="{00000000-0005-0000-0000-00007E050000}"/>
    <cellStyle name="COPEL - DIGITAÇÃO NÚMEROS 3 3 3" xfId="4148" xr:uid="{00000000-0005-0000-0000-00007F050000}"/>
    <cellStyle name="COPEL - DIGITAÇÃO NÚMEROS 3 4" xfId="1034" xr:uid="{00000000-0005-0000-0000-000080050000}"/>
    <cellStyle name="COPEL - DIGITAÇÃO NÚMEROS 3 4 2" xfId="1482" xr:uid="{00000000-0005-0000-0000-000081050000}"/>
    <cellStyle name="COPEL - DIGITAÇÃO NÚMEROS 3 4 2 2" xfId="2642" xr:uid="{00000000-0005-0000-0000-000082050000}"/>
    <cellStyle name="COPEL - DIGITAÇÃO NÚMEROS 3 4 2 2 2" xfId="4429" xr:uid="{00000000-0005-0000-0000-000083050000}"/>
    <cellStyle name="COPEL - DIGITAÇÃO NÚMEROS 3 4 2 2 3" xfId="6947" xr:uid="{00000000-0005-0000-0000-000084050000}"/>
    <cellStyle name="COPEL - DIGITAÇÃO NÚMEROS 3 4 2 2 4" xfId="8374" xr:uid="{00000000-0005-0000-0000-000085050000}"/>
    <cellStyle name="COPEL - DIGITAÇÃO NÚMEROS 3 4 2 3" xfId="3179" xr:uid="{00000000-0005-0000-0000-000086050000}"/>
    <cellStyle name="COPEL - DIGITAÇÃO NÚMEROS 3 4 2 3 2" xfId="5816" xr:uid="{00000000-0005-0000-0000-000087050000}"/>
    <cellStyle name="COPEL - DIGITAÇÃO NÚMEROS 3 4 2 3 3" xfId="7400" xr:uid="{00000000-0005-0000-0000-000088050000}"/>
    <cellStyle name="COPEL - DIGITAÇÃO NÚMEROS 3 4 2 3 4" xfId="8812" xr:uid="{00000000-0005-0000-0000-000089050000}"/>
    <cellStyle name="COPEL - DIGITAÇÃO NÚMEROS 3 4 2 4" xfId="3357" xr:uid="{00000000-0005-0000-0000-00008A050000}"/>
    <cellStyle name="COPEL - DIGITAÇÃO NÚMEROS 3 4 2 4 2" xfId="3734" xr:uid="{00000000-0005-0000-0000-00008B050000}"/>
    <cellStyle name="COPEL - DIGITAÇÃO NÚMEROS 3 4 2 4 3" xfId="7578" xr:uid="{00000000-0005-0000-0000-00008C050000}"/>
    <cellStyle name="COPEL - DIGITAÇÃO NÚMEROS 3 4 2 4 4" xfId="8990" xr:uid="{00000000-0005-0000-0000-00008D050000}"/>
    <cellStyle name="COPEL - DIGITAÇÃO NÚMEROS 3 4 2 5" xfId="3519" xr:uid="{00000000-0005-0000-0000-00008E050000}"/>
    <cellStyle name="COPEL - DIGITAÇÃO NÚMEROS 3 4 2 5 2" xfId="3622" xr:uid="{00000000-0005-0000-0000-00008F050000}"/>
    <cellStyle name="COPEL - DIGITAÇÃO NÚMEROS 3 4 2 5 3" xfId="7740" xr:uid="{00000000-0005-0000-0000-000090050000}"/>
    <cellStyle name="COPEL - DIGITAÇÃO NÚMEROS 3 4 2 5 4" xfId="9152" xr:uid="{00000000-0005-0000-0000-000091050000}"/>
    <cellStyle name="COPEL - DIGITAÇÃO NÚMEROS 3 4 2 6" xfId="4927" xr:uid="{00000000-0005-0000-0000-000092050000}"/>
    <cellStyle name="COPEL - DIGITAÇÃO NÚMEROS 3 4 2 7" xfId="4378" xr:uid="{00000000-0005-0000-0000-000093050000}"/>
    <cellStyle name="COPEL - DIGITAÇÃO NÚMEROS 3 4 2 8" xfId="4358" xr:uid="{00000000-0005-0000-0000-000094050000}"/>
    <cellStyle name="COPEL - DIGITAÇÃO NÚMEROS 3 4 3" xfId="2194" xr:uid="{00000000-0005-0000-0000-000095050000}"/>
    <cellStyle name="COPEL - DIGITAÇÃO NÚMEROS 3 4 3 2" xfId="4498" xr:uid="{00000000-0005-0000-0000-000096050000}"/>
    <cellStyle name="COPEL - DIGITAÇÃO NÚMEROS 3 4 3 3" xfId="6688" xr:uid="{00000000-0005-0000-0000-000097050000}"/>
    <cellStyle name="COPEL - DIGITAÇÃO NÚMEROS 3 4 3 4" xfId="8151" xr:uid="{00000000-0005-0000-0000-000098050000}"/>
    <cellStyle name="COPEL - DIGITAÇÃO NÚMEROS 3 4 4" xfId="2919" xr:uid="{00000000-0005-0000-0000-000099050000}"/>
    <cellStyle name="COPEL - DIGITAÇÃO NÚMEROS 3 4 4 2" xfId="5794" xr:uid="{00000000-0005-0000-0000-00009A050000}"/>
    <cellStyle name="COPEL - DIGITAÇÃO NÚMEROS 3 4 4 3" xfId="7140" xr:uid="{00000000-0005-0000-0000-00009B050000}"/>
    <cellStyle name="COPEL - DIGITAÇÃO NÚMEROS 3 4 4 4" xfId="8552" xr:uid="{00000000-0005-0000-0000-00009C050000}"/>
    <cellStyle name="COPEL - DIGITAÇÃO NÚMEROS 3 4 5" xfId="2838" xr:uid="{00000000-0005-0000-0000-00009D050000}"/>
    <cellStyle name="COPEL - DIGITAÇÃO NÚMEROS 3 4 5 2" xfId="6257" xr:uid="{00000000-0005-0000-0000-00009E050000}"/>
    <cellStyle name="COPEL - DIGITAÇÃO NÚMEROS 3 4 5 3" xfId="7059" xr:uid="{00000000-0005-0000-0000-00009F050000}"/>
    <cellStyle name="COPEL - DIGITAÇÃO NÚMEROS 3 4 5 4" xfId="8471" xr:uid="{00000000-0005-0000-0000-0000A0050000}"/>
    <cellStyle name="COPEL - DIGITAÇÃO NÚMEROS 3 4 6" xfId="1752" xr:uid="{00000000-0005-0000-0000-0000A1050000}"/>
    <cellStyle name="COPEL - DIGITAÇÃO NÚMEROS 3 4 6 2" xfId="5361" xr:uid="{00000000-0005-0000-0000-0000A2050000}"/>
    <cellStyle name="COPEL - DIGITAÇÃO NÚMEROS 3 4 6 3" xfId="5802" xr:uid="{00000000-0005-0000-0000-0000A3050000}"/>
    <cellStyle name="COPEL - DIGITAÇÃO NÚMEROS 3 4 6 4" xfId="6102" xr:uid="{00000000-0005-0000-0000-0000A4050000}"/>
    <cellStyle name="COPEL - DIGITAÇÃO NÚMEROS 3 4 7" xfId="5016" xr:uid="{00000000-0005-0000-0000-0000A5050000}"/>
    <cellStyle name="COPEL - DIGITAÇÃO NÚMEROS 3 4 8" xfId="4069" xr:uid="{00000000-0005-0000-0000-0000A6050000}"/>
    <cellStyle name="COPEL - DIGITAÇÃO NÚMEROS 3 4 9" xfId="5906" xr:uid="{00000000-0005-0000-0000-0000A7050000}"/>
    <cellStyle name="COPEL - DIGITAÇÃO NÚMEROS 3 5" xfId="4107" xr:uid="{00000000-0005-0000-0000-0000A8050000}"/>
    <cellStyle name="COPEL - DIGITAÇÃO NÚMEROS 4" xfId="736" xr:uid="{00000000-0005-0000-0000-0000A9050000}"/>
    <cellStyle name="COPEL - DIGITAÇÃO NÚMEROS 4 2" xfId="1089" xr:uid="{00000000-0005-0000-0000-0000AA050000}"/>
    <cellStyle name="COPEL - DIGITAÇÃO NÚMEROS 4 2 2" xfId="1537" xr:uid="{00000000-0005-0000-0000-0000AB050000}"/>
    <cellStyle name="COPEL - DIGITAÇÃO NÚMEROS 4 2 2 2" xfId="2697" xr:uid="{00000000-0005-0000-0000-0000AC050000}"/>
    <cellStyle name="COPEL - DIGITAÇÃO NÚMEROS 4 2 2 2 2" xfId="3922" xr:uid="{00000000-0005-0000-0000-0000AD050000}"/>
    <cellStyle name="COPEL - DIGITAÇÃO NÚMEROS 4 2 2 2 3" xfId="7002" xr:uid="{00000000-0005-0000-0000-0000AE050000}"/>
    <cellStyle name="COPEL - DIGITAÇÃO NÚMEROS 4 2 2 2 4" xfId="8429" xr:uid="{00000000-0005-0000-0000-0000AF050000}"/>
    <cellStyle name="COPEL - DIGITAÇÃO NÚMEROS 4 2 2 3" xfId="3234" xr:uid="{00000000-0005-0000-0000-0000B0050000}"/>
    <cellStyle name="COPEL - DIGITAÇÃO NÚMEROS 4 2 2 3 2" xfId="3895" xr:uid="{00000000-0005-0000-0000-0000B1050000}"/>
    <cellStyle name="COPEL - DIGITAÇÃO NÚMEROS 4 2 2 3 3" xfId="7455" xr:uid="{00000000-0005-0000-0000-0000B2050000}"/>
    <cellStyle name="COPEL - DIGITAÇÃO NÚMEROS 4 2 2 3 4" xfId="8867" xr:uid="{00000000-0005-0000-0000-0000B3050000}"/>
    <cellStyle name="COPEL - DIGITAÇÃO NÚMEROS 4 2 2 4" xfId="3412" xr:uid="{00000000-0005-0000-0000-0000B4050000}"/>
    <cellStyle name="COPEL - DIGITAÇÃO NÚMEROS 4 2 2 4 2" xfId="3698" xr:uid="{00000000-0005-0000-0000-0000B5050000}"/>
    <cellStyle name="COPEL - DIGITAÇÃO NÚMEROS 4 2 2 4 3" xfId="7633" xr:uid="{00000000-0005-0000-0000-0000B6050000}"/>
    <cellStyle name="COPEL - DIGITAÇÃO NÚMEROS 4 2 2 4 4" xfId="9045" xr:uid="{00000000-0005-0000-0000-0000B7050000}"/>
    <cellStyle name="COPEL - DIGITAÇÃO NÚMEROS 4 2 2 5" xfId="3574" xr:uid="{00000000-0005-0000-0000-0000B8050000}"/>
    <cellStyle name="COPEL - DIGITAÇÃO NÚMEROS 4 2 2 5 2" xfId="6312" xr:uid="{00000000-0005-0000-0000-0000B9050000}"/>
    <cellStyle name="COPEL - DIGITAÇÃO NÚMEROS 4 2 2 5 3" xfId="7795" xr:uid="{00000000-0005-0000-0000-0000BA050000}"/>
    <cellStyle name="COPEL - DIGITAÇÃO NÚMEROS 4 2 2 5 4" xfId="9207" xr:uid="{00000000-0005-0000-0000-0000BB050000}"/>
    <cellStyle name="COPEL - DIGITAÇÃO NÚMEROS 4 2 2 6" xfId="4869" xr:uid="{00000000-0005-0000-0000-0000BC050000}"/>
    <cellStyle name="COPEL - DIGITAÇÃO NÚMEROS 4 2 2 7" xfId="5805" xr:uid="{00000000-0005-0000-0000-0000BD050000}"/>
    <cellStyle name="COPEL - DIGITAÇÃO NÚMEROS 4 2 2 8" xfId="4473" xr:uid="{00000000-0005-0000-0000-0000BE050000}"/>
    <cellStyle name="COPEL - DIGITAÇÃO NÚMEROS 4 2 3" xfId="2249" xr:uid="{00000000-0005-0000-0000-0000BF050000}"/>
    <cellStyle name="COPEL - DIGITAÇÃO NÚMEROS 4 2 3 2" xfId="4526" xr:uid="{00000000-0005-0000-0000-0000C0050000}"/>
    <cellStyle name="COPEL - DIGITAÇÃO NÚMEROS 4 2 3 3" xfId="6743" xr:uid="{00000000-0005-0000-0000-0000C1050000}"/>
    <cellStyle name="COPEL - DIGITAÇÃO NÚMEROS 4 2 3 4" xfId="8206" xr:uid="{00000000-0005-0000-0000-0000C2050000}"/>
    <cellStyle name="COPEL - DIGITAÇÃO NÚMEROS 4 2 4" xfId="2974" xr:uid="{00000000-0005-0000-0000-0000C3050000}"/>
    <cellStyle name="COPEL - DIGITAÇÃO NÚMEROS 4 2 4 2" xfId="6099" xr:uid="{00000000-0005-0000-0000-0000C4050000}"/>
    <cellStyle name="COPEL - DIGITAÇÃO NÚMEROS 4 2 4 3" xfId="7195" xr:uid="{00000000-0005-0000-0000-0000C5050000}"/>
    <cellStyle name="COPEL - DIGITAÇÃO NÚMEROS 4 2 4 4" xfId="8607" xr:uid="{00000000-0005-0000-0000-0000C6050000}"/>
    <cellStyle name="COPEL - DIGITAÇÃO NÚMEROS 4 2 5" xfId="1908" xr:uid="{00000000-0005-0000-0000-0000C7050000}"/>
    <cellStyle name="COPEL - DIGITAÇÃO NÚMEROS 4 2 5 2" xfId="4517" xr:uid="{00000000-0005-0000-0000-0000C8050000}"/>
    <cellStyle name="COPEL - DIGITAÇÃO NÚMEROS 4 2 5 3" xfId="6503" xr:uid="{00000000-0005-0000-0000-0000C9050000}"/>
    <cellStyle name="COPEL - DIGITAÇÃO NÚMEROS 4 2 5 4" xfId="7986" xr:uid="{00000000-0005-0000-0000-0000CA050000}"/>
    <cellStyle name="COPEL - DIGITAÇÃO NÚMEROS 4 2 6" xfId="1738" xr:uid="{00000000-0005-0000-0000-0000CB050000}"/>
    <cellStyle name="COPEL - DIGITAÇÃO NÚMEROS 4 2 6 2" xfId="5671" xr:uid="{00000000-0005-0000-0000-0000CC050000}"/>
    <cellStyle name="COPEL - DIGITAÇÃO NÚMEROS 4 2 6 3" xfId="5783" xr:uid="{00000000-0005-0000-0000-0000CD050000}"/>
    <cellStyle name="COPEL - DIGITAÇÃO NÚMEROS 4 2 6 4" xfId="5772" xr:uid="{00000000-0005-0000-0000-0000CE050000}"/>
    <cellStyle name="COPEL - DIGITAÇÃO NÚMEROS 4 2 7" xfId="5766" xr:uid="{00000000-0005-0000-0000-0000CF050000}"/>
    <cellStyle name="COPEL - DIGITAÇÃO NÚMEROS 4 2 8" xfId="5273" xr:uid="{00000000-0005-0000-0000-0000D0050000}"/>
    <cellStyle name="COPEL - DIGITAÇÃO NÚMEROS 4 2 9" xfId="7056" xr:uid="{00000000-0005-0000-0000-0000D1050000}"/>
    <cellStyle name="COPEL - DIGITAÇÃO NÚMEROS 4 3" xfId="4161" xr:uid="{00000000-0005-0000-0000-0000D2050000}"/>
    <cellStyle name="COPEL - DIGITAÇÃO NÚMEROS 5" xfId="695" xr:uid="{00000000-0005-0000-0000-0000D3050000}"/>
    <cellStyle name="COPEL - DIGITAÇÃO NÚMEROS 5 2" xfId="1049" xr:uid="{00000000-0005-0000-0000-0000D4050000}"/>
    <cellStyle name="COPEL - DIGITAÇÃO NÚMEROS 5 2 2" xfId="1497" xr:uid="{00000000-0005-0000-0000-0000D5050000}"/>
    <cellStyle name="COPEL - DIGITAÇÃO NÚMEROS 5 2 2 2" xfId="2657" xr:uid="{00000000-0005-0000-0000-0000D6050000}"/>
    <cellStyle name="COPEL - DIGITAÇÃO NÚMEROS 5 2 2 2 2" xfId="5800" xr:uid="{00000000-0005-0000-0000-0000D7050000}"/>
    <cellStyle name="COPEL - DIGITAÇÃO NÚMEROS 5 2 2 2 3" xfId="6962" xr:uid="{00000000-0005-0000-0000-0000D8050000}"/>
    <cellStyle name="COPEL - DIGITAÇÃO NÚMEROS 5 2 2 2 4" xfId="8389" xr:uid="{00000000-0005-0000-0000-0000D9050000}"/>
    <cellStyle name="COPEL - DIGITAÇÃO NÚMEROS 5 2 2 3" xfId="3194" xr:uid="{00000000-0005-0000-0000-0000DA050000}"/>
    <cellStyle name="COPEL - DIGITAÇÃO NÚMEROS 5 2 2 3 2" xfId="5646" xr:uid="{00000000-0005-0000-0000-0000DB050000}"/>
    <cellStyle name="COPEL - DIGITAÇÃO NÚMEROS 5 2 2 3 3" xfId="7415" xr:uid="{00000000-0005-0000-0000-0000DC050000}"/>
    <cellStyle name="COPEL - DIGITAÇÃO NÚMEROS 5 2 2 3 4" xfId="8827" xr:uid="{00000000-0005-0000-0000-0000DD050000}"/>
    <cellStyle name="COPEL - DIGITAÇÃO NÚMEROS 5 2 2 4" xfId="3372" xr:uid="{00000000-0005-0000-0000-0000DE050000}"/>
    <cellStyle name="COPEL - DIGITAÇÃO NÚMEROS 5 2 2 4 2" xfId="4194" xr:uid="{00000000-0005-0000-0000-0000DF050000}"/>
    <cellStyle name="COPEL - DIGITAÇÃO NÚMEROS 5 2 2 4 3" xfId="7593" xr:uid="{00000000-0005-0000-0000-0000E0050000}"/>
    <cellStyle name="COPEL - DIGITAÇÃO NÚMEROS 5 2 2 4 4" xfId="9005" xr:uid="{00000000-0005-0000-0000-0000E1050000}"/>
    <cellStyle name="COPEL - DIGITAÇÃO NÚMEROS 5 2 2 5" xfId="3534" xr:uid="{00000000-0005-0000-0000-0000E2050000}"/>
    <cellStyle name="COPEL - DIGITAÇÃO NÚMEROS 5 2 2 5 2" xfId="4199" xr:uid="{00000000-0005-0000-0000-0000E3050000}"/>
    <cellStyle name="COPEL - DIGITAÇÃO NÚMEROS 5 2 2 5 3" xfId="7755" xr:uid="{00000000-0005-0000-0000-0000E4050000}"/>
    <cellStyle name="COPEL - DIGITAÇÃO NÚMEROS 5 2 2 5 4" xfId="9167" xr:uid="{00000000-0005-0000-0000-0000E5050000}"/>
    <cellStyle name="COPEL - DIGITAÇÃO NÚMEROS 5 2 2 6" xfId="6285" xr:uid="{00000000-0005-0000-0000-0000E6050000}"/>
    <cellStyle name="COPEL - DIGITAÇÃO NÚMEROS 5 2 2 7" xfId="4381" xr:uid="{00000000-0005-0000-0000-0000E7050000}"/>
    <cellStyle name="COPEL - DIGITAÇÃO NÚMEROS 5 2 2 8" xfId="4291" xr:uid="{00000000-0005-0000-0000-0000E8050000}"/>
    <cellStyle name="COPEL - DIGITAÇÃO NÚMEROS 5 2 3" xfId="2209" xr:uid="{00000000-0005-0000-0000-0000E9050000}"/>
    <cellStyle name="COPEL - DIGITAÇÃO NÚMEROS 5 2 3 2" xfId="4819" xr:uid="{00000000-0005-0000-0000-0000EA050000}"/>
    <cellStyle name="COPEL - DIGITAÇÃO NÚMEROS 5 2 3 3" xfId="6703" xr:uid="{00000000-0005-0000-0000-0000EB050000}"/>
    <cellStyle name="COPEL - DIGITAÇÃO NÚMEROS 5 2 3 4" xfId="8166" xr:uid="{00000000-0005-0000-0000-0000EC050000}"/>
    <cellStyle name="COPEL - DIGITAÇÃO NÚMEROS 5 2 4" xfId="2934" xr:uid="{00000000-0005-0000-0000-0000ED050000}"/>
    <cellStyle name="COPEL - DIGITAÇÃO NÚMEROS 5 2 4 2" xfId="5621" xr:uid="{00000000-0005-0000-0000-0000EE050000}"/>
    <cellStyle name="COPEL - DIGITAÇÃO NÚMEROS 5 2 4 3" xfId="7155" xr:uid="{00000000-0005-0000-0000-0000EF050000}"/>
    <cellStyle name="COPEL - DIGITAÇÃO NÚMEROS 5 2 4 4" xfId="8567" xr:uid="{00000000-0005-0000-0000-0000F0050000}"/>
    <cellStyle name="COPEL - DIGITAÇÃO NÚMEROS 5 2 5" xfId="1998" xr:uid="{00000000-0005-0000-0000-0000F1050000}"/>
    <cellStyle name="COPEL - DIGITAÇÃO NÚMEROS 5 2 5 2" xfId="4669" xr:uid="{00000000-0005-0000-0000-0000F2050000}"/>
    <cellStyle name="COPEL - DIGITAÇÃO NÚMEROS 5 2 5 3" xfId="6586" xr:uid="{00000000-0005-0000-0000-0000F3050000}"/>
    <cellStyle name="COPEL - DIGITAÇÃO NÚMEROS 5 2 5 4" xfId="8067" xr:uid="{00000000-0005-0000-0000-0000F4050000}"/>
    <cellStyle name="COPEL - DIGITAÇÃO NÚMEROS 5 2 6" xfId="3018" xr:uid="{00000000-0005-0000-0000-0000F5050000}"/>
    <cellStyle name="COPEL - DIGITAÇÃO NÚMEROS 5 2 6 2" xfId="4445" xr:uid="{00000000-0005-0000-0000-0000F6050000}"/>
    <cellStyle name="COPEL - DIGITAÇÃO NÚMEROS 5 2 6 3" xfId="7239" xr:uid="{00000000-0005-0000-0000-0000F7050000}"/>
    <cellStyle name="COPEL - DIGITAÇÃO NÚMEROS 5 2 6 4" xfId="8651" xr:uid="{00000000-0005-0000-0000-0000F8050000}"/>
    <cellStyle name="COPEL - DIGITAÇÃO NÚMEROS 5 2 7" xfId="4615" xr:uid="{00000000-0005-0000-0000-0000F9050000}"/>
    <cellStyle name="COPEL - DIGITAÇÃO NÚMEROS 5 2 8" xfId="5382" xr:uid="{00000000-0005-0000-0000-0000FA050000}"/>
    <cellStyle name="COPEL - DIGITAÇÃO NÚMEROS 5 2 9" xfId="5969" xr:uid="{00000000-0005-0000-0000-0000FB050000}"/>
    <cellStyle name="COPEL - DIGITAÇÃO NÚMEROS 5 3" xfId="4127" xr:uid="{00000000-0005-0000-0000-0000FC050000}"/>
    <cellStyle name="COPEL - DIGITAÇÃO TEXTO" xfId="382" xr:uid="{00000000-0005-0000-0000-0000FD050000}"/>
    <cellStyle name="COPEL - DIGITAÇÃO TEXTO 1" xfId="383" xr:uid="{00000000-0005-0000-0000-0000FE050000}"/>
    <cellStyle name="COPEL - DIGITAÇÃO TEXTO 1 2" xfId="652" xr:uid="{00000000-0005-0000-0000-0000FF050000}"/>
    <cellStyle name="COPEL - DIGITAÇÃO TEXTO 1 2 2" xfId="752" xr:uid="{00000000-0005-0000-0000-000000060000}"/>
    <cellStyle name="COPEL - DIGITAÇÃO TEXTO 1 2 2 2" xfId="1105" xr:uid="{00000000-0005-0000-0000-000001060000}"/>
    <cellStyle name="COPEL - DIGITAÇÃO TEXTO 1 2 2 2 2" xfId="1553" xr:uid="{00000000-0005-0000-0000-000002060000}"/>
    <cellStyle name="COPEL - DIGITAÇÃO TEXTO 1 2 2 2 2 2" xfId="2713" xr:uid="{00000000-0005-0000-0000-000003060000}"/>
    <cellStyle name="COPEL - DIGITAÇÃO TEXTO 1 2 2 2 2 2 2" xfId="4009" xr:uid="{00000000-0005-0000-0000-000004060000}"/>
    <cellStyle name="COPEL - DIGITAÇÃO TEXTO 1 2 2 2 2 2 3" xfId="7018" xr:uid="{00000000-0005-0000-0000-000005060000}"/>
    <cellStyle name="COPEL - DIGITAÇÃO TEXTO 1 2 2 2 2 2 4" xfId="8445" xr:uid="{00000000-0005-0000-0000-000006060000}"/>
    <cellStyle name="COPEL - DIGITAÇÃO TEXTO 1 2 2 2 2 3" xfId="3250" xr:uid="{00000000-0005-0000-0000-000007060000}"/>
    <cellStyle name="COPEL - DIGITAÇÃO TEXTO 1 2 2 2 2 3 2" xfId="4277" xr:uid="{00000000-0005-0000-0000-000008060000}"/>
    <cellStyle name="COPEL - DIGITAÇÃO TEXTO 1 2 2 2 2 3 3" xfId="7471" xr:uid="{00000000-0005-0000-0000-000009060000}"/>
    <cellStyle name="COPEL - DIGITAÇÃO TEXTO 1 2 2 2 2 3 4" xfId="8883" xr:uid="{00000000-0005-0000-0000-00000A060000}"/>
    <cellStyle name="COPEL - DIGITAÇÃO TEXTO 1 2 2 2 2 4" xfId="3428" xr:uid="{00000000-0005-0000-0000-00000B060000}"/>
    <cellStyle name="COPEL - DIGITAÇÃO TEXTO 1 2 2 2 2 4 2" xfId="3686" xr:uid="{00000000-0005-0000-0000-00000C060000}"/>
    <cellStyle name="COPEL - DIGITAÇÃO TEXTO 1 2 2 2 2 4 3" xfId="7649" xr:uid="{00000000-0005-0000-0000-00000D060000}"/>
    <cellStyle name="COPEL - DIGITAÇÃO TEXTO 1 2 2 2 2 4 4" xfId="9061" xr:uid="{00000000-0005-0000-0000-00000E060000}"/>
    <cellStyle name="COPEL - DIGITAÇÃO TEXTO 1 2 2 2 2 5" xfId="3590" xr:uid="{00000000-0005-0000-0000-00000F060000}"/>
    <cellStyle name="COPEL - DIGITAÇÃO TEXTO 1 2 2 2 2 5 2" xfId="6328" xr:uid="{00000000-0005-0000-0000-000010060000}"/>
    <cellStyle name="COPEL - DIGITAÇÃO TEXTO 1 2 2 2 2 5 3" xfId="7811" xr:uid="{00000000-0005-0000-0000-000011060000}"/>
    <cellStyle name="COPEL - DIGITAÇÃO TEXTO 1 2 2 2 2 5 4" xfId="9223" xr:uid="{00000000-0005-0000-0000-000012060000}"/>
    <cellStyle name="COPEL - DIGITAÇÃO TEXTO 1 2 2 2 2 6" xfId="4858" xr:uid="{00000000-0005-0000-0000-000013060000}"/>
    <cellStyle name="COPEL - DIGITAÇÃO TEXTO 1 2 2 2 2 7" xfId="5451" xr:uid="{00000000-0005-0000-0000-000014060000}"/>
    <cellStyle name="COPEL - DIGITAÇÃO TEXTO 1 2 2 2 2 8" xfId="4760" xr:uid="{00000000-0005-0000-0000-000015060000}"/>
    <cellStyle name="COPEL - DIGITAÇÃO TEXTO 1 2 2 2 3" xfId="2265" xr:uid="{00000000-0005-0000-0000-000016060000}"/>
    <cellStyle name="COPEL - DIGITAÇÃO TEXTO 1 2 2 2 3 2" xfId="4345" xr:uid="{00000000-0005-0000-0000-000017060000}"/>
    <cellStyle name="COPEL - DIGITAÇÃO TEXTO 1 2 2 2 3 3" xfId="6759" xr:uid="{00000000-0005-0000-0000-000018060000}"/>
    <cellStyle name="COPEL - DIGITAÇÃO TEXTO 1 2 2 2 3 4" xfId="8222" xr:uid="{00000000-0005-0000-0000-000019060000}"/>
    <cellStyle name="COPEL - DIGITAÇÃO TEXTO 1 2 2 2 4" xfId="2990" xr:uid="{00000000-0005-0000-0000-00001A060000}"/>
    <cellStyle name="COPEL - DIGITAÇÃO TEXTO 1 2 2 2 4 2" xfId="4902" xr:uid="{00000000-0005-0000-0000-00001B060000}"/>
    <cellStyle name="COPEL - DIGITAÇÃO TEXTO 1 2 2 2 4 3" xfId="7211" xr:uid="{00000000-0005-0000-0000-00001C060000}"/>
    <cellStyle name="COPEL - DIGITAÇÃO TEXTO 1 2 2 2 4 4" xfId="8623" xr:uid="{00000000-0005-0000-0000-00001D060000}"/>
    <cellStyle name="COPEL - DIGITAÇÃO TEXTO 1 2 2 2 5" xfId="1764" xr:uid="{00000000-0005-0000-0000-00001E060000}"/>
    <cellStyle name="COPEL - DIGITAÇÃO TEXTO 1 2 2 2 5 2" xfId="4309" xr:uid="{00000000-0005-0000-0000-00001F060000}"/>
    <cellStyle name="COPEL - DIGITAÇÃO TEXTO 1 2 2 2 5 3" xfId="6363" xr:uid="{00000000-0005-0000-0000-000020060000}"/>
    <cellStyle name="COPEL - DIGITAÇÃO TEXTO 1 2 2 2 5 4" xfId="7847" xr:uid="{00000000-0005-0000-0000-000021060000}"/>
    <cellStyle name="COPEL - DIGITAÇÃO TEXTO 1 2 2 2 6" xfId="1966" xr:uid="{00000000-0005-0000-0000-000022060000}"/>
    <cellStyle name="COPEL - DIGITAÇÃO TEXTO 1 2 2 2 6 2" xfId="5504" xr:uid="{00000000-0005-0000-0000-000023060000}"/>
    <cellStyle name="COPEL - DIGITAÇÃO TEXTO 1 2 2 2 6 3" xfId="6554" xr:uid="{00000000-0005-0000-0000-000024060000}"/>
    <cellStyle name="COPEL - DIGITAÇÃO TEXTO 1 2 2 2 6 4" xfId="8035" xr:uid="{00000000-0005-0000-0000-000025060000}"/>
    <cellStyle name="COPEL - DIGITAÇÃO TEXTO 1 2 2 2 7" xfId="5765" xr:uid="{00000000-0005-0000-0000-000026060000}"/>
    <cellStyle name="COPEL - DIGITAÇÃO TEXTO 1 2 2 2 8" xfId="4030" xr:uid="{00000000-0005-0000-0000-000027060000}"/>
    <cellStyle name="COPEL - DIGITAÇÃO TEXTO 1 2 2 2 9" xfId="6792" xr:uid="{00000000-0005-0000-0000-000028060000}"/>
    <cellStyle name="COPEL - DIGITAÇÃO TEXTO 1 2 2 3" xfId="4172" xr:uid="{00000000-0005-0000-0000-000029060000}"/>
    <cellStyle name="COPEL - DIGITAÇÃO TEXTO 1 2 3" xfId="711" xr:uid="{00000000-0005-0000-0000-00002A060000}"/>
    <cellStyle name="COPEL - DIGITAÇÃO TEXTO 1 2 3 2" xfId="1065" xr:uid="{00000000-0005-0000-0000-00002B060000}"/>
    <cellStyle name="COPEL - DIGITAÇÃO TEXTO 1 2 3 2 2" xfId="1513" xr:uid="{00000000-0005-0000-0000-00002C060000}"/>
    <cellStyle name="COPEL - DIGITAÇÃO TEXTO 1 2 3 2 2 2" xfId="2673" xr:uid="{00000000-0005-0000-0000-00002D060000}"/>
    <cellStyle name="COPEL - DIGITAÇÃO TEXTO 1 2 3 2 2 2 2" xfId="4781" xr:uid="{00000000-0005-0000-0000-00002E060000}"/>
    <cellStyle name="COPEL - DIGITAÇÃO TEXTO 1 2 3 2 2 2 3" xfId="6978" xr:uid="{00000000-0005-0000-0000-00002F060000}"/>
    <cellStyle name="COPEL - DIGITAÇÃO TEXTO 1 2 3 2 2 2 4" xfId="8405" xr:uid="{00000000-0005-0000-0000-000030060000}"/>
    <cellStyle name="COPEL - DIGITAÇÃO TEXTO 1 2 3 2 2 3" xfId="3210" xr:uid="{00000000-0005-0000-0000-000031060000}"/>
    <cellStyle name="COPEL - DIGITAÇÃO TEXTO 1 2 3 2 2 3 2" xfId="3974" xr:uid="{00000000-0005-0000-0000-000032060000}"/>
    <cellStyle name="COPEL - DIGITAÇÃO TEXTO 1 2 3 2 2 3 3" xfId="7431" xr:uid="{00000000-0005-0000-0000-000033060000}"/>
    <cellStyle name="COPEL - DIGITAÇÃO TEXTO 1 2 3 2 2 3 4" xfId="8843" xr:uid="{00000000-0005-0000-0000-000034060000}"/>
    <cellStyle name="COPEL - DIGITAÇÃO TEXTO 1 2 3 2 2 4" xfId="3388" xr:uid="{00000000-0005-0000-0000-000035060000}"/>
    <cellStyle name="COPEL - DIGITAÇÃO TEXTO 1 2 3 2 2 4 2" xfId="4240" xr:uid="{00000000-0005-0000-0000-000036060000}"/>
    <cellStyle name="COPEL - DIGITAÇÃO TEXTO 1 2 3 2 2 4 3" xfId="7609" xr:uid="{00000000-0005-0000-0000-000037060000}"/>
    <cellStyle name="COPEL - DIGITAÇÃO TEXTO 1 2 3 2 2 4 4" xfId="9021" xr:uid="{00000000-0005-0000-0000-000038060000}"/>
    <cellStyle name="COPEL - DIGITAÇÃO TEXTO 1 2 3 2 2 5" xfId="3550" xr:uid="{00000000-0005-0000-0000-000039060000}"/>
    <cellStyle name="COPEL - DIGITAÇÃO TEXTO 1 2 3 2 2 5 2" xfId="6288" xr:uid="{00000000-0005-0000-0000-00003A060000}"/>
    <cellStyle name="COPEL - DIGITAÇÃO TEXTO 1 2 3 2 2 5 3" xfId="7771" xr:uid="{00000000-0005-0000-0000-00003B060000}"/>
    <cellStyle name="COPEL - DIGITAÇÃO TEXTO 1 2 3 2 2 5 4" xfId="9183" xr:uid="{00000000-0005-0000-0000-00003C060000}"/>
    <cellStyle name="COPEL - DIGITAÇÃO TEXTO 1 2 3 2 2 6" xfId="5246" xr:uid="{00000000-0005-0000-0000-00003D060000}"/>
    <cellStyle name="COPEL - DIGITAÇÃO TEXTO 1 2 3 2 2 7" xfId="5897" xr:uid="{00000000-0005-0000-0000-00003E060000}"/>
    <cellStyle name="COPEL - DIGITAÇÃO TEXTO 1 2 3 2 2 8" xfId="5823" xr:uid="{00000000-0005-0000-0000-00003F060000}"/>
    <cellStyle name="COPEL - DIGITAÇÃO TEXTO 1 2 3 2 3" xfId="2225" xr:uid="{00000000-0005-0000-0000-000040060000}"/>
    <cellStyle name="COPEL - DIGITAÇÃO TEXTO 1 2 3 2 3 2" xfId="4509" xr:uid="{00000000-0005-0000-0000-000041060000}"/>
    <cellStyle name="COPEL - DIGITAÇÃO TEXTO 1 2 3 2 3 3" xfId="6719" xr:uid="{00000000-0005-0000-0000-000042060000}"/>
    <cellStyle name="COPEL - DIGITAÇÃO TEXTO 1 2 3 2 3 4" xfId="8182" xr:uid="{00000000-0005-0000-0000-000043060000}"/>
    <cellStyle name="COPEL - DIGITAÇÃO TEXTO 1 2 3 2 4" xfId="2950" xr:uid="{00000000-0005-0000-0000-000044060000}"/>
    <cellStyle name="COPEL - DIGITAÇÃO TEXTO 1 2 3 2 4 2" xfId="5280" xr:uid="{00000000-0005-0000-0000-000045060000}"/>
    <cellStyle name="COPEL - DIGITAÇÃO TEXTO 1 2 3 2 4 3" xfId="7171" xr:uid="{00000000-0005-0000-0000-000046060000}"/>
    <cellStyle name="COPEL - DIGITAÇÃO TEXTO 1 2 3 2 4 4" xfId="8583" xr:uid="{00000000-0005-0000-0000-000047060000}"/>
    <cellStyle name="COPEL - DIGITAÇÃO TEXTO 1 2 3 2 5" xfId="1899" xr:uid="{00000000-0005-0000-0000-000048060000}"/>
    <cellStyle name="COPEL - DIGITAÇÃO TEXTO 1 2 3 2 5 2" xfId="5570" xr:uid="{00000000-0005-0000-0000-000049060000}"/>
    <cellStyle name="COPEL - DIGITAÇÃO TEXTO 1 2 3 2 5 3" xfId="6494" xr:uid="{00000000-0005-0000-0000-00004A060000}"/>
    <cellStyle name="COPEL - DIGITAÇÃO TEXTO 1 2 3 2 5 4" xfId="7977" xr:uid="{00000000-0005-0000-0000-00004B060000}"/>
    <cellStyle name="COPEL - DIGITAÇÃO TEXTO 1 2 3 2 6" xfId="3026" xr:uid="{00000000-0005-0000-0000-00004C060000}"/>
    <cellStyle name="COPEL - DIGITAÇÃO TEXTO 1 2 3 2 6 2" xfId="5659" xr:uid="{00000000-0005-0000-0000-00004D060000}"/>
    <cellStyle name="COPEL - DIGITAÇÃO TEXTO 1 2 3 2 6 3" xfId="7247" xr:uid="{00000000-0005-0000-0000-00004E060000}"/>
    <cellStyle name="COPEL - DIGITAÇÃO TEXTO 1 2 3 2 6 4" xfId="8659" xr:uid="{00000000-0005-0000-0000-00004F060000}"/>
    <cellStyle name="COPEL - DIGITAÇÃO TEXTO 1 2 3 2 7" xfId="3863" xr:uid="{00000000-0005-0000-0000-000050060000}"/>
    <cellStyle name="COPEL - DIGITAÇÃO TEXTO 1 2 3 2 8" xfId="4871" xr:uid="{00000000-0005-0000-0000-000051060000}"/>
    <cellStyle name="COPEL - DIGITAÇÃO TEXTO 1 2 3 2 9" xfId="4913" xr:uid="{00000000-0005-0000-0000-000052060000}"/>
    <cellStyle name="COPEL - DIGITAÇÃO TEXTO 1 2 3 3" xfId="4140" xr:uid="{00000000-0005-0000-0000-000053060000}"/>
    <cellStyle name="COPEL - DIGITAÇÃO TEXTO 1 3" xfId="690" xr:uid="{00000000-0005-0000-0000-000054060000}"/>
    <cellStyle name="COPEL - DIGITAÇÃO TEXTO 1 3 2" xfId="776" xr:uid="{00000000-0005-0000-0000-000055060000}"/>
    <cellStyle name="COPEL - DIGITAÇÃO TEXTO 1 3 2 2" xfId="1129" xr:uid="{00000000-0005-0000-0000-000056060000}"/>
    <cellStyle name="COPEL - DIGITAÇÃO TEXTO 1 3 2 2 2" xfId="1577" xr:uid="{00000000-0005-0000-0000-000057060000}"/>
    <cellStyle name="COPEL - DIGITAÇÃO TEXTO 1 3 2 2 2 2" xfId="2737" xr:uid="{00000000-0005-0000-0000-000058060000}"/>
    <cellStyle name="COPEL - DIGITAÇÃO TEXTO 1 3 2 2 2 2 2" xfId="3907" xr:uid="{00000000-0005-0000-0000-000059060000}"/>
    <cellStyle name="COPEL - DIGITAÇÃO TEXTO 1 3 2 2 2 2 3" xfId="7042" xr:uid="{00000000-0005-0000-0000-00005A060000}"/>
    <cellStyle name="COPEL - DIGITAÇÃO TEXTO 1 3 2 2 2 2 4" xfId="8469" xr:uid="{00000000-0005-0000-0000-00005B060000}"/>
    <cellStyle name="COPEL - DIGITAÇÃO TEXTO 1 3 2 2 2 3" xfId="3274" xr:uid="{00000000-0005-0000-0000-00005C060000}"/>
    <cellStyle name="COPEL - DIGITAÇÃO TEXTO 1 3 2 2 2 3 2" xfId="3794" xr:uid="{00000000-0005-0000-0000-00005D060000}"/>
    <cellStyle name="COPEL - DIGITAÇÃO TEXTO 1 3 2 2 2 3 3" xfId="7495" xr:uid="{00000000-0005-0000-0000-00005E060000}"/>
    <cellStyle name="COPEL - DIGITAÇÃO TEXTO 1 3 2 2 2 3 4" xfId="8907" xr:uid="{00000000-0005-0000-0000-00005F060000}"/>
    <cellStyle name="COPEL - DIGITAÇÃO TEXTO 1 3 2 2 2 4" xfId="3452" xr:uid="{00000000-0005-0000-0000-000060060000}"/>
    <cellStyle name="COPEL - DIGITAÇÃO TEXTO 1 3 2 2 2 4 2" xfId="3956" xr:uid="{00000000-0005-0000-0000-000061060000}"/>
    <cellStyle name="COPEL - DIGITAÇÃO TEXTO 1 3 2 2 2 4 3" xfId="7673" xr:uid="{00000000-0005-0000-0000-000062060000}"/>
    <cellStyle name="COPEL - DIGITAÇÃO TEXTO 1 3 2 2 2 4 4" xfId="9085" xr:uid="{00000000-0005-0000-0000-000063060000}"/>
    <cellStyle name="COPEL - DIGITAÇÃO TEXTO 1 3 2 2 2 5" xfId="3614" xr:uid="{00000000-0005-0000-0000-000064060000}"/>
    <cellStyle name="COPEL - DIGITAÇÃO TEXTO 1 3 2 2 2 5 2" xfId="6352" xr:uid="{00000000-0005-0000-0000-000065060000}"/>
    <cellStyle name="COPEL - DIGITAÇÃO TEXTO 1 3 2 2 2 5 3" xfId="7835" xr:uid="{00000000-0005-0000-0000-000066060000}"/>
    <cellStyle name="COPEL - DIGITAÇÃO TEXTO 1 3 2 2 2 5 4" xfId="9247" xr:uid="{00000000-0005-0000-0000-000067060000}"/>
    <cellStyle name="COPEL - DIGITAÇÃO TEXTO 1 3 2 2 2 6" xfId="5585" xr:uid="{00000000-0005-0000-0000-000068060000}"/>
    <cellStyle name="COPEL - DIGITAÇÃO TEXTO 1 3 2 2 2 7" xfId="6073" xr:uid="{00000000-0005-0000-0000-000069060000}"/>
    <cellStyle name="COPEL - DIGITAÇÃO TEXTO 1 3 2 2 2 8" xfId="6014" xr:uid="{00000000-0005-0000-0000-00006A060000}"/>
    <cellStyle name="COPEL - DIGITAÇÃO TEXTO 1 3 2 2 3" xfId="2289" xr:uid="{00000000-0005-0000-0000-00006B060000}"/>
    <cellStyle name="COPEL - DIGITAÇÃO TEXTO 1 3 2 2 3 2" xfId="5204" xr:uid="{00000000-0005-0000-0000-00006C060000}"/>
    <cellStyle name="COPEL - DIGITAÇÃO TEXTO 1 3 2 2 3 3" xfId="6783" xr:uid="{00000000-0005-0000-0000-00006D060000}"/>
    <cellStyle name="COPEL - DIGITAÇÃO TEXTO 1 3 2 2 3 4" xfId="8246" xr:uid="{00000000-0005-0000-0000-00006E060000}"/>
    <cellStyle name="COPEL - DIGITAÇÃO TEXTO 1 3 2 2 4" xfId="3014" xr:uid="{00000000-0005-0000-0000-00006F060000}"/>
    <cellStyle name="COPEL - DIGITAÇÃO TEXTO 1 3 2 2 4 2" xfId="6137" xr:uid="{00000000-0005-0000-0000-000070060000}"/>
    <cellStyle name="COPEL - DIGITAÇÃO TEXTO 1 3 2 2 4 3" xfId="7235" xr:uid="{00000000-0005-0000-0000-000071060000}"/>
    <cellStyle name="COPEL - DIGITAÇÃO TEXTO 1 3 2 2 4 4" xfId="8647" xr:uid="{00000000-0005-0000-0000-000072060000}"/>
    <cellStyle name="COPEL - DIGITAÇÃO TEXTO 1 3 2 2 5" xfId="1778" xr:uid="{00000000-0005-0000-0000-000073060000}"/>
    <cellStyle name="COPEL - DIGITAÇÃO TEXTO 1 3 2 2 5 2" xfId="5700" xr:uid="{00000000-0005-0000-0000-000074060000}"/>
    <cellStyle name="COPEL - DIGITAÇÃO TEXTO 1 3 2 2 5 3" xfId="6377" xr:uid="{00000000-0005-0000-0000-000075060000}"/>
    <cellStyle name="COPEL - DIGITAÇÃO TEXTO 1 3 2 2 5 4" xfId="7861" xr:uid="{00000000-0005-0000-0000-000076060000}"/>
    <cellStyle name="COPEL - DIGITAÇÃO TEXTO 1 3 2 2 6" xfId="1990" xr:uid="{00000000-0005-0000-0000-000077060000}"/>
    <cellStyle name="COPEL - DIGITAÇÃO TEXTO 1 3 2 2 6 2" xfId="5470" xr:uid="{00000000-0005-0000-0000-000078060000}"/>
    <cellStyle name="COPEL - DIGITAÇÃO TEXTO 1 3 2 2 6 3" xfId="6578" xr:uid="{00000000-0005-0000-0000-000079060000}"/>
    <cellStyle name="COPEL - DIGITAÇÃO TEXTO 1 3 2 2 6 4" xfId="8059" xr:uid="{00000000-0005-0000-0000-00007A060000}"/>
    <cellStyle name="COPEL - DIGITAÇÃO TEXTO 1 3 2 2 7" xfId="3859" xr:uid="{00000000-0005-0000-0000-00007B060000}"/>
    <cellStyle name="COPEL - DIGITAÇÃO TEXTO 1 3 2 2 8" xfId="3939" xr:uid="{00000000-0005-0000-0000-00007C060000}"/>
    <cellStyle name="COPEL - DIGITAÇÃO TEXTO 1 3 2 2 9" xfId="6786" xr:uid="{00000000-0005-0000-0000-00007D060000}"/>
    <cellStyle name="COPEL - DIGITAÇÃO TEXTO 1 3 2 3" xfId="4192" xr:uid="{00000000-0005-0000-0000-00007E060000}"/>
    <cellStyle name="COPEL - DIGITAÇÃO TEXTO 1 3 3" xfId="735" xr:uid="{00000000-0005-0000-0000-00007F060000}"/>
    <cellStyle name="COPEL - DIGITAÇÃO TEXTO 1 3 3 2" xfId="1088" xr:uid="{00000000-0005-0000-0000-000080060000}"/>
    <cellStyle name="COPEL - DIGITAÇÃO TEXTO 1 3 3 2 2" xfId="1536" xr:uid="{00000000-0005-0000-0000-000081060000}"/>
    <cellStyle name="COPEL - DIGITAÇÃO TEXTO 1 3 3 2 2 2" xfId="2696" xr:uid="{00000000-0005-0000-0000-000082060000}"/>
    <cellStyle name="COPEL - DIGITAÇÃO TEXTO 1 3 3 2 2 2 2" xfId="4013" xr:uid="{00000000-0005-0000-0000-000083060000}"/>
    <cellStyle name="COPEL - DIGITAÇÃO TEXTO 1 3 3 2 2 2 3" xfId="7001" xr:uid="{00000000-0005-0000-0000-000084060000}"/>
    <cellStyle name="COPEL - DIGITAÇÃO TEXTO 1 3 3 2 2 2 4" xfId="8428" xr:uid="{00000000-0005-0000-0000-000085060000}"/>
    <cellStyle name="COPEL - DIGITAÇÃO TEXTO 1 3 3 2 2 3" xfId="3233" xr:uid="{00000000-0005-0000-0000-000086060000}"/>
    <cellStyle name="COPEL - DIGITAÇÃO TEXTO 1 3 3 2 2 3 2" xfId="3818" xr:uid="{00000000-0005-0000-0000-000087060000}"/>
    <cellStyle name="COPEL - DIGITAÇÃO TEXTO 1 3 3 2 2 3 3" xfId="7454" xr:uid="{00000000-0005-0000-0000-000088060000}"/>
    <cellStyle name="COPEL - DIGITAÇÃO TEXTO 1 3 3 2 2 3 4" xfId="8866" xr:uid="{00000000-0005-0000-0000-000089060000}"/>
    <cellStyle name="COPEL - DIGITAÇÃO TEXTO 1 3 3 2 2 4" xfId="3411" xr:uid="{00000000-0005-0000-0000-00008A060000}"/>
    <cellStyle name="COPEL - DIGITAÇÃO TEXTO 1 3 3 2 2 4 2" xfId="4233" xr:uid="{00000000-0005-0000-0000-00008B060000}"/>
    <cellStyle name="COPEL - DIGITAÇÃO TEXTO 1 3 3 2 2 4 3" xfId="7632" xr:uid="{00000000-0005-0000-0000-00008C060000}"/>
    <cellStyle name="COPEL - DIGITAÇÃO TEXTO 1 3 3 2 2 4 4" xfId="9044" xr:uid="{00000000-0005-0000-0000-00008D060000}"/>
    <cellStyle name="COPEL - DIGITAÇÃO TEXTO 1 3 3 2 2 5" xfId="3573" xr:uid="{00000000-0005-0000-0000-00008E060000}"/>
    <cellStyle name="COPEL - DIGITAÇÃO TEXTO 1 3 3 2 2 5 2" xfId="6311" xr:uid="{00000000-0005-0000-0000-00008F060000}"/>
    <cellStyle name="COPEL - DIGITAÇÃO TEXTO 1 3 3 2 2 5 3" xfId="7794" xr:uid="{00000000-0005-0000-0000-000090060000}"/>
    <cellStyle name="COPEL - DIGITAÇÃO TEXTO 1 3 3 2 2 5 4" xfId="9206" xr:uid="{00000000-0005-0000-0000-000091060000}"/>
    <cellStyle name="COPEL - DIGITAÇÃO TEXTO 1 3 3 2 2 6" xfId="5723" xr:uid="{00000000-0005-0000-0000-000092060000}"/>
    <cellStyle name="COPEL - DIGITAÇÃO TEXTO 1 3 3 2 2 7" xfId="5903" xr:uid="{00000000-0005-0000-0000-000093060000}"/>
    <cellStyle name="COPEL - DIGITAÇÃO TEXTO 1 3 3 2 2 8" xfId="4494" xr:uid="{00000000-0005-0000-0000-000094060000}"/>
    <cellStyle name="COPEL - DIGITAÇÃO TEXTO 1 3 3 2 3" xfId="2248" xr:uid="{00000000-0005-0000-0000-000095060000}"/>
    <cellStyle name="COPEL - DIGITAÇÃO TEXTO 1 3 3 2 3 2" xfId="4854" xr:uid="{00000000-0005-0000-0000-000096060000}"/>
    <cellStyle name="COPEL - DIGITAÇÃO TEXTO 1 3 3 2 3 3" xfId="6742" xr:uid="{00000000-0005-0000-0000-000097060000}"/>
    <cellStyle name="COPEL - DIGITAÇÃO TEXTO 1 3 3 2 3 4" xfId="8205" xr:uid="{00000000-0005-0000-0000-000098060000}"/>
    <cellStyle name="COPEL - DIGITAÇÃO TEXTO 1 3 3 2 4" xfId="2973" xr:uid="{00000000-0005-0000-0000-000099060000}"/>
    <cellStyle name="COPEL - DIGITAÇÃO TEXTO 1 3 3 2 4 2" xfId="6214" xr:uid="{00000000-0005-0000-0000-00009A060000}"/>
    <cellStyle name="COPEL - DIGITAÇÃO TEXTO 1 3 3 2 4 3" xfId="7194" xr:uid="{00000000-0005-0000-0000-00009B060000}"/>
    <cellStyle name="COPEL - DIGITAÇÃO TEXTO 1 3 3 2 4 4" xfId="8606" xr:uid="{00000000-0005-0000-0000-00009C060000}"/>
    <cellStyle name="COPEL - DIGITAÇÃO TEXTO 1 3 3 2 5" xfId="1907" xr:uid="{00000000-0005-0000-0000-00009D060000}"/>
    <cellStyle name="COPEL - DIGITAÇÃO TEXTO 1 3 3 2 5 2" xfId="4846" xr:uid="{00000000-0005-0000-0000-00009E060000}"/>
    <cellStyle name="COPEL - DIGITAÇÃO TEXTO 1 3 3 2 5 3" xfId="6502" xr:uid="{00000000-0005-0000-0000-00009F060000}"/>
    <cellStyle name="COPEL - DIGITAÇÃO TEXTO 1 3 3 2 5 4" xfId="7985" xr:uid="{00000000-0005-0000-0000-0000A0060000}"/>
    <cellStyle name="COPEL - DIGITAÇÃO TEXTO 1 3 3 2 6" xfId="2026" xr:uid="{00000000-0005-0000-0000-0000A1060000}"/>
    <cellStyle name="COPEL - DIGITAÇÃO TEXTO 1 3 3 2 6 2" xfId="5572" xr:uid="{00000000-0005-0000-0000-0000A2060000}"/>
    <cellStyle name="COPEL - DIGITAÇÃO TEXTO 1 3 3 2 6 3" xfId="6614" xr:uid="{00000000-0005-0000-0000-0000A3060000}"/>
    <cellStyle name="COPEL - DIGITAÇÃO TEXTO 1 3 3 2 6 4" xfId="8095" xr:uid="{00000000-0005-0000-0000-0000A4060000}"/>
    <cellStyle name="COPEL - DIGITAÇÃO TEXTO 1 3 3 2 7" xfId="5022" xr:uid="{00000000-0005-0000-0000-0000A5060000}"/>
    <cellStyle name="COPEL - DIGITAÇÃO TEXTO 1 3 3 2 8" xfId="5976" xr:uid="{00000000-0005-0000-0000-0000A6060000}"/>
    <cellStyle name="COPEL - DIGITAÇÃO TEXTO 1 3 3 2 9" xfId="6798" xr:uid="{00000000-0005-0000-0000-0000A7060000}"/>
    <cellStyle name="COPEL - DIGITAÇÃO TEXTO 1 3 3 3" xfId="4160" xr:uid="{00000000-0005-0000-0000-0000A8060000}"/>
    <cellStyle name="COPEL - DIGITAÇÃO TEXTO 1 3 4" xfId="1047" xr:uid="{00000000-0005-0000-0000-0000A9060000}"/>
    <cellStyle name="COPEL - DIGITAÇÃO TEXTO 1 3 4 2" xfId="1495" xr:uid="{00000000-0005-0000-0000-0000AA060000}"/>
    <cellStyle name="COPEL - DIGITAÇÃO TEXTO 1 3 4 2 2" xfId="2655" xr:uid="{00000000-0005-0000-0000-0000AB060000}"/>
    <cellStyle name="COPEL - DIGITAÇÃO TEXTO 1 3 4 2 2 2" xfId="4995" xr:uid="{00000000-0005-0000-0000-0000AC060000}"/>
    <cellStyle name="COPEL - DIGITAÇÃO TEXTO 1 3 4 2 2 3" xfId="6960" xr:uid="{00000000-0005-0000-0000-0000AD060000}"/>
    <cellStyle name="COPEL - DIGITAÇÃO TEXTO 1 3 4 2 2 4" xfId="8387" xr:uid="{00000000-0005-0000-0000-0000AE060000}"/>
    <cellStyle name="COPEL - DIGITAÇÃO TEXTO 1 3 4 2 3" xfId="3192" xr:uid="{00000000-0005-0000-0000-0000AF060000}"/>
    <cellStyle name="COPEL - DIGITAÇÃO TEXTO 1 3 4 2 3 2" xfId="6159" xr:uid="{00000000-0005-0000-0000-0000B0060000}"/>
    <cellStyle name="COPEL - DIGITAÇÃO TEXTO 1 3 4 2 3 3" xfId="7413" xr:uid="{00000000-0005-0000-0000-0000B1060000}"/>
    <cellStyle name="COPEL - DIGITAÇÃO TEXTO 1 3 4 2 3 4" xfId="8825" xr:uid="{00000000-0005-0000-0000-0000B2060000}"/>
    <cellStyle name="COPEL - DIGITAÇÃO TEXTO 1 3 4 2 4" xfId="3370" xr:uid="{00000000-0005-0000-0000-0000B3060000}"/>
    <cellStyle name="COPEL - DIGITAÇÃO TEXTO 1 3 4 2 4 2" xfId="4246" xr:uid="{00000000-0005-0000-0000-0000B4060000}"/>
    <cellStyle name="COPEL - DIGITAÇÃO TEXTO 1 3 4 2 4 3" xfId="7591" xr:uid="{00000000-0005-0000-0000-0000B5060000}"/>
    <cellStyle name="COPEL - DIGITAÇÃO TEXTO 1 3 4 2 4 4" xfId="9003" xr:uid="{00000000-0005-0000-0000-0000B6060000}"/>
    <cellStyle name="COPEL - DIGITAÇÃO TEXTO 1 3 4 2 5" xfId="3532" xr:uid="{00000000-0005-0000-0000-0000B7060000}"/>
    <cellStyle name="COPEL - DIGITAÇÃO TEXTO 1 3 4 2 5 2" xfId="55" xr:uid="{00000000-0005-0000-0000-0000B8060000}"/>
    <cellStyle name="COPEL - DIGITAÇÃO TEXTO 1 3 4 2 5 3" xfId="7753" xr:uid="{00000000-0005-0000-0000-0000B9060000}"/>
    <cellStyle name="COPEL - DIGITAÇÃO TEXTO 1 3 4 2 5 4" xfId="9165" xr:uid="{00000000-0005-0000-0000-0000BA060000}"/>
    <cellStyle name="COPEL - DIGITAÇÃO TEXTO 1 3 4 2 6" xfId="5864" xr:uid="{00000000-0005-0000-0000-0000BB060000}"/>
    <cellStyle name="COPEL - DIGITAÇÃO TEXTO 1 3 4 2 7" xfId="5129" xr:uid="{00000000-0005-0000-0000-0000BC060000}"/>
    <cellStyle name="COPEL - DIGITAÇÃO TEXTO 1 3 4 2 8" xfId="5305" xr:uid="{00000000-0005-0000-0000-0000BD060000}"/>
    <cellStyle name="COPEL - DIGITAÇÃO TEXTO 1 3 4 3" xfId="2207" xr:uid="{00000000-0005-0000-0000-0000BE060000}"/>
    <cellStyle name="COPEL - DIGITAÇÃO TEXTO 1 3 4 3 2" xfId="5336" xr:uid="{00000000-0005-0000-0000-0000BF060000}"/>
    <cellStyle name="COPEL - DIGITAÇÃO TEXTO 1 3 4 3 3" xfId="6701" xr:uid="{00000000-0005-0000-0000-0000C0060000}"/>
    <cellStyle name="COPEL - DIGITAÇÃO TEXTO 1 3 4 3 4" xfId="8164" xr:uid="{00000000-0005-0000-0000-0000C1060000}"/>
    <cellStyle name="COPEL - DIGITAÇÃO TEXTO 1 3 4 4" xfId="2932" xr:uid="{00000000-0005-0000-0000-0000C2060000}"/>
    <cellStyle name="COPEL - DIGITAÇÃO TEXTO 1 3 4 4 2" xfId="6130" xr:uid="{00000000-0005-0000-0000-0000C3060000}"/>
    <cellStyle name="COPEL - DIGITAÇÃO TEXTO 1 3 4 4 3" xfId="7153" xr:uid="{00000000-0005-0000-0000-0000C4060000}"/>
    <cellStyle name="COPEL - DIGITAÇÃO TEXTO 1 3 4 4 4" xfId="8565" xr:uid="{00000000-0005-0000-0000-0000C5060000}"/>
    <cellStyle name="COPEL - DIGITAÇÃO TEXTO 1 3 4 5" xfId="1961" xr:uid="{00000000-0005-0000-0000-0000C6060000}"/>
    <cellStyle name="COPEL - DIGITAÇÃO TEXTO 1 3 4 5 2" xfId="5253" xr:uid="{00000000-0005-0000-0000-0000C7060000}"/>
    <cellStyle name="COPEL - DIGITAÇÃO TEXTO 1 3 4 5 3" xfId="6549" xr:uid="{00000000-0005-0000-0000-0000C8060000}"/>
    <cellStyle name="COPEL - DIGITAÇÃO TEXTO 1 3 4 5 4" xfId="8030" xr:uid="{00000000-0005-0000-0000-0000C9060000}"/>
    <cellStyle name="COPEL - DIGITAÇÃO TEXTO 1 3 4 6" xfId="3118" xr:uid="{00000000-0005-0000-0000-0000CA060000}"/>
    <cellStyle name="COPEL - DIGITAÇÃO TEXTO 1 3 4 6 2" xfId="5796" xr:uid="{00000000-0005-0000-0000-0000CB060000}"/>
    <cellStyle name="COPEL - DIGITAÇÃO TEXTO 1 3 4 6 3" xfId="7339" xr:uid="{00000000-0005-0000-0000-0000CC060000}"/>
    <cellStyle name="COPEL - DIGITAÇÃO TEXTO 1 3 4 6 4" xfId="8751" xr:uid="{00000000-0005-0000-0000-0000CD060000}"/>
    <cellStyle name="COPEL - DIGITAÇÃO TEXTO 1 3 4 7" xfId="5916" xr:uid="{00000000-0005-0000-0000-0000CE060000}"/>
    <cellStyle name="COPEL - DIGITAÇÃO TEXTO 1 3 4 8" xfId="5391" xr:uid="{00000000-0005-0000-0000-0000CF060000}"/>
    <cellStyle name="COPEL - DIGITAÇÃO TEXTO 1 3 4 9" xfId="6619" xr:uid="{00000000-0005-0000-0000-0000D0060000}"/>
    <cellStyle name="COPEL - DIGITAÇÃO TEXTO 1 3 5" xfId="4122" xr:uid="{00000000-0005-0000-0000-0000D1060000}"/>
    <cellStyle name="COPEL - DIGITAÇÃO TEXTO 1 4" xfId="738" xr:uid="{00000000-0005-0000-0000-0000D2060000}"/>
    <cellStyle name="COPEL - DIGITAÇÃO TEXTO 1 4 2" xfId="1091" xr:uid="{00000000-0005-0000-0000-0000D3060000}"/>
    <cellStyle name="COPEL - DIGITAÇÃO TEXTO 1 4 2 2" xfId="1539" xr:uid="{00000000-0005-0000-0000-0000D4060000}"/>
    <cellStyle name="COPEL - DIGITAÇÃO TEXTO 1 4 2 2 2" xfId="2699" xr:uid="{00000000-0005-0000-0000-0000D5060000}"/>
    <cellStyle name="COPEL - DIGITAÇÃO TEXTO 1 4 2 2 2 2" xfId="3920" xr:uid="{00000000-0005-0000-0000-0000D6060000}"/>
    <cellStyle name="COPEL - DIGITAÇÃO TEXTO 1 4 2 2 2 3" xfId="7004" xr:uid="{00000000-0005-0000-0000-0000D7060000}"/>
    <cellStyle name="COPEL - DIGITAÇÃO TEXTO 1 4 2 2 2 4" xfId="8431" xr:uid="{00000000-0005-0000-0000-0000D8060000}"/>
    <cellStyle name="COPEL - DIGITAÇÃO TEXTO 1 4 2 2 3" xfId="3236" xr:uid="{00000000-0005-0000-0000-0000D9060000}"/>
    <cellStyle name="COPEL - DIGITAÇÃO TEXTO 1 4 2 2 3 2" xfId="3963" xr:uid="{00000000-0005-0000-0000-0000DA060000}"/>
    <cellStyle name="COPEL - DIGITAÇÃO TEXTO 1 4 2 2 3 3" xfId="7457" xr:uid="{00000000-0005-0000-0000-0000DB060000}"/>
    <cellStyle name="COPEL - DIGITAÇÃO TEXTO 1 4 2 2 3 4" xfId="8869" xr:uid="{00000000-0005-0000-0000-0000DC060000}"/>
    <cellStyle name="COPEL - DIGITAÇÃO TEXTO 1 4 2 2 4" xfId="3414" xr:uid="{00000000-0005-0000-0000-0000DD060000}"/>
    <cellStyle name="COPEL - DIGITAÇÃO TEXTO 1 4 2 2 4 2" xfId="3697" xr:uid="{00000000-0005-0000-0000-0000DE060000}"/>
    <cellStyle name="COPEL - DIGITAÇÃO TEXTO 1 4 2 2 4 3" xfId="7635" xr:uid="{00000000-0005-0000-0000-0000DF060000}"/>
    <cellStyle name="COPEL - DIGITAÇÃO TEXTO 1 4 2 2 4 4" xfId="9047" xr:uid="{00000000-0005-0000-0000-0000E0060000}"/>
    <cellStyle name="COPEL - DIGITAÇÃO TEXTO 1 4 2 2 5" xfId="3576" xr:uid="{00000000-0005-0000-0000-0000E1060000}"/>
    <cellStyle name="COPEL - DIGITAÇÃO TEXTO 1 4 2 2 5 2" xfId="6314" xr:uid="{00000000-0005-0000-0000-0000E2060000}"/>
    <cellStyle name="COPEL - DIGITAÇÃO TEXTO 1 4 2 2 5 3" xfId="7797" xr:uid="{00000000-0005-0000-0000-0000E3060000}"/>
    <cellStyle name="COPEL - DIGITAÇÃO TEXTO 1 4 2 2 5 4" xfId="9209" xr:uid="{00000000-0005-0000-0000-0000E4060000}"/>
    <cellStyle name="COPEL - DIGITAÇÃO TEXTO 1 4 2 2 6" xfId="4339" xr:uid="{00000000-0005-0000-0000-0000E5060000}"/>
    <cellStyle name="COPEL - DIGITAÇÃO TEXTO 1 4 2 2 7" xfId="5127" xr:uid="{00000000-0005-0000-0000-0000E6060000}"/>
    <cellStyle name="COPEL - DIGITAÇÃO TEXTO 1 4 2 2 8" xfId="4110" xr:uid="{00000000-0005-0000-0000-0000E7060000}"/>
    <cellStyle name="COPEL - DIGITAÇÃO TEXTO 1 4 2 3" xfId="2251" xr:uid="{00000000-0005-0000-0000-0000E8060000}"/>
    <cellStyle name="COPEL - DIGITAÇÃO TEXTO 1 4 2 3 2" xfId="5152" xr:uid="{00000000-0005-0000-0000-0000E9060000}"/>
    <cellStyle name="COPEL - DIGITAÇÃO TEXTO 1 4 2 3 3" xfId="6745" xr:uid="{00000000-0005-0000-0000-0000EA060000}"/>
    <cellStyle name="COPEL - DIGITAÇÃO TEXTO 1 4 2 3 4" xfId="8208" xr:uid="{00000000-0005-0000-0000-0000EB060000}"/>
    <cellStyle name="COPEL - DIGITAÇÃO TEXTO 1 4 2 4" xfId="2976" xr:uid="{00000000-0005-0000-0000-0000EC060000}"/>
    <cellStyle name="COPEL - DIGITAÇÃO TEXTO 1 4 2 4 2" xfId="5589" xr:uid="{00000000-0005-0000-0000-0000ED060000}"/>
    <cellStyle name="COPEL - DIGITAÇÃO TEXTO 1 4 2 4 3" xfId="7197" xr:uid="{00000000-0005-0000-0000-0000EE060000}"/>
    <cellStyle name="COPEL - DIGITAÇÃO TEXTO 1 4 2 4 4" xfId="8609" xr:uid="{00000000-0005-0000-0000-0000EF060000}"/>
    <cellStyle name="COPEL - DIGITAÇÃO TEXTO 1 4 2 5" xfId="2005" xr:uid="{00000000-0005-0000-0000-0000F0060000}"/>
    <cellStyle name="COPEL - DIGITAÇÃO TEXTO 1 4 2 5 2" xfId="5492" xr:uid="{00000000-0005-0000-0000-0000F1060000}"/>
    <cellStyle name="COPEL - DIGITAÇÃO TEXTO 1 4 2 5 3" xfId="6593" xr:uid="{00000000-0005-0000-0000-0000F2060000}"/>
    <cellStyle name="COPEL - DIGITAÇÃO TEXTO 1 4 2 5 4" xfId="8074" xr:uid="{00000000-0005-0000-0000-0000F3060000}"/>
    <cellStyle name="COPEL - DIGITAÇÃO TEXTO 1 4 2 6" xfId="1747" xr:uid="{00000000-0005-0000-0000-0000F4060000}"/>
    <cellStyle name="COPEL - DIGITAÇÃO TEXTO 1 4 2 6 2" xfId="4535" xr:uid="{00000000-0005-0000-0000-0000F5060000}"/>
    <cellStyle name="COPEL - DIGITAÇÃO TEXTO 1 4 2 6 3" xfId="5978" xr:uid="{00000000-0005-0000-0000-0000F6060000}"/>
    <cellStyle name="COPEL - DIGITAÇÃO TEXTO 1 4 2 6 4" xfId="5322" xr:uid="{00000000-0005-0000-0000-0000F7060000}"/>
    <cellStyle name="COPEL - DIGITAÇÃO TEXTO 1 4 2 7" xfId="6188" xr:uid="{00000000-0005-0000-0000-0000F8060000}"/>
    <cellStyle name="COPEL - DIGITAÇÃO TEXTO 1 4 2 8" xfId="5762" xr:uid="{00000000-0005-0000-0000-0000F9060000}"/>
    <cellStyle name="COPEL - DIGITAÇÃO TEXTO 1 4 2 9" xfId="6053" xr:uid="{00000000-0005-0000-0000-0000FA060000}"/>
    <cellStyle name="COPEL - DIGITAÇÃO TEXTO 1 4 3" xfId="4163" xr:uid="{00000000-0005-0000-0000-0000FB060000}"/>
    <cellStyle name="COPEL - DIGITAÇÃO TEXTO 1 5" xfId="697" xr:uid="{00000000-0005-0000-0000-0000FC060000}"/>
    <cellStyle name="COPEL - DIGITAÇÃO TEXTO 1 5 2" xfId="1051" xr:uid="{00000000-0005-0000-0000-0000FD060000}"/>
    <cellStyle name="COPEL - DIGITAÇÃO TEXTO 1 5 2 2" xfId="1499" xr:uid="{00000000-0005-0000-0000-0000FE060000}"/>
    <cellStyle name="COPEL - DIGITAÇÃO TEXTO 1 5 2 2 2" xfId="2659" xr:uid="{00000000-0005-0000-0000-0000FF060000}"/>
    <cellStyle name="COPEL - DIGITAÇÃO TEXTO 1 5 2 2 2 2" xfId="6220" xr:uid="{00000000-0005-0000-0000-000000070000}"/>
    <cellStyle name="COPEL - DIGITAÇÃO TEXTO 1 5 2 2 2 3" xfId="6964" xr:uid="{00000000-0005-0000-0000-000001070000}"/>
    <cellStyle name="COPEL - DIGITAÇÃO TEXTO 1 5 2 2 2 4" xfId="8391" xr:uid="{00000000-0005-0000-0000-000002070000}"/>
    <cellStyle name="COPEL - DIGITAÇÃO TEXTO 1 5 2 2 3" xfId="3196" xr:uid="{00000000-0005-0000-0000-000003070000}"/>
    <cellStyle name="COPEL - DIGITAÇÃO TEXTO 1 5 2 2 3 2" xfId="4464" xr:uid="{00000000-0005-0000-0000-000004070000}"/>
    <cellStyle name="COPEL - DIGITAÇÃO TEXTO 1 5 2 2 3 3" xfId="7417" xr:uid="{00000000-0005-0000-0000-000005070000}"/>
    <cellStyle name="COPEL - DIGITAÇÃO TEXTO 1 5 2 2 3 4" xfId="8829" xr:uid="{00000000-0005-0000-0000-000006070000}"/>
    <cellStyle name="COPEL - DIGITAÇÃO TEXTO 1 5 2 2 4" xfId="3374" xr:uid="{00000000-0005-0000-0000-000007070000}"/>
    <cellStyle name="COPEL - DIGITAÇÃO TEXTO 1 5 2 2 4 2" xfId="3724" xr:uid="{00000000-0005-0000-0000-000008070000}"/>
    <cellStyle name="COPEL - DIGITAÇÃO TEXTO 1 5 2 2 4 3" xfId="7595" xr:uid="{00000000-0005-0000-0000-000009070000}"/>
    <cellStyle name="COPEL - DIGITAÇÃO TEXTO 1 5 2 2 4 4" xfId="9007" xr:uid="{00000000-0005-0000-0000-00000A070000}"/>
    <cellStyle name="COPEL - DIGITAÇÃO TEXTO 1 5 2 2 5" xfId="3536" xr:uid="{00000000-0005-0000-0000-00000B070000}"/>
    <cellStyle name="COPEL - DIGITAÇÃO TEXTO 1 5 2 2 5 2" xfId="4198" xr:uid="{00000000-0005-0000-0000-00000C070000}"/>
    <cellStyle name="COPEL - DIGITAÇÃO TEXTO 1 5 2 2 5 3" xfId="7757" xr:uid="{00000000-0005-0000-0000-00000D070000}"/>
    <cellStyle name="COPEL - DIGITAÇÃO TEXTO 1 5 2 2 5 4" xfId="9169" xr:uid="{00000000-0005-0000-0000-00000E070000}"/>
    <cellStyle name="COPEL - DIGITAÇÃO TEXTO 1 5 2 2 6" xfId="6041" xr:uid="{00000000-0005-0000-0000-00000F070000}"/>
    <cellStyle name="COPEL - DIGITAÇÃO TEXTO 1 5 2 2 7" xfId="4711" xr:uid="{00000000-0005-0000-0000-000010070000}"/>
    <cellStyle name="COPEL - DIGITAÇÃO TEXTO 1 5 2 2 8" xfId="5685" xr:uid="{00000000-0005-0000-0000-000011070000}"/>
    <cellStyle name="COPEL - DIGITAÇÃO TEXTO 1 5 2 3" xfId="2211" xr:uid="{00000000-0005-0000-0000-000012070000}"/>
    <cellStyle name="COPEL - DIGITAÇÃO TEXTO 1 5 2 3 2" xfId="5179" xr:uid="{00000000-0005-0000-0000-000013070000}"/>
    <cellStyle name="COPEL - DIGITAÇÃO TEXTO 1 5 2 3 3" xfId="6705" xr:uid="{00000000-0005-0000-0000-000014070000}"/>
    <cellStyle name="COPEL - DIGITAÇÃO TEXTO 1 5 2 3 4" xfId="8168" xr:uid="{00000000-0005-0000-0000-000015070000}"/>
    <cellStyle name="COPEL - DIGITAÇÃO TEXTO 1 5 2 4" xfId="2936" xr:uid="{00000000-0005-0000-0000-000016070000}"/>
    <cellStyle name="COPEL - DIGITAÇÃO TEXTO 1 5 2 4 2" xfId="4440" xr:uid="{00000000-0005-0000-0000-000017070000}"/>
    <cellStyle name="COPEL - DIGITAÇÃO TEXTO 1 5 2 4 3" xfId="7157" xr:uid="{00000000-0005-0000-0000-000018070000}"/>
    <cellStyle name="COPEL - DIGITAÇÃO TEXTO 1 5 2 4 4" xfId="8569" xr:uid="{00000000-0005-0000-0000-000019070000}"/>
    <cellStyle name="COPEL - DIGITAÇÃO TEXTO 1 5 2 5" xfId="1986" xr:uid="{00000000-0005-0000-0000-00001A070000}"/>
    <cellStyle name="COPEL - DIGITAÇÃO TEXTO 1 5 2 5 2" xfId="4548" xr:uid="{00000000-0005-0000-0000-00001B070000}"/>
    <cellStyle name="COPEL - DIGITAÇÃO TEXTO 1 5 2 5 3" xfId="6574" xr:uid="{00000000-0005-0000-0000-00001C070000}"/>
    <cellStyle name="COPEL - DIGITAÇÃO TEXTO 1 5 2 5 4" xfId="8055" xr:uid="{00000000-0005-0000-0000-00001D070000}"/>
    <cellStyle name="COPEL - DIGITAÇÃO TEXTO 1 5 2 6" xfId="3108" xr:uid="{00000000-0005-0000-0000-00001E070000}"/>
    <cellStyle name="COPEL - DIGITAÇÃO TEXTO 1 5 2 6 2" xfId="4693" xr:uid="{00000000-0005-0000-0000-00001F070000}"/>
    <cellStyle name="COPEL - DIGITAÇÃO TEXTO 1 5 2 6 3" xfId="7329" xr:uid="{00000000-0005-0000-0000-000020070000}"/>
    <cellStyle name="COPEL - DIGITAÇÃO TEXTO 1 5 2 6 4" xfId="8741" xr:uid="{00000000-0005-0000-0000-000021070000}"/>
    <cellStyle name="COPEL - DIGITAÇÃO TEXTO 1 5 2 7" xfId="4951" xr:uid="{00000000-0005-0000-0000-000022070000}"/>
    <cellStyle name="COPEL - DIGITAÇÃO TEXTO 1 5 2 8" xfId="6225" xr:uid="{00000000-0005-0000-0000-000023070000}"/>
    <cellStyle name="COPEL - DIGITAÇÃO TEXTO 1 5 2 9" xfId="7045" xr:uid="{00000000-0005-0000-0000-000024070000}"/>
    <cellStyle name="COPEL - DIGITAÇÃO TEXTO 1 5 3" xfId="4129" xr:uid="{00000000-0005-0000-0000-000025070000}"/>
    <cellStyle name="COPEL - DIGITAÇÃO TEXTO 2" xfId="651" xr:uid="{00000000-0005-0000-0000-000026070000}"/>
    <cellStyle name="COPEL - DIGITAÇÃO TEXTO 2 2" xfId="751" xr:uid="{00000000-0005-0000-0000-000027070000}"/>
    <cellStyle name="COPEL - DIGITAÇÃO TEXTO 2 2 2" xfId="1104" xr:uid="{00000000-0005-0000-0000-000028070000}"/>
    <cellStyle name="COPEL - DIGITAÇÃO TEXTO 2 2 2 2" xfId="1552" xr:uid="{00000000-0005-0000-0000-000029070000}"/>
    <cellStyle name="COPEL - DIGITAÇÃO TEXTO 2 2 2 2 2" xfId="2712" xr:uid="{00000000-0005-0000-0000-00002A070000}"/>
    <cellStyle name="COPEL - DIGITAÇÃO TEXTO 2 2 2 2 2 2" xfId="4010" xr:uid="{00000000-0005-0000-0000-00002B070000}"/>
    <cellStyle name="COPEL - DIGITAÇÃO TEXTO 2 2 2 2 2 3" xfId="7017" xr:uid="{00000000-0005-0000-0000-00002C070000}"/>
    <cellStyle name="COPEL - DIGITAÇÃO TEXTO 2 2 2 2 2 4" xfId="8444" xr:uid="{00000000-0005-0000-0000-00002D070000}"/>
    <cellStyle name="COPEL - DIGITAÇÃO TEXTO 2 2 2 2 3" xfId="3249" xr:uid="{00000000-0005-0000-0000-00002E070000}"/>
    <cellStyle name="COPEL - DIGITAÇÃO TEXTO 2 2 2 2 3 2" xfId="3811" xr:uid="{00000000-0005-0000-0000-00002F070000}"/>
    <cellStyle name="COPEL - DIGITAÇÃO TEXTO 2 2 2 2 3 3" xfId="7470" xr:uid="{00000000-0005-0000-0000-000030070000}"/>
    <cellStyle name="COPEL - DIGITAÇÃO TEXTO 2 2 2 2 3 4" xfId="8882" xr:uid="{00000000-0005-0000-0000-000031070000}"/>
    <cellStyle name="COPEL - DIGITAÇÃO TEXTO 2 2 2 2 4" xfId="3427" xr:uid="{00000000-0005-0000-0000-000032070000}"/>
    <cellStyle name="COPEL - DIGITAÇÃO TEXTO 2 2 2 2 4 2" xfId="3687" xr:uid="{00000000-0005-0000-0000-000033070000}"/>
    <cellStyle name="COPEL - DIGITAÇÃO TEXTO 2 2 2 2 4 3" xfId="7648" xr:uid="{00000000-0005-0000-0000-000034070000}"/>
    <cellStyle name="COPEL - DIGITAÇÃO TEXTO 2 2 2 2 4 4" xfId="9060" xr:uid="{00000000-0005-0000-0000-000035070000}"/>
    <cellStyle name="COPEL - DIGITAÇÃO TEXTO 2 2 2 2 5" xfId="3589" xr:uid="{00000000-0005-0000-0000-000036070000}"/>
    <cellStyle name="COPEL - DIGITAÇÃO TEXTO 2 2 2 2 5 2" xfId="6327" xr:uid="{00000000-0005-0000-0000-000037070000}"/>
    <cellStyle name="COPEL - DIGITAÇÃO TEXTO 2 2 2 2 5 3" xfId="7810" xr:uid="{00000000-0005-0000-0000-000038070000}"/>
    <cellStyle name="COPEL - DIGITAÇÃO TEXTO 2 2 2 2 5 4" xfId="9222" xr:uid="{00000000-0005-0000-0000-000039070000}"/>
    <cellStyle name="COPEL - DIGITAÇÃO TEXTO 2 2 2 2 6" xfId="5711" xr:uid="{00000000-0005-0000-0000-00003A070000}"/>
    <cellStyle name="COPEL - DIGITAÇÃO TEXTO 2 2 2 2 7" xfId="5870" xr:uid="{00000000-0005-0000-0000-00003B070000}"/>
    <cellStyle name="COPEL - DIGITAÇÃO TEXTO 2 2 2 2 8" xfId="4875" xr:uid="{00000000-0005-0000-0000-00003C070000}"/>
    <cellStyle name="COPEL - DIGITAÇÃO TEXTO 2 2 2 3" xfId="2264" xr:uid="{00000000-0005-0000-0000-00003D070000}"/>
    <cellStyle name="COPEL - DIGITAÇÃO TEXTO 2 2 2 3 2" xfId="4550" xr:uid="{00000000-0005-0000-0000-00003E070000}"/>
    <cellStyle name="COPEL - DIGITAÇÃO TEXTO 2 2 2 3 3" xfId="6758" xr:uid="{00000000-0005-0000-0000-00003F070000}"/>
    <cellStyle name="COPEL - DIGITAÇÃO TEXTO 2 2 2 3 4" xfId="8221" xr:uid="{00000000-0005-0000-0000-000040070000}"/>
    <cellStyle name="COPEL - DIGITAÇÃO TEXTO 2 2 2 4" xfId="2989" xr:uid="{00000000-0005-0000-0000-000041070000}"/>
    <cellStyle name="COPEL - DIGITAÇÃO TEXTO 2 2 2 4 2" xfId="4944" xr:uid="{00000000-0005-0000-0000-000042070000}"/>
    <cellStyle name="COPEL - DIGITAÇÃO TEXTO 2 2 2 4 3" xfId="7210" xr:uid="{00000000-0005-0000-0000-000043070000}"/>
    <cellStyle name="COPEL - DIGITAÇÃO TEXTO 2 2 2 4 4" xfId="8622" xr:uid="{00000000-0005-0000-0000-000044070000}"/>
    <cellStyle name="COPEL - DIGITAÇÃO TEXTO 2 2 2 5" xfId="1763" xr:uid="{00000000-0005-0000-0000-000045070000}"/>
    <cellStyle name="COPEL - DIGITAÇÃO TEXTO 2 2 2 5 2" xfId="4354" xr:uid="{00000000-0005-0000-0000-000046070000}"/>
    <cellStyle name="COPEL - DIGITAÇÃO TEXTO 2 2 2 5 3" xfId="6362" xr:uid="{00000000-0005-0000-0000-000047070000}"/>
    <cellStyle name="COPEL - DIGITAÇÃO TEXTO 2 2 2 5 4" xfId="7846" xr:uid="{00000000-0005-0000-0000-000048070000}"/>
    <cellStyle name="COPEL - DIGITAÇÃO TEXTO 2 2 2 6" xfId="1859" xr:uid="{00000000-0005-0000-0000-000049070000}"/>
    <cellStyle name="COPEL - DIGITAÇÃO TEXTO 2 2 2 6 2" xfId="4343" xr:uid="{00000000-0005-0000-0000-00004A070000}"/>
    <cellStyle name="COPEL - DIGITAÇÃO TEXTO 2 2 2 6 3" xfId="6454" xr:uid="{00000000-0005-0000-0000-00004B070000}"/>
    <cellStyle name="COPEL - DIGITAÇÃO TEXTO 2 2 2 6 4" xfId="7937" xr:uid="{00000000-0005-0000-0000-00004C070000}"/>
    <cellStyle name="COPEL - DIGITAÇÃO TEXTO 2 2 2 7" xfId="5021" xr:uid="{00000000-0005-0000-0000-00004D070000}"/>
    <cellStyle name="COPEL - DIGITAÇÃO TEXTO 2 2 2 8" xfId="4527" xr:uid="{00000000-0005-0000-0000-00004E070000}"/>
    <cellStyle name="COPEL - DIGITAÇÃO TEXTO 2 2 2 9" xfId="4941" xr:uid="{00000000-0005-0000-0000-00004F070000}"/>
    <cellStyle name="COPEL - DIGITAÇÃO TEXTO 2 2 3" xfId="4171" xr:uid="{00000000-0005-0000-0000-000050070000}"/>
    <cellStyle name="COPEL - DIGITAÇÃO TEXTO 2 3" xfId="710" xr:uid="{00000000-0005-0000-0000-000051070000}"/>
    <cellStyle name="COPEL - DIGITAÇÃO TEXTO 2 3 2" xfId="1064" xr:uid="{00000000-0005-0000-0000-000052070000}"/>
    <cellStyle name="COPEL - DIGITAÇÃO TEXTO 2 3 2 2" xfId="1512" xr:uid="{00000000-0005-0000-0000-000053070000}"/>
    <cellStyle name="COPEL - DIGITAÇÃO TEXTO 2 3 2 2 2" xfId="2672" xr:uid="{00000000-0005-0000-0000-000054070000}"/>
    <cellStyle name="COPEL - DIGITAÇÃO TEXTO 2 3 2 2 2 2" xfId="5629" xr:uid="{00000000-0005-0000-0000-000055070000}"/>
    <cellStyle name="COPEL - DIGITAÇÃO TEXTO 2 3 2 2 2 3" xfId="6977" xr:uid="{00000000-0005-0000-0000-000056070000}"/>
    <cellStyle name="COPEL - DIGITAÇÃO TEXTO 2 3 2 2 2 4" xfId="8404" xr:uid="{00000000-0005-0000-0000-000057070000}"/>
    <cellStyle name="COPEL - DIGITAÇÃO TEXTO 2 3 2 2 3" xfId="3209" xr:uid="{00000000-0005-0000-0000-000058070000}"/>
    <cellStyle name="COPEL - DIGITAÇÃO TEXTO 2 3 2 2 3 2" xfId="3831" xr:uid="{00000000-0005-0000-0000-000059070000}"/>
    <cellStyle name="COPEL - DIGITAÇÃO TEXTO 2 3 2 2 3 3" xfId="7430" xr:uid="{00000000-0005-0000-0000-00005A070000}"/>
    <cellStyle name="COPEL - DIGITAÇÃO TEXTO 2 3 2 2 3 4" xfId="8842" xr:uid="{00000000-0005-0000-0000-00005B070000}"/>
    <cellStyle name="COPEL - DIGITAÇÃO TEXTO 2 3 2 2 4" xfId="3387" xr:uid="{00000000-0005-0000-0000-00005C070000}"/>
    <cellStyle name="COPEL - DIGITAÇÃO TEXTO 2 3 2 2 4 2" xfId="3715" xr:uid="{00000000-0005-0000-0000-00005D070000}"/>
    <cellStyle name="COPEL - DIGITAÇÃO TEXTO 2 3 2 2 4 3" xfId="7608" xr:uid="{00000000-0005-0000-0000-00005E070000}"/>
    <cellStyle name="COPEL - DIGITAÇÃO TEXTO 2 3 2 2 4 4" xfId="9020" xr:uid="{00000000-0005-0000-0000-00005F070000}"/>
    <cellStyle name="COPEL - DIGITAÇÃO TEXTO 2 3 2 2 5" xfId="3549" xr:uid="{00000000-0005-0000-0000-000060070000}"/>
    <cellStyle name="COPEL - DIGITAÇÃO TEXTO 2 3 2 2 5 2" xfId="436" xr:uid="{00000000-0005-0000-0000-000061070000}"/>
    <cellStyle name="COPEL - DIGITAÇÃO TEXTO 2 3 2 2 5 3" xfId="7770" xr:uid="{00000000-0005-0000-0000-000062070000}"/>
    <cellStyle name="COPEL - DIGITAÇÃO TEXTO 2 3 2 2 5 4" xfId="9182" xr:uid="{00000000-0005-0000-0000-000063070000}"/>
    <cellStyle name="COPEL - DIGITAÇÃO TEXTO 2 3 2 2 6" xfId="4597" xr:uid="{00000000-0005-0000-0000-000064070000}"/>
    <cellStyle name="COPEL - DIGITAÇÃO TEXTO 2 3 2 2 7" xfId="5428" xr:uid="{00000000-0005-0000-0000-000065070000}"/>
    <cellStyle name="COPEL - DIGITAÇÃO TEXTO 2 3 2 2 8" xfId="5203" xr:uid="{00000000-0005-0000-0000-000066070000}"/>
    <cellStyle name="COPEL - DIGITAÇÃO TEXTO 2 3 2 3" xfId="2224" xr:uid="{00000000-0005-0000-0000-000067070000}"/>
    <cellStyle name="COPEL - DIGITAÇÃO TEXTO 2 3 2 3 2" xfId="4840" xr:uid="{00000000-0005-0000-0000-000068070000}"/>
    <cellStyle name="COPEL - DIGITAÇÃO TEXTO 2 3 2 3 3" xfId="6718" xr:uid="{00000000-0005-0000-0000-000069070000}"/>
    <cellStyle name="COPEL - DIGITAÇÃO TEXTO 2 3 2 3 4" xfId="8181" xr:uid="{00000000-0005-0000-0000-00006A070000}"/>
    <cellStyle name="COPEL - DIGITAÇÃO TEXTO 2 3 2 4" xfId="2949" xr:uid="{00000000-0005-0000-0000-00006B070000}"/>
    <cellStyle name="COPEL - DIGITAÇÃO TEXTO 2 3 2 4 2" xfId="5812" xr:uid="{00000000-0005-0000-0000-00006C070000}"/>
    <cellStyle name="COPEL - DIGITAÇÃO TEXTO 2 3 2 4 3" xfId="7170" xr:uid="{00000000-0005-0000-0000-00006D070000}"/>
    <cellStyle name="COPEL - DIGITAÇÃO TEXTO 2 3 2 4 4" xfId="8582" xr:uid="{00000000-0005-0000-0000-00006E070000}"/>
    <cellStyle name="COPEL - DIGITAÇÃO TEXTO 2 3 2 5" xfId="1682" xr:uid="{00000000-0005-0000-0000-00006F070000}"/>
    <cellStyle name="COPEL - DIGITAÇÃO TEXTO 2 3 2 5 2" xfId="5708" xr:uid="{00000000-0005-0000-0000-000070070000}"/>
    <cellStyle name="COPEL - DIGITAÇÃO TEXTO 2 3 2 5 3" xfId="4075" xr:uid="{00000000-0005-0000-0000-000071070000}"/>
    <cellStyle name="COPEL - DIGITAÇÃO TEXTO 2 3 2 5 4" xfId="4610" xr:uid="{00000000-0005-0000-0000-000072070000}"/>
    <cellStyle name="COPEL - DIGITAÇÃO TEXTO 2 3 2 6" xfId="1748" xr:uid="{00000000-0005-0000-0000-000073070000}"/>
    <cellStyle name="COPEL - DIGITAÇÃO TEXTO 2 3 2 6 2" xfId="4332" xr:uid="{00000000-0005-0000-0000-000074070000}"/>
    <cellStyle name="COPEL - DIGITAÇÃO TEXTO 2 3 2 6 3" xfId="6110" xr:uid="{00000000-0005-0000-0000-000075070000}"/>
    <cellStyle name="COPEL - DIGITAÇÃO TEXTO 2 3 2 6 4" xfId="4756" xr:uid="{00000000-0005-0000-0000-000076070000}"/>
    <cellStyle name="COPEL - DIGITAÇÃO TEXTO 2 3 2 7" xfId="3864" xr:uid="{00000000-0005-0000-0000-000077070000}"/>
    <cellStyle name="COPEL - DIGITAÇÃO TEXTO 2 3 2 8" xfId="6127" xr:uid="{00000000-0005-0000-0000-000078070000}"/>
    <cellStyle name="COPEL - DIGITAÇÃO TEXTO 2 3 2 9" xfId="6873" xr:uid="{00000000-0005-0000-0000-000079070000}"/>
    <cellStyle name="COPEL - DIGITAÇÃO TEXTO 2 3 3" xfId="4139" xr:uid="{00000000-0005-0000-0000-00007A070000}"/>
    <cellStyle name="COPEL - DIGITAÇÃO TEXTO 3" xfId="669" xr:uid="{00000000-0005-0000-0000-00007B070000}"/>
    <cellStyle name="COPEL - DIGITAÇÃO TEXTO 3 2" xfId="758" xr:uid="{00000000-0005-0000-0000-00007C070000}"/>
    <cellStyle name="COPEL - DIGITAÇÃO TEXTO 3 2 2" xfId="1111" xr:uid="{00000000-0005-0000-0000-00007D070000}"/>
    <cellStyle name="COPEL - DIGITAÇÃO TEXTO 3 2 2 2" xfId="1559" xr:uid="{00000000-0005-0000-0000-00007E070000}"/>
    <cellStyle name="COPEL - DIGITAÇÃO TEXTO 3 2 2 2 2" xfId="2719" xr:uid="{00000000-0005-0000-0000-00007F070000}"/>
    <cellStyle name="COPEL - DIGITAÇÃO TEXTO 3 2 2 2 2 2" xfId="3852" xr:uid="{00000000-0005-0000-0000-000080070000}"/>
    <cellStyle name="COPEL - DIGITAÇÃO TEXTO 3 2 2 2 2 3" xfId="7024" xr:uid="{00000000-0005-0000-0000-000081070000}"/>
    <cellStyle name="COPEL - DIGITAÇÃO TEXTO 3 2 2 2 2 4" xfId="8451" xr:uid="{00000000-0005-0000-0000-000082070000}"/>
    <cellStyle name="COPEL - DIGITAÇÃO TEXTO 3 2 2 2 3" xfId="3256" xr:uid="{00000000-0005-0000-0000-000083070000}"/>
    <cellStyle name="COPEL - DIGITAÇÃO TEXTO 3 2 2 2 3 2" xfId="3806" xr:uid="{00000000-0005-0000-0000-000084070000}"/>
    <cellStyle name="COPEL - DIGITAÇÃO TEXTO 3 2 2 2 3 3" xfId="7477" xr:uid="{00000000-0005-0000-0000-000085070000}"/>
    <cellStyle name="COPEL - DIGITAÇÃO TEXTO 3 2 2 2 3 4" xfId="8889" xr:uid="{00000000-0005-0000-0000-000086070000}"/>
    <cellStyle name="COPEL - DIGITAÇÃO TEXTO 3 2 2 2 4" xfId="3434" xr:uid="{00000000-0005-0000-0000-000087070000}"/>
    <cellStyle name="COPEL - DIGITAÇÃO TEXTO 3 2 2 2 4 2" xfId="3681" xr:uid="{00000000-0005-0000-0000-000088070000}"/>
    <cellStyle name="COPEL - DIGITAÇÃO TEXTO 3 2 2 2 4 3" xfId="7655" xr:uid="{00000000-0005-0000-0000-000089070000}"/>
    <cellStyle name="COPEL - DIGITAÇÃO TEXTO 3 2 2 2 4 4" xfId="9067" xr:uid="{00000000-0005-0000-0000-00008A070000}"/>
    <cellStyle name="COPEL - DIGITAÇÃO TEXTO 3 2 2 2 5" xfId="3596" xr:uid="{00000000-0005-0000-0000-00008B070000}"/>
    <cellStyle name="COPEL - DIGITAÇÃO TEXTO 3 2 2 2 5 2" xfId="6334" xr:uid="{00000000-0005-0000-0000-00008C070000}"/>
    <cellStyle name="COPEL - DIGITAÇÃO TEXTO 3 2 2 2 5 3" xfId="7817" xr:uid="{00000000-0005-0000-0000-00008D070000}"/>
    <cellStyle name="COPEL - DIGITAÇÃO TEXTO 3 2 2 2 5 4" xfId="9229" xr:uid="{00000000-0005-0000-0000-00008E070000}"/>
    <cellStyle name="COPEL - DIGITAÇÃO TEXTO 3 2 2 2 6" xfId="5359" xr:uid="{00000000-0005-0000-0000-00008F070000}"/>
    <cellStyle name="COPEL - DIGITAÇÃO TEXTO 3 2 2 2 7" xfId="4990" xr:uid="{00000000-0005-0000-0000-000090070000}"/>
    <cellStyle name="COPEL - DIGITAÇÃO TEXTO 3 2 2 2 8" xfId="6048" xr:uid="{00000000-0005-0000-0000-000091070000}"/>
    <cellStyle name="COPEL - DIGITAÇÃO TEXTO 3 2 2 3" xfId="2271" xr:uid="{00000000-0005-0000-0000-000092070000}"/>
    <cellStyle name="COPEL - DIGITAÇÃO TEXTO 3 2 2 3 2" xfId="5674" xr:uid="{00000000-0005-0000-0000-000093070000}"/>
    <cellStyle name="COPEL - DIGITAÇÃO TEXTO 3 2 2 3 3" xfId="6765" xr:uid="{00000000-0005-0000-0000-000094070000}"/>
    <cellStyle name="COPEL - DIGITAÇÃO TEXTO 3 2 2 3 4" xfId="8228" xr:uid="{00000000-0005-0000-0000-000095070000}"/>
    <cellStyle name="COPEL - DIGITAÇÃO TEXTO 3 2 2 4" xfId="2996" xr:uid="{00000000-0005-0000-0000-000096070000}"/>
    <cellStyle name="COPEL - DIGITAÇÃO TEXTO 3 2 2 4 2" xfId="5650" xr:uid="{00000000-0005-0000-0000-000097070000}"/>
    <cellStyle name="COPEL - DIGITAÇÃO TEXTO 3 2 2 4 3" xfId="7217" xr:uid="{00000000-0005-0000-0000-000098070000}"/>
    <cellStyle name="COPEL - DIGITAÇÃO TEXTO 3 2 2 4 4" xfId="8629" xr:uid="{00000000-0005-0000-0000-000099070000}"/>
    <cellStyle name="COPEL - DIGITAÇÃO TEXTO 3 2 2 5" xfId="1767" xr:uid="{00000000-0005-0000-0000-00009A070000}"/>
    <cellStyle name="COPEL - DIGITAÇÃO TEXTO 3 2 2 5 2" xfId="4987" xr:uid="{00000000-0005-0000-0000-00009B070000}"/>
    <cellStyle name="COPEL - DIGITAÇÃO TEXTO 3 2 2 5 3" xfId="6366" xr:uid="{00000000-0005-0000-0000-00009C070000}"/>
    <cellStyle name="COPEL - DIGITAÇÃO TEXTO 3 2 2 5 4" xfId="7850" xr:uid="{00000000-0005-0000-0000-00009D070000}"/>
    <cellStyle name="COPEL - DIGITAÇÃO TEXTO 3 2 2 6" xfId="1983" xr:uid="{00000000-0005-0000-0000-00009E070000}"/>
    <cellStyle name="COPEL - DIGITAÇÃO TEXTO 3 2 2 6 2" xfId="5395" xr:uid="{00000000-0005-0000-0000-00009F070000}"/>
    <cellStyle name="COPEL - DIGITAÇÃO TEXTO 3 2 2 6 3" xfId="6571" xr:uid="{00000000-0005-0000-0000-0000A0070000}"/>
    <cellStyle name="COPEL - DIGITAÇÃO TEXTO 3 2 2 6 4" xfId="8052" xr:uid="{00000000-0005-0000-0000-0000A1070000}"/>
    <cellStyle name="COPEL - DIGITAÇÃO TEXTO 3 2 2 7" xfId="4699" xr:uid="{00000000-0005-0000-0000-0000A2070000}"/>
    <cellStyle name="COPEL - DIGITAÇÃO TEXTO 3 2 2 8" xfId="3926" xr:uid="{00000000-0005-0000-0000-0000A3070000}"/>
    <cellStyle name="COPEL - DIGITAÇÃO TEXTO 3 2 2 9" xfId="6877" xr:uid="{00000000-0005-0000-0000-0000A4070000}"/>
    <cellStyle name="COPEL - DIGITAÇÃO TEXTO 3 2 3" xfId="4178" xr:uid="{00000000-0005-0000-0000-0000A5070000}"/>
    <cellStyle name="COPEL - DIGITAÇÃO TEXTO 3 3" xfId="717" xr:uid="{00000000-0005-0000-0000-0000A6070000}"/>
    <cellStyle name="COPEL - DIGITAÇÃO TEXTO 3 3 2" xfId="1071" xr:uid="{00000000-0005-0000-0000-0000A7070000}"/>
    <cellStyle name="COPEL - DIGITAÇÃO TEXTO 3 3 2 2" xfId="1519" xr:uid="{00000000-0005-0000-0000-0000A8070000}"/>
    <cellStyle name="COPEL - DIGITAÇÃO TEXTO 3 3 2 2 2" xfId="2679" xr:uid="{00000000-0005-0000-0000-0000A9070000}"/>
    <cellStyle name="COPEL - DIGITAÇÃO TEXTO 3 3 2 2 2 2" xfId="5329" xr:uid="{00000000-0005-0000-0000-0000AA070000}"/>
    <cellStyle name="COPEL - DIGITAÇÃO TEXTO 3 3 2 2 2 3" xfId="6984" xr:uid="{00000000-0005-0000-0000-0000AB070000}"/>
    <cellStyle name="COPEL - DIGITAÇÃO TEXTO 3 3 2 2 2 4" xfId="8411" xr:uid="{00000000-0005-0000-0000-0000AC070000}"/>
    <cellStyle name="COPEL - DIGITAÇÃO TEXTO 3 3 2 2 3" xfId="3216" xr:uid="{00000000-0005-0000-0000-0000AD070000}"/>
    <cellStyle name="COPEL - DIGITAÇÃO TEXTO 3 3 2 2 3 2" xfId="3971" xr:uid="{00000000-0005-0000-0000-0000AE070000}"/>
    <cellStyle name="COPEL - DIGITAÇÃO TEXTO 3 3 2 2 3 3" xfId="7437" xr:uid="{00000000-0005-0000-0000-0000AF070000}"/>
    <cellStyle name="COPEL - DIGITAÇÃO TEXTO 3 3 2 2 3 4" xfId="8849" xr:uid="{00000000-0005-0000-0000-0000B0070000}"/>
    <cellStyle name="COPEL - DIGITAÇÃO TEXTO 3 3 2 2 4" xfId="3394" xr:uid="{00000000-0005-0000-0000-0000B1070000}"/>
    <cellStyle name="COPEL - DIGITAÇÃO TEXTO 3 3 2 2 4 2" xfId="3710" xr:uid="{00000000-0005-0000-0000-0000B2070000}"/>
    <cellStyle name="COPEL - DIGITAÇÃO TEXTO 3 3 2 2 4 3" xfId="7615" xr:uid="{00000000-0005-0000-0000-0000B3070000}"/>
    <cellStyle name="COPEL - DIGITAÇÃO TEXTO 3 3 2 2 4 4" xfId="9027" xr:uid="{00000000-0005-0000-0000-0000B4070000}"/>
    <cellStyle name="COPEL - DIGITAÇÃO TEXTO 3 3 2 2 5" xfId="3556" xr:uid="{00000000-0005-0000-0000-0000B5070000}"/>
    <cellStyle name="COPEL - DIGITAÇÃO TEXTO 3 3 2 2 5 2" xfId="6294" xr:uid="{00000000-0005-0000-0000-0000B6070000}"/>
    <cellStyle name="COPEL - DIGITAÇÃO TEXTO 3 3 2 2 5 3" xfId="7777" xr:uid="{00000000-0005-0000-0000-0000B7070000}"/>
    <cellStyle name="COPEL - DIGITAÇÃO TEXTO 3 3 2 2 5 4" xfId="9189" xr:uid="{00000000-0005-0000-0000-0000B8070000}"/>
    <cellStyle name="COPEL - DIGITAÇÃO TEXTO 3 3 2 2 6" xfId="4653" xr:uid="{00000000-0005-0000-0000-0000B9070000}"/>
    <cellStyle name="COPEL - DIGITAÇÃO TEXTO 3 3 2 2 7" xfId="3887" xr:uid="{00000000-0005-0000-0000-0000BA070000}"/>
    <cellStyle name="COPEL - DIGITAÇÃO TEXTO 3 3 2 2 8" xfId="5530" xr:uid="{00000000-0005-0000-0000-0000BB070000}"/>
    <cellStyle name="COPEL - DIGITAÇÃO TEXTO 3 3 2 3" xfId="2231" xr:uid="{00000000-0005-0000-0000-0000BC070000}"/>
    <cellStyle name="COPEL - DIGITAÇÃO TEXTO 3 3 2 3 2" xfId="4882" xr:uid="{00000000-0005-0000-0000-0000BD070000}"/>
    <cellStyle name="COPEL - DIGITAÇÃO TEXTO 3 3 2 3 3" xfId="6725" xr:uid="{00000000-0005-0000-0000-0000BE070000}"/>
    <cellStyle name="COPEL - DIGITAÇÃO TEXTO 3 3 2 3 4" xfId="8188" xr:uid="{00000000-0005-0000-0000-0000BF070000}"/>
    <cellStyle name="COPEL - DIGITAÇÃO TEXTO 3 3 2 4" xfId="2956" xr:uid="{00000000-0005-0000-0000-0000C0070000}"/>
    <cellStyle name="COPEL - DIGITAÇÃO TEXTO 3 3 2 4 2" xfId="4432" xr:uid="{00000000-0005-0000-0000-0000C1070000}"/>
    <cellStyle name="COPEL - DIGITAÇÃO TEXTO 3 3 2 4 3" xfId="7177" xr:uid="{00000000-0005-0000-0000-0000C2070000}"/>
    <cellStyle name="COPEL - DIGITAÇÃO TEXTO 3 3 2 4 4" xfId="8589" xr:uid="{00000000-0005-0000-0000-0000C3070000}"/>
    <cellStyle name="COPEL - DIGITAÇÃO TEXTO 3 3 2 5" xfId="1903" xr:uid="{00000000-0005-0000-0000-0000C4070000}"/>
    <cellStyle name="COPEL - DIGITAÇÃO TEXTO 3 3 2 5 2" xfId="5498" xr:uid="{00000000-0005-0000-0000-0000C5070000}"/>
    <cellStyle name="COPEL - DIGITAÇÃO TEXTO 3 3 2 5 3" xfId="6498" xr:uid="{00000000-0005-0000-0000-0000C6070000}"/>
    <cellStyle name="COPEL - DIGITAÇÃO TEXTO 3 3 2 5 4" xfId="7981" xr:uid="{00000000-0005-0000-0000-0000C7070000}"/>
    <cellStyle name="COPEL - DIGITAÇÃO TEXTO 3 3 2 6" xfId="3105" xr:uid="{00000000-0005-0000-0000-0000C8070000}"/>
    <cellStyle name="COPEL - DIGITAÇÃO TEXTO 3 3 2 6 2" xfId="6060" xr:uid="{00000000-0005-0000-0000-0000C9070000}"/>
    <cellStyle name="COPEL - DIGITAÇÃO TEXTO 3 3 2 6 3" xfId="7326" xr:uid="{00000000-0005-0000-0000-0000CA070000}"/>
    <cellStyle name="COPEL - DIGITAÇÃO TEXTO 3 3 2 6 4" xfId="8738" xr:uid="{00000000-0005-0000-0000-0000CB070000}"/>
    <cellStyle name="COPEL - DIGITAÇÃO TEXTO 3 3 2 7" xfId="5101" xr:uid="{00000000-0005-0000-0000-0000CC070000}"/>
    <cellStyle name="COPEL - DIGITAÇÃO TEXTO 3 3 2 8" xfId="6011" xr:uid="{00000000-0005-0000-0000-0000CD070000}"/>
    <cellStyle name="COPEL - DIGITAÇÃO TEXTO 3 3 2 9" xfId="6882" xr:uid="{00000000-0005-0000-0000-0000CE070000}"/>
    <cellStyle name="COPEL - DIGITAÇÃO TEXTO 3 3 3" xfId="4146" xr:uid="{00000000-0005-0000-0000-0000CF070000}"/>
    <cellStyle name="COPEL - DIGITAÇÃO TEXTO 3 4" xfId="1031" xr:uid="{00000000-0005-0000-0000-0000D0070000}"/>
    <cellStyle name="COPEL - DIGITAÇÃO TEXTO 3 4 2" xfId="1479" xr:uid="{00000000-0005-0000-0000-0000D1070000}"/>
    <cellStyle name="COPEL - DIGITAÇÃO TEXTO 3 4 2 2" xfId="2639" xr:uid="{00000000-0005-0000-0000-0000D2070000}"/>
    <cellStyle name="COPEL - DIGITAÇÃO TEXTO 3 4 2 2 2" xfId="5984" xr:uid="{00000000-0005-0000-0000-0000D3070000}"/>
    <cellStyle name="COPEL - DIGITAÇÃO TEXTO 3 4 2 2 3" xfId="6944" xr:uid="{00000000-0005-0000-0000-0000D4070000}"/>
    <cellStyle name="COPEL - DIGITAÇÃO TEXTO 3 4 2 2 4" xfId="8371" xr:uid="{00000000-0005-0000-0000-0000D5070000}"/>
    <cellStyle name="COPEL - DIGITAÇÃO TEXTO 3 4 2 3" xfId="3176" xr:uid="{00000000-0005-0000-0000-0000D6070000}"/>
    <cellStyle name="COPEL - DIGITAÇÃO TEXTO 3 4 2 3 2" xfId="4403" xr:uid="{00000000-0005-0000-0000-0000D7070000}"/>
    <cellStyle name="COPEL - DIGITAÇÃO TEXTO 3 4 2 3 3" xfId="7397" xr:uid="{00000000-0005-0000-0000-0000D8070000}"/>
    <cellStyle name="COPEL - DIGITAÇÃO TEXTO 3 4 2 3 4" xfId="8809" xr:uid="{00000000-0005-0000-0000-0000D9070000}"/>
    <cellStyle name="COPEL - DIGITAÇÃO TEXTO 3 4 2 4" xfId="3354" xr:uid="{00000000-0005-0000-0000-0000DA070000}"/>
    <cellStyle name="COPEL - DIGITAÇÃO TEXTO 3 4 2 4 2" xfId="3736" xr:uid="{00000000-0005-0000-0000-0000DB070000}"/>
    <cellStyle name="COPEL - DIGITAÇÃO TEXTO 3 4 2 4 3" xfId="7575" xr:uid="{00000000-0005-0000-0000-0000DC070000}"/>
    <cellStyle name="COPEL - DIGITAÇÃO TEXTO 3 4 2 4 4" xfId="8987" xr:uid="{00000000-0005-0000-0000-0000DD070000}"/>
    <cellStyle name="COPEL - DIGITAÇÃO TEXTO 3 4 2 5" xfId="3516" xr:uid="{00000000-0005-0000-0000-0000DE070000}"/>
    <cellStyle name="COPEL - DIGITAÇÃO TEXTO 3 4 2 5 2" xfId="3624" xr:uid="{00000000-0005-0000-0000-0000DF070000}"/>
    <cellStyle name="COPEL - DIGITAÇÃO TEXTO 3 4 2 5 3" xfId="7737" xr:uid="{00000000-0005-0000-0000-0000E0070000}"/>
    <cellStyle name="COPEL - DIGITAÇÃO TEXTO 3 4 2 5 4" xfId="9149" xr:uid="{00000000-0005-0000-0000-0000E1070000}"/>
    <cellStyle name="COPEL - DIGITAÇÃO TEXTO 3 4 2 6" xfId="5597" xr:uid="{00000000-0005-0000-0000-0000E2070000}"/>
    <cellStyle name="COPEL - DIGITAÇÃO TEXTO 3 4 2 7" xfId="5877" xr:uid="{00000000-0005-0000-0000-0000E3070000}"/>
    <cellStyle name="COPEL - DIGITAÇÃO TEXTO 3 4 2 8" xfId="4456" xr:uid="{00000000-0005-0000-0000-0000E4070000}"/>
    <cellStyle name="COPEL - DIGITAÇÃO TEXTO 3 4 3" xfId="2191" xr:uid="{00000000-0005-0000-0000-0000E5070000}"/>
    <cellStyle name="COPEL - DIGITAÇÃO TEXTO 3 4 3 2" xfId="5348" xr:uid="{00000000-0005-0000-0000-0000E6070000}"/>
    <cellStyle name="COPEL - DIGITAÇÃO TEXTO 3 4 3 3" xfId="6685" xr:uid="{00000000-0005-0000-0000-0000E7070000}"/>
    <cellStyle name="COPEL - DIGITAÇÃO TEXTO 3 4 3 4" xfId="8148" xr:uid="{00000000-0005-0000-0000-0000E8070000}"/>
    <cellStyle name="COPEL - DIGITAÇÃO TEXTO 3 4 4" xfId="2916" xr:uid="{00000000-0005-0000-0000-0000E9070000}"/>
    <cellStyle name="COPEL - DIGITAÇÃO TEXTO 3 4 4 2" xfId="4452" xr:uid="{00000000-0005-0000-0000-0000EA070000}"/>
    <cellStyle name="COPEL - DIGITAÇÃO TEXTO 3 4 4 3" xfId="7137" xr:uid="{00000000-0005-0000-0000-0000EB070000}"/>
    <cellStyle name="COPEL - DIGITAÇÃO TEXTO 3 4 4 4" xfId="8549" xr:uid="{00000000-0005-0000-0000-0000EC070000}"/>
    <cellStyle name="COPEL - DIGITAÇÃO TEXTO 3 4 5" xfId="1782" xr:uid="{00000000-0005-0000-0000-0000ED070000}"/>
    <cellStyle name="COPEL - DIGITAÇÃO TEXTO 3 4 5 2" xfId="5145" xr:uid="{00000000-0005-0000-0000-0000EE070000}"/>
    <cellStyle name="COPEL - DIGITAÇÃO TEXTO 3 4 5 3" xfId="6381" xr:uid="{00000000-0005-0000-0000-0000EF070000}"/>
    <cellStyle name="COPEL - DIGITAÇÃO TEXTO 3 4 5 4" xfId="7865" xr:uid="{00000000-0005-0000-0000-0000F0070000}"/>
    <cellStyle name="COPEL - DIGITAÇÃO TEXTO 3 4 6" xfId="3023" xr:uid="{00000000-0005-0000-0000-0000F1070000}"/>
    <cellStyle name="COPEL - DIGITAÇÃO TEXTO 3 4 6 2" xfId="6281" xr:uid="{00000000-0005-0000-0000-0000F2070000}"/>
    <cellStyle name="COPEL - DIGITAÇÃO TEXTO 3 4 6 3" xfId="7244" xr:uid="{00000000-0005-0000-0000-0000F3070000}"/>
    <cellStyle name="COPEL - DIGITAÇÃO TEXTO 3 4 6 4" xfId="8656" xr:uid="{00000000-0005-0000-0000-0000F4070000}"/>
    <cellStyle name="COPEL - DIGITAÇÃO TEXTO 3 4 7" xfId="5911" xr:uid="{00000000-0005-0000-0000-0000F5070000}"/>
    <cellStyle name="COPEL - DIGITAÇÃO TEXTO 3 4 8" xfId="5567" xr:uid="{00000000-0005-0000-0000-0000F6070000}"/>
    <cellStyle name="COPEL - DIGITAÇÃO TEXTO 3 4 9" xfId="6028" xr:uid="{00000000-0005-0000-0000-0000F7070000}"/>
    <cellStyle name="COPEL - DIGITAÇÃO TEXTO 3 5" xfId="4103" xr:uid="{00000000-0005-0000-0000-0000F8070000}"/>
    <cellStyle name="COPEL - DIGITAÇÃO TEXTO 4" xfId="737" xr:uid="{00000000-0005-0000-0000-0000F9070000}"/>
    <cellStyle name="COPEL - DIGITAÇÃO TEXTO 4 2" xfId="1090" xr:uid="{00000000-0005-0000-0000-0000FA070000}"/>
    <cellStyle name="COPEL - DIGITAÇÃO TEXTO 4 2 2" xfId="1538" xr:uid="{00000000-0005-0000-0000-0000FB070000}"/>
    <cellStyle name="COPEL - DIGITAÇÃO TEXTO 4 2 2 2" xfId="2698" xr:uid="{00000000-0005-0000-0000-0000FC070000}"/>
    <cellStyle name="COPEL - DIGITAÇÃO TEXTO 4 2 2 2 2" xfId="3921" xr:uid="{00000000-0005-0000-0000-0000FD070000}"/>
    <cellStyle name="COPEL - DIGITAÇÃO TEXTO 4 2 2 2 3" xfId="7003" xr:uid="{00000000-0005-0000-0000-0000FE070000}"/>
    <cellStyle name="COPEL - DIGITAÇÃO TEXTO 4 2 2 2 4" xfId="8430" xr:uid="{00000000-0005-0000-0000-0000FF070000}"/>
    <cellStyle name="COPEL - DIGITAÇÃO TEXTO 4 2 2 3" xfId="3235" xr:uid="{00000000-0005-0000-0000-000000080000}"/>
    <cellStyle name="COPEL - DIGITAÇÃO TEXTO 4 2 2 3 2" xfId="3965" xr:uid="{00000000-0005-0000-0000-000001080000}"/>
    <cellStyle name="COPEL - DIGITAÇÃO TEXTO 4 2 2 3 3" xfId="7456" xr:uid="{00000000-0005-0000-0000-000002080000}"/>
    <cellStyle name="COPEL - DIGITAÇÃO TEXTO 4 2 2 3 4" xfId="8868" xr:uid="{00000000-0005-0000-0000-000003080000}"/>
    <cellStyle name="COPEL - DIGITAÇÃO TEXTO 4 2 2 4" xfId="3413" xr:uid="{00000000-0005-0000-0000-000004080000}"/>
    <cellStyle name="COPEL - DIGITAÇÃO TEXTO 4 2 2 4 2" xfId="4232" xr:uid="{00000000-0005-0000-0000-000005080000}"/>
    <cellStyle name="COPEL - DIGITAÇÃO TEXTO 4 2 2 4 3" xfId="7634" xr:uid="{00000000-0005-0000-0000-000006080000}"/>
    <cellStyle name="COPEL - DIGITAÇÃO TEXTO 4 2 2 4 4" xfId="9046" xr:uid="{00000000-0005-0000-0000-000007080000}"/>
    <cellStyle name="COPEL - DIGITAÇÃO TEXTO 4 2 2 5" xfId="3575" xr:uid="{00000000-0005-0000-0000-000008080000}"/>
    <cellStyle name="COPEL - DIGITAÇÃO TEXTO 4 2 2 5 2" xfId="6313" xr:uid="{00000000-0005-0000-0000-000009080000}"/>
    <cellStyle name="COPEL - DIGITAÇÃO TEXTO 4 2 2 5 3" xfId="7796" xr:uid="{00000000-0005-0000-0000-00000A080000}"/>
    <cellStyle name="COPEL - DIGITAÇÃO TEXTO 4 2 2 5 4" xfId="9208" xr:uid="{00000000-0005-0000-0000-00000B080000}"/>
    <cellStyle name="COPEL - DIGITAÇÃO TEXTO 4 2 2 6" xfId="4544" xr:uid="{00000000-0005-0000-0000-00000C080000}"/>
    <cellStyle name="COPEL - DIGITAÇÃO TEXTO 4 2 2 7" xfId="5068" xr:uid="{00000000-0005-0000-0000-00000D080000}"/>
    <cellStyle name="COPEL - DIGITAÇÃO TEXTO 4 2 2 8" xfId="4183" xr:uid="{00000000-0005-0000-0000-00000E080000}"/>
    <cellStyle name="COPEL - DIGITAÇÃO TEXTO 4 2 3" xfId="2250" xr:uid="{00000000-0005-0000-0000-00000F080000}"/>
    <cellStyle name="COPEL - DIGITAÇÃO TEXTO 4 2 3 2" xfId="4324" xr:uid="{00000000-0005-0000-0000-000010080000}"/>
    <cellStyle name="COPEL - DIGITAÇÃO TEXTO 4 2 3 3" xfId="6744" xr:uid="{00000000-0005-0000-0000-000011080000}"/>
    <cellStyle name="COPEL - DIGITAÇÃO TEXTO 4 2 3 4" xfId="8207" xr:uid="{00000000-0005-0000-0000-000012080000}"/>
    <cellStyle name="COPEL - DIGITAÇÃO TEXTO 4 2 4" xfId="2975" xr:uid="{00000000-0005-0000-0000-000013080000}"/>
    <cellStyle name="COPEL - DIGITAÇÃO TEXTO 4 2 4 2" xfId="5967" xr:uid="{00000000-0005-0000-0000-000014080000}"/>
    <cellStyle name="COPEL - DIGITAÇÃO TEXTO 4 2 4 3" xfId="7196" xr:uid="{00000000-0005-0000-0000-000015080000}"/>
    <cellStyle name="COPEL - DIGITAÇÃO TEXTO 4 2 4 4" xfId="8608" xr:uid="{00000000-0005-0000-0000-000016080000}"/>
    <cellStyle name="COPEL - DIGITAÇÃO TEXTO 4 2 5" xfId="1909" xr:uid="{00000000-0005-0000-0000-000017080000}"/>
    <cellStyle name="COPEL - DIGITAÇÃO TEXTO 4 2 5 2" xfId="4315" xr:uid="{00000000-0005-0000-0000-000018080000}"/>
    <cellStyle name="COPEL - DIGITAÇÃO TEXTO 4 2 5 3" xfId="6504" xr:uid="{00000000-0005-0000-0000-000019080000}"/>
    <cellStyle name="COPEL - DIGITAÇÃO TEXTO 4 2 5 4" xfId="7987" xr:uid="{00000000-0005-0000-0000-00001A080000}"/>
    <cellStyle name="COPEL - DIGITAÇÃO TEXTO 4 2 6" xfId="1737" xr:uid="{00000000-0005-0000-0000-00001B080000}"/>
    <cellStyle name="COPEL - DIGITAÇÃO TEXTO 4 2 6 2" xfId="5338" xr:uid="{00000000-0005-0000-0000-00001C080000}"/>
    <cellStyle name="COPEL - DIGITAÇÃO TEXTO 4 2 6 3" xfId="5819" xr:uid="{00000000-0005-0000-0000-00001D080000}"/>
    <cellStyle name="COPEL - DIGITAÇÃO TEXTO 4 2 6 4" xfId="5085" xr:uid="{00000000-0005-0000-0000-00001E080000}"/>
    <cellStyle name="COPEL - DIGITAÇÃO TEXTO 4 2 7" xfId="5215" xr:uid="{00000000-0005-0000-0000-00001F080000}"/>
    <cellStyle name="COPEL - DIGITAÇÃO TEXTO 4 2 8" xfId="4866" xr:uid="{00000000-0005-0000-0000-000020080000}"/>
    <cellStyle name="COPEL - DIGITAÇÃO TEXTO 4 2 9" xfId="4071" xr:uid="{00000000-0005-0000-0000-000021080000}"/>
    <cellStyle name="COPEL - DIGITAÇÃO TEXTO 4 3" xfId="4162" xr:uid="{00000000-0005-0000-0000-000022080000}"/>
    <cellStyle name="COPEL - DIGITAÇÃO TEXTO 5" xfId="696" xr:uid="{00000000-0005-0000-0000-000023080000}"/>
    <cellStyle name="COPEL - DIGITAÇÃO TEXTO 5 2" xfId="1050" xr:uid="{00000000-0005-0000-0000-000024080000}"/>
    <cellStyle name="COPEL - DIGITAÇÃO TEXTO 5 2 2" xfId="1498" xr:uid="{00000000-0005-0000-0000-000025080000}"/>
    <cellStyle name="COPEL - DIGITAÇÃO TEXTO 5 2 2 2" xfId="2658" xr:uid="{00000000-0005-0000-0000-000026080000}"/>
    <cellStyle name="COPEL - DIGITAÇÃO TEXTO 5 2 2 2 2" xfId="5268" xr:uid="{00000000-0005-0000-0000-000027080000}"/>
    <cellStyle name="COPEL - DIGITAÇÃO TEXTO 5 2 2 2 3" xfId="6963" xr:uid="{00000000-0005-0000-0000-000028080000}"/>
    <cellStyle name="COPEL - DIGITAÇÃO TEXTO 5 2 2 2 4" xfId="8390" xr:uid="{00000000-0005-0000-0000-000029080000}"/>
    <cellStyle name="COPEL - DIGITAÇÃO TEXTO 5 2 2 3" xfId="3195" xr:uid="{00000000-0005-0000-0000-00002A080000}"/>
    <cellStyle name="COPEL - DIGITAÇÃO TEXTO 5 2 2 3 2" xfId="4796" xr:uid="{00000000-0005-0000-0000-00002B080000}"/>
    <cellStyle name="COPEL - DIGITAÇÃO TEXTO 5 2 2 3 3" xfId="7416" xr:uid="{00000000-0005-0000-0000-00002C080000}"/>
    <cellStyle name="COPEL - DIGITAÇÃO TEXTO 5 2 2 3 4" xfId="8828" xr:uid="{00000000-0005-0000-0000-00002D080000}"/>
    <cellStyle name="COPEL - DIGITAÇÃO TEXTO 5 2 2 4" xfId="3373" xr:uid="{00000000-0005-0000-0000-00002E080000}"/>
    <cellStyle name="COPEL - DIGITAÇÃO TEXTO 5 2 2 4 2" xfId="4245" xr:uid="{00000000-0005-0000-0000-00002F080000}"/>
    <cellStyle name="COPEL - DIGITAÇÃO TEXTO 5 2 2 4 3" xfId="7594" xr:uid="{00000000-0005-0000-0000-000030080000}"/>
    <cellStyle name="COPEL - DIGITAÇÃO TEXTO 5 2 2 4 4" xfId="9006" xr:uid="{00000000-0005-0000-0000-000031080000}"/>
    <cellStyle name="COPEL - DIGITAÇÃO TEXTO 5 2 2 5" xfId="3535" xr:uid="{00000000-0005-0000-0000-000032080000}"/>
    <cellStyle name="COPEL - DIGITAÇÃO TEXTO 5 2 2 5 2" xfId="414" xr:uid="{00000000-0005-0000-0000-000033080000}"/>
    <cellStyle name="COPEL - DIGITAÇÃO TEXTO 5 2 2 5 3" xfId="7756" xr:uid="{00000000-0005-0000-0000-000034080000}"/>
    <cellStyle name="COPEL - DIGITAÇÃO TEXTO 5 2 2 5 4" xfId="9168" xr:uid="{00000000-0005-0000-0000-000035080000}"/>
    <cellStyle name="COPEL - DIGITAÇÃO TEXTO 5 2 2 6" xfId="6174" xr:uid="{00000000-0005-0000-0000-000036080000}"/>
    <cellStyle name="COPEL - DIGITAÇÃO TEXTO 5 2 2 7" xfId="6054" xr:uid="{00000000-0005-0000-0000-000037080000}"/>
    <cellStyle name="COPEL - DIGITAÇÃO TEXTO 5 2 2 8" xfId="4105" xr:uid="{00000000-0005-0000-0000-000038080000}"/>
    <cellStyle name="COPEL - DIGITAÇÃO TEXTO 5 2 3" xfId="2210" xr:uid="{00000000-0005-0000-0000-000039080000}"/>
    <cellStyle name="COPEL - DIGITAÇÃO TEXTO 5 2 3 2" xfId="4488" xr:uid="{00000000-0005-0000-0000-00003A080000}"/>
    <cellStyle name="COPEL - DIGITAÇÃO TEXTO 5 2 3 3" xfId="6704" xr:uid="{00000000-0005-0000-0000-00003B080000}"/>
    <cellStyle name="COPEL - DIGITAÇÃO TEXTO 5 2 3 4" xfId="8167" xr:uid="{00000000-0005-0000-0000-00003C080000}"/>
    <cellStyle name="COPEL - DIGITAÇÃO TEXTO 5 2 4" xfId="2935" xr:uid="{00000000-0005-0000-0000-00003D080000}"/>
    <cellStyle name="COPEL - DIGITAÇÃO TEXTO 5 2 4 2" xfId="4773" xr:uid="{00000000-0005-0000-0000-00003E080000}"/>
    <cellStyle name="COPEL - DIGITAÇÃO TEXTO 5 2 4 3" xfId="7156" xr:uid="{00000000-0005-0000-0000-00003F080000}"/>
    <cellStyle name="COPEL - DIGITAÇÃO TEXTO 5 2 4 4" xfId="8568" xr:uid="{00000000-0005-0000-0000-000040080000}"/>
    <cellStyle name="COPEL - DIGITAÇÃO TEXTO 5 2 5" xfId="1980" xr:uid="{00000000-0005-0000-0000-000041080000}"/>
    <cellStyle name="COPEL - DIGITAÇÃO TEXTO 5 2 5 2" xfId="5191" xr:uid="{00000000-0005-0000-0000-000042080000}"/>
    <cellStyle name="COPEL - DIGITAÇÃO TEXTO 5 2 5 3" xfId="6568" xr:uid="{00000000-0005-0000-0000-000043080000}"/>
    <cellStyle name="COPEL - DIGITAÇÃO TEXTO 5 2 5 4" xfId="8049" xr:uid="{00000000-0005-0000-0000-000044080000}"/>
    <cellStyle name="COPEL - DIGITAÇÃO TEXTO 5 2 6" xfId="3278" xr:uid="{00000000-0005-0000-0000-000045080000}"/>
    <cellStyle name="COPEL - DIGITAÇÃO TEXTO 5 2 6 2" xfId="3957" xr:uid="{00000000-0005-0000-0000-000046080000}"/>
    <cellStyle name="COPEL - DIGITAÇÃO TEXTO 5 2 6 3" xfId="7499" xr:uid="{00000000-0005-0000-0000-000047080000}"/>
    <cellStyle name="COPEL - DIGITAÇÃO TEXTO 5 2 6 4" xfId="8911" xr:uid="{00000000-0005-0000-0000-000048080000}"/>
    <cellStyle name="COPEL - DIGITAÇÃO TEXTO 5 2 7" xfId="5106" xr:uid="{00000000-0005-0000-0000-000049080000}"/>
    <cellStyle name="COPEL - DIGITAÇÃO TEXTO 5 2 8" xfId="4038" xr:uid="{00000000-0005-0000-0000-00004A080000}"/>
    <cellStyle name="COPEL - DIGITAÇÃO TEXTO 5 2 9" xfId="6787" xr:uid="{00000000-0005-0000-0000-00004B080000}"/>
    <cellStyle name="COPEL - DIGITAÇÃO TEXTO 5 3" xfId="4128" xr:uid="{00000000-0005-0000-0000-00004C080000}"/>
    <cellStyle name="COPEL - DIGITAÇÃO TEXTO_Cópia de SCONS" xfId="384" xr:uid="{00000000-0005-0000-0000-00004D080000}"/>
    <cellStyle name="COPEL - TEXTO" xfId="385" xr:uid="{00000000-0005-0000-0000-00004E080000}"/>
    <cellStyle name="COPEL_QDR_CAD" xfId="386" xr:uid="{00000000-0005-0000-0000-00004F080000}"/>
    <cellStyle name="Curren - Style2" xfId="302" xr:uid="{00000000-0005-0000-0000-000050080000}"/>
    <cellStyle name="Curren - Style2 2" xfId="387" xr:uid="{00000000-0005-0000-0000-000051080000}"/>
    <cellStyle name="Currency (0)" xfId="303" xr:uid="{00000000-0005-0000-0000-000052080000}"/>
    <cellStyle name="Currency (0) 2" xfId="491" xr:uid="{00000000-0005-0000-0000-000053080000}"/>
    <cellStyle name="Currency (2)" xfId="304" xr:uid="{00000000-0005-0000-0000-000054080000}"/>
    <cellStyle name="Currency (2) 2" xfId="492" xr:uid="{00000000-0005-0000-0000-000055080000}"/>
    <cellStyle name="Currency [0]_12matrix" xfId="305" xr:uid="{00000000-0005-0000-0000-000056080000}"/>
    <cellStyle name="Currency [00]" xfId="306" xr:uid="{00000000-0005-0000-0000-000057080000}"/>
    <cellStyle name="Currency [00] 2" xfId="493" xr:uid="{00000000-0005-0000-0000-000058080000}"/>
    <cellStyle name="Currency_12matrix" xfId="307" xr:uid="{00000000-0005-0000-0000-000059080000}"/>
    <cellStyle name="Currency0" xfId="308" xr:uid="{00000000-0005-0000-0000-00005A080000}"/>
    <cellStyle name="Currency0 2" xfId="494" xr:uid="{00000000-0005-0000-0000-00005B080000}"/>
    <cellStyle name="Data" xfId="495" xr:uid="{00000000-0005-0000-0000-00005C080000}"/>
    <cellStyle name="Date" xfId="388" xr:uid="{00000000-0005-0000-0000-00005D080000}"/>
    <cellStyle name="Date Short" xfId="496" xr:uid="{00000000-0005-0000-0000-00005E080000}"/>
    <cellStyle name="Date Short 2" xfId="497" xr:uid="{00000000-0005-0000-0000-00005F080000}"/>
    <cellStyle name="Date_Compra de Energia encaminhado ANEEL_18_05_05" xfId="498" xr:uid="{00000000-0005-0000-0000-000060080000}"/>
    <cellStyle name="Date-Time" xfId="499" xr:uid="{00000000-0005-0000-0000-000061080000}"/>
    <cellStyle name="Decimal 1" xfId="500" xr:uid="{00000000-0005-0000-0000-000062080000}"/>
    <cellStyle name="Decimal 2" xfId="501" xr:uid="{00000000-0005-0000-0000-000063080000}"/>
    <cellStyle name="Decimal 3" xfId="502" xr:uid="{00000000-0005-0000-0000-000064080000}"/>
    <cellStyle name="DELTA" xfId="503" xr:uid="{00000000-0005-0000-0000-000065080000}"/>
    <cellStyle name="DELTA 2" xfId="504" xr:uid="{00000000-0005-0000-0000-000066080000}"/>
    <cellStyle name="Enter Currency (0)" xfId="505" xr:uid="{00000000-0005-0000-0000-000067080000}"/>
    <cellStyle name="Enter Currency (0) 2" xfId="506" xr:uid="{00000000-0005-0000-0000-000068080000}"/>
    <cellStyle name="Enter Currency (2)" xfId="507" xr:uid="{00000000-0005-0000-0000-000069080000}"/>
    <cellStyle name="Enter Units (0)" xfId="508" xr:uid="{00000000-0005-0000-0000-00006A080000}"/>
    <cellStyle name="Enter Units (0) 2" xfId="509" xr:uid="{00000000-0005-0000-0000-00006B080000}"/>
    <cellStyle name="Enter Units (1)" xfId="510" xr:uid="{00000000-0005-0000-0000-00006C080000}"/>
    <cellStyle name="Enter Units (1) 2" xfId="511" xr:uid="{00000000-0005-0000-0000-00006D080000}"/>
    <cellStyle name="Enter Units (2)" xfId="512" xr:uid="{00000000-0005-0000-0000-00006E080000}"/>
    <cellStyle name="Estilo 1" xfId="309" xr:uid="{00000000-0005-0000-0000-00006F080000}"/>
    <cellStyle name="Estilo 1 2" xfId="433" xr:uid="{00000000-0005-0000-0000-000070080000}"/>
    <cellStyle name="Euro" xfId="310" xr:uid="{00000000-0005-0000-0000-000071080000}"/>
    <cellStyle name="Euro 1" xfId="390" xr:uid="{00000000-0005-0000-0000-000072080000}"/>
    <cellStyle name="Euro 10" xfId="391" xr:uid="{00000000-0005-0000-0000-000073080000}"/>
    <cellStyle name="Euro 11" xfId="392" xr:uid="{00000000-0005-0000-0000-000074080000}"/>
    <cellStyle name="Euro 12" xfId="513" xr:uid="{00000000-0005-0000-0000-000075080000}"/>
    <cellStyle name="Euro 12 2" xfId="514" xr:uid="{00000000-0005-0000-0000-000076080000}"/>
    <cellStyle name="Euro 13" xfId="389" xr:uid="{00000000-0005-0000-0000-000077080000}"/>
    <cellStyle name="Euro 14" xfId="863" xr:uid="{00000000-0005-0000-0000-000078080000}"/>
    <cellStyle name="Euro 2" xfId="393" xr:uid="{00000000-0005-0000-0000-000079080000}"/>
    <cellStyle name="Euro 3" xfId="394" xr:uid="{00000000-0005-0000-0000-00007A080000}"/>
    <cellStyle name="Euro 4" xfId="395" xr:uid="{00000000-0005-0000-0000-00007B080000}"/>
    <cellStyle name="Euro 5" xfId="396" xr:uid="{00000000-0005-0000-0000-00007C080000}"/>
    <cellStyle name="Euro 6" xfId="397" xr:uid="{00000000-0005-0000-0000-00007D080000}"/>
    <cellStyle name="Euro 7" xfId="398" xr:uid="{00000000-0005-0000-0000-00007E080000}"/>
    <cellStyle name="Euro 8" xfId="399" xr:uid="{00000000-0005-0000-0000-00007F080000}"/>
    <cellStyle name="Euro 9" xfId="400" xr:uid="{00000000-0005-0000-0000-000080080000}"/>
    <cellStyle name="Euro_AJUSTE ENCARGOS DA REDE GET - RES.1008 JUN10" xfId="515" xr:uid="{00000000-0005-0000-0000-000081080000}"/>
    <cellStyle name="Ex_MISTO" xfId="516" xr:uid="{00000000-0005-0000-0000-000082080000}"/>
    <cellStyle name="Excel_BuiltIn_Comma 1" xfId="401" xr:uid="{00000000-0005-0000-0000-000083080000}"/>
    <cellStyle name="FIELD" xfId="402" xr:uid="{00000000-0005-0000-0000-000084080000}"/>
    <cellStyle name="Fixed" xfId="403" xr:uid="{00000000-0005-0000-0000-000085080000}"/>
    <cellStyle name="Fixed 2" xfId="517" xr:uid="{00000000-0005-0000-0000-000086080000}"/>
    <cellStyle name="Fixed 2 2" xfId="518" xr:uid="{00000000-0005-0000-0000-000087080000}"/>
    <cellStyle name="Fixo" xfId="519" xr:uid="{00000000-0005-0000-0000-000088080000}"/>
    <cellStyle name="Followed Hyperlink" xfId="520" xr:uid="{00000000-0005-0000-0000-000089080000}"/>
    <cellStyle name="fundoamarelo" xfId="521" xr:uid="{00000000-0005-0000-0000-00008A080000}"/>
    <cellStyle name="fundoazul" xfId="522" xr:uid="{00000000-0005-0000-0000-00008B080000}"/>
    <cellStyle name="fundocinza" xfId="523" xr:uid="{00000000-0005-0000-0000-00008C080000}"/>
    <cellStyle name="fundodeentrada" xfId="524" xr:uid="{00000000-0005-0000-0000-00008D080000}"/>
    <cellStyle name="fundodeentrada 2" xfId="525" xr:uid="{00000000-0005-0000-0000-00008E080000}"/>
    <cellStyle name="fundodeentrada 2 2" xfId="686" xr:uid="{00000000-0005-0000-0000-00008F080000}"/>
    <cellStyle name="fundodeentrada 2 2 2" xfId="773" xr:uid="{00000000-0005-0000-0000-000090080000}"/>
    <cellStyle name="fundodeentrada 2 2 2 2" xfId="1126" xr:uid="{00000000-0005-0000-0000-000091080000}"/>
    <cellStyle name="fundodeentrada 2 2 2 2 2" xfId="1574" xr:uid="{00000000-0005-0000-0000-000092080000}"/>
    <cellStyle name="fundodeentrada 2 2 2 2 2 2" xfId="2734" xr:uid="{00000000-0005-0000-0000-000093080000}"/>
    <cellStyle name="fundodeentrada 2 2 2 2 2 2 2" xfId="3994" xr:uid="{00000000-0005-0000-0000-000094080000}"/>
    <cellStyle name="fundodeentrada 2 2 2 2 2 2 3" xfId="7039" xr:uid="{00000000-0005-0000-0000-000095080000}"/>
    <cellStyle name="fundodeentrada 2 2 2 2 2 2 4" xfId="8466" xr:uid="{00000000-0005-0000-0000-000096080000}"/>
    <cellStyle name="fundodeentrada 2 2 2 2 2 3" xfId="3271" xr:uid="{00000000-0005-0000-0000-000097080000}"/>
    <cellStyle name="fundodeentrada 2 2 2 2 2 3 2" xfId="3796" xr:uid="{00000000-0005-0000-0000-000098080000}"/>
    <cellStyle name="fundodeentrada 2 2 2 2 2 3 3" xfId="7492" xr:uid="{00000000-0005-0000-0000-000099080000}"/>
    <cellStyle name="fundodeentrada 2 2 2 2 2 3 4" xfId="8904" xr:uid="{00000000-0005-0000-0000-00009A080000}"/>
    <cellStyle name="fundodeentrada 2 2 2 2 2 4" xfId="5" xr:uid="{00000000-0005-0000-0000-00009B080000}"/>
    <cellStyle name="fundodeentrada 2 2 2 2 2 4 2" xfId="3449" xr:uid="{00000000-0005-0000-0000-00009C080000}"/>
    <cellStyle name="fundodeentrada 2 2 2 2 2 4 3" xfId="3671" xr:uid="{00000000-0005-0000-0000-00009D080000}"/>
    <cellStyle name="fundodeentrada 2 2 2 2 2 4 4" xfId="7670" xr:uid="{00000000-0005-0000-0000-00009E080000}"/>
    <cellStyle name="fundodeentrada 2 2 2 2 2 4 5" xfId="9082" xr:uid="{00000000-0005-0000-0000-00009F080000}"/>
    <cellStyle name="fundodeentrada 2 2 2 2 2 5" xfId="3611" xr:uid="{00000000-0005-0000-0000-0000A0080000}"/>
    <cellStyle name="fundodeentrada 2 2 2 2 2 5 2" xfId="6349" xr:uid="{00000000-0005-0000-0000-0000A1080000}"/>
    <cellStyle name="fundodeentrada 2 2 2 2 2 5 3" xfId="7832" xr:uid="{00000000-0005-0000-0000-0000A2080000}"/>
    <cellStyle name="fundodeentrada 2 2 2 2 2 5 4" xfId="9244" xr:uid="{00000000-0005-0000-0000-0000A3080000}"/>
    <cellStyle name="fundodeentrada 2 2 2 2 2 6" xfId="5447" xr:uid="{00000000-0005-0000-0000-0000A4080000}"/>
    <cellStyle name="fundodeentrada 2 2 2 2 2 7" xfId="5939" xr:uid="{00000000-0005-0000-0000-0000A5080000}"/>
    <cellStyle name="fundodeentrada 2 2 2 2 2 8" xfId="6150" xr:uid="{00000000-0005-0000-0000-0000A6080000}"/>
    <cellStyle name="fundodeentrada 2 2 2 2 3" xfId="2286" xr:uid="{00000000-0005-0000-0000-0000A7080000}"/>
    <cellStyle name="fundodeentrada 2 2 2 2 3 2" xfId="5698" xr:uid="{00000000-0005-0000-0000-0000A8080000}"/>
    <cellStyle name="fundodeentrada 2 2 2 2 3 3" xfId="6780" xr:uid="{00000000-0005-0000-0000-0000A9080000}"/>
    <cellStyle name="fundodeentrada 2 2 2 2 3 4" xfId="8243" xr:uid="{00000000-0005-0000-0000-0000AA080000}"/>
    <cellStyle name="fundodeentrada 2 2 2 2 4" xfId="3011" xr:uid="{00000000-0005-0000-0000-0000AB080000}"/>
    <cellStyle name="fundodeentrada 2 2 2 2 4 2" xfId="5829" xr:uid="{00000000-0005-0000-0000-0000AC080000}"/>
    <cellStyle name="fundodeentrada 2 2 2 2 4 3" xfId="7232" xr:uid="{00000000-0005-0000-0000-0000AD080000}"/>
    <cellStyle name="fundodeentrada 2 2 2 2 4 4" xfId="8644" xr:uid="{00000000-0005-0000-0000-0000AE080000}"/>
    <cellStyle name="fundodeentrada 2 2 2 2 5" xfId="1705" xr:uid="{00000000-0005-0000-0000-0000AF080000}"/>
    <cellStyle name="fundodeentrada 2 2 2 2 5 2" xfId="4599" xr:uid="{00000000-0005-0000-0000-0000B0080000}"/>
    <cellStyle name="fundodeentrada 2 2 2 2 5 3" xfId="4081" xr:uid="{00000000-0005-0000-0000-0000B1080000}"/>
    <cellStyle name="fundodeentrada 2 2 2 2 5 4" xfId="5422" xr:uid="{00000000-0005-0000-0000-0000B2080000}"/>
    <cellStyle name="fundodeentrada 2 2 2 2 6" xfId="1744" xr:uid="{00000000-0005-0000-0000-0000B3080000}"/>
    <cellStyle name="fundodeentrada 2 2 2 2 6 2" xfId="5383" xr:uid="{00000000-0005-0000-0000-0000B4080000}"/>
    <cellStyle name="fundodeentrada 2 2 2 2 6 3" xfId="4753" xr:uid="{00000000-0005-0000-0000-0000B5080000}"/>
    <cellStyle name="fundodeentrada 2 2 2 2 6 4" xfId="5784" xr:uid="{00000000-0005-0000-0000-0000B6080000}"/>
    <cellStyle name="fundodeentrada 2 2 2 2 7" xfId="5544" xr:uid="{00000000-0005-0000-0000-0000B7080000}"/>
    <cellStyle name="fundodeentrada 2 2 2 2 8" xfId="5346" xr:uid="{00000000-0005-0000-0000-0000B8080000}"/>
    <cellStyle name="fundodeentrada 2 2 2 2 9" xfId="6618" xr:uid="{00000000-0005-0000-0000-0000B9080000}"/>
    <cellStyle name="fundodeentrada 2 2 3" xfId="732" xr:uid="{00000000-0005-0000-0000-0000BA080000}"/>
    <cellStyle name="fundodeentrada 2 2 3 2" xfId="1085" xr:uid="{00000000-0005-0000-0000-0000BB080000}"/>
    <cellStyle name="fundodeentrada 2 2 3 2 2" xfId="1533" xr:uid="{00000000-0005-0000-0000-0000BC080000}"/>
    <cellStyle name="fundodeentrada 2 2 3 2 2 2" xfId="2693" xr:uid="{00000000-0005-0000-0000-0000BD080000}"/>
    <cellStyle name="fundodeentrada 2 2 3 2 2 2 2" xfId="4016" xr:uid="{00000000-0005-0000-0000-0000BE080000}"/>
    <cellStyle name="fundodeentrada 2 2 3 2 2 2 3" xfId="6998" xr:uid="{00000000-0005-0000-0000-0000BF080000}"/>
    <cellStyle name="fundodeentrada 2 2 3 2 2 2 4" xfId="8425" xr:uid="{00000000-0005-0000-0000-0000C0080000}"/>
    <cellStyle name="fundodeentrada 2 2 3 2 2 3" xfId="3230" xr:uid="{00000000-0005-0000-0000-0000C1080000}"/>
    <cellStyle name="fundodeentrada 2 2 3 2 2 3 2" xfId="3967" xr:uid="{00000000-0005-0000-0000-0000C2080000}"/>
    <cellStyle name="fundodeentrada 2 2 3 2 2 3 3" xfId="7451" xr:uid="{00000000-0005-0000-0000-0000C3080000}"/>
    <cellStyle name="fundodeentrada 2 2 3 2 2 3 4" xfId="8863" xr:uid="{00000000-0005-0000-0000-0000C4080000}"/>
    <cellStyle name="fundodeentrada 2 2 3 2 2 4" xfId="3408" xr:uid="{00000000-0005-0000-0000-0000C5080000}"/>
    <cellStyle name="fundodeentrada 2 2 3 2 2 4 2" xfId="4234" xr:uid="{00000000-0005-0000-0000-0000C6080000}"/>
    <cellStyle name="fundodeentrada 2 2 3 2 2 4 3" xfId="7629" xr:uid="{00000000-0005-0000-0000-0000C7080000}"/>
    <cellStyle name="fundodeentrada 2 2 3 2 2 4 4" xfId="9041" xr:uid="{00000000-0005-0000-0000-0000C8080000}"/>
    <cellStyle name="fundodeentrada 2 2 3 2 2 5" xfId="3570" xr:uid="{00000000-0005-0000-0000-0000C9080000}"/>
    <cellStyle name="fundodeentrada 2 2 3 2 2 5 2" xfId="6308" xr:uid="{00000000-0005-0000-0000-0000CA080000}"/>
    <cellStyle name="fundodeentrada 2 2 3 2 2 5 3" xfId="7791" xr:uid="{00000000-0005-0000-0000-0000CB080000}"/>
    <cellStyle name="fundodeentrada 2 2 3 2 2 5 4" xfId="9203" xr:uid="{00000000-0005-0000-0000-0000CC080000}"/>
    <cellStyle name="fundodeentrada 2 2 3 2 2 6" xfId="5521" xr:uid="{00000000-0005-0000-0000-0000CD080000}"/>
    <cellStyle name="fundodeentrada 2 2 3 2 2 7" xfId="5276" xr:uid="{00000000-0005-0000-0000-0000CE080000}"/>
    <cellStyle name="fundodeentrada 2 2 3 2 2 8" xfId="6033" xr:uid="{00000000-0005-0000-0000-0000CF080000}"/>
    <cellStyle name="fundodeentrada 2 2 3 2 3" xfId="2245" xr:uid="{00000000-0005-0000-0000-0000D0080000}"/>
    <cellStyle name="fundodeentrada 2 2 3 2 3 2" xfId="4661" xr:uid="{00000000-0005-0000-0000-0000D1080000}"/>
    <cellStyle name="fundodeentrada 2 2 3 2 3 3" xfId="6739" xr:uid="{00000000-0005-0000-0000-0000D2080000}"/>
    <cellStyle name="fundodeentrada 2 2 3 2 3 4" xfId="8202" xr:uid="{00000000-0005-0000-0000-0000D3080000}"/>
    <cellStyle name="fundodeentrada 2 2 3 2 4" xfId="2970" xr:uid="{00000000-0005-0000-0000-0000D4080000}"/>
    <cellStyle name="fundodeentrada 2 2 3 2 4 2" xfId="5109" xr:uid="{00000000-0005-0000-0000-0000D5080000}"/>
    <cellStyle name="fundodeentrada 2 2 3 2 4 3" xfId="7191" xr:uid="{00000000-0005-0000-0000-0000D6080000}"/>
    <cellStyle name="fundodeentrada 2 2 3 2 4 4" xfId="8603" xr:uid="{00000000-0005-0000-0000-0000D7080000}"/>
    <cellStyle name="fundodeentrada 2 2 3 2 5" xfId="1905" xr:uid="{00000000-0005-0000-0000-0000D8080000}"/>
    <cellStyle name="fundodeentrada 2 2 3 2 5 2" xfId="5367" xr:uid="{00000000-0005-0000-0000-0000D9080000}"/>
    <cellStyle name="fundodeentrada 2 2 3 2 5 3" xfId="6500" xr:uid="{00000000-0005-0000-0000-0000DA080000}"/>
    <cellStyle name="fundodeentrada 2 2 3 2 5 4" xfId="7983" xr:uid="{00000000-0005-0000-0000-0000DB080000}"/>
    <cellStyle name="fundodeentrada 2 2 3 2 6" xfId="1740" xr:uid="{00000000-0005-0000-0000-0000DC080000}"/>
    <cellStyle name="fundodeentrada 2 2 3 2 6 2" xfId="4489" xr:uid="{00000000-0005-0000-0000-0000DD080000}"/>
    <cellStyle name="fundodeentrada 2 2 3 2 6 3" xfId="4971" xr:uid="{00000000-0005-0000-0000-0000DE080000}"/>
    <cellStyle name="fundodeentrada 2 2 3 2 6 4" xfId="5957" xr:uid="{00000000-0005-0000-0000-0000DF080000}"/>
    <cellStyle name="fundodeentrada 2 2 3 2 7" xfId="5418" xr:uid="{00000000-0005-0000-0000-0000E0080000}"/>
    <cellStyle name="fundodeentrada 2 2 3 2 8" xfId="5472" xr:uid="{00000000-0005-0000-0000-0000E1080000}"/>
    <cellStyle name="fundodeentrada 2 2 3 2 9" xfId="6630" xr:uid="{00000000-0005-0000-0000-0000E2080000}"/>
    <cellStyle name="fundodeentrada 2 2 4" xfId="1044" xr:uid="{00000000-0005-0000-0000-0000E3080000}"/>
    <cellStyle name="fundodeentrada 2 2 4 2" xfId="1492" xr:uid="{00000000-0005-0000-0000-0000E4080000}"/>
    <cellStyle name="fundodeentrada 2 2 4 2 2" xfId="2652" xr:uid="{00000000-0005-0000-0000-0000E5080000}"/>
    <cellStyle name="fundodeentrada 2 2 4 2 2 2" xfId="4791" xr:uid="{00000000-0005-0000-0000-0000E6080000}"/>
    <cellStyle name="fundodeentrada 2 2 4 2 2 3" xfId="6957" xr:uid="{00000000-0005-0000-0000-0000E7080000}"/>
    <cellStyle name="fundodeentrada 2 2 4 2 2 4" xfId="8384" xr:uid="{00000000-0005-0000-0000-0000E8080000}"/>
    <cellStyle name="fundodeentrada 2 2 4 2 3" xfId="3189" xr:uid="{00000000-0005-0000-0000-0000E9080000}"/>
    <cellStyle name="fundodeentrada 2 2 4 2 3 2" xfId="5847" xr:uid="{00000000-0005-0000-0000-0000EA080000}"/>
    <cellStyle name="fundodeentrada 2 2 4 2 3 3" xfId="7410" xr:uid="{00000000-0005-0000-0000-0000EB080000}"/>
    <cellStyle name="fundodeentrada 2 2 4 2 3 4" xfId="8822" xr:uid="{00000000-0005-0000-0000-0000EC080000}"/>
    <cellStyle name="fundodeentrada 2 2 4 2 4" xfId="3367" xr:uid="{00000000-0005-0000-0000-0000ED080000}"/>
    <cellStyle name="fundodeentrada 2 2 4 2 4 2" xfId="4247" xr:uid="{00000000-0005-0000-0000-0000EE080000}"/>
    <cellStyle name="fundodeentrada 2 2 4 2 4 3" xfId="7588" xr:uid="{00000000-0005-0000-0000-0000EF080000}"/>
    <cellStyle name="fundodeentrada 2 2 4 2 4 4" xfId="9000" xr:uid="{00000000-0005-0000-0000-0000F0080000}"/>
    <cellStyle name="fundodeentrada 2 2 4 2 5" xfId="3529" xr:uid="{00000000-0005-0000-0000-0000F1080000}"/>
    <cellStyle name="fundodeentrada 2 2 4 2 5 2" xfId="3616" xr:uid="{00000000-0005-0000-0000-0000F2080000}"/>
    <cellStyle name="fundodeentrada 2 2 4 2 5 3" xfId="7750" xr:uid="{00000000-0005-0000-0000-0000F3080000}"/>
    <cellStyle name="fundodeentrada 2 2 4 2 5 4" xfId="9162" xr:uid="{00000000-0005-0000-0000-0000F4080000}"/>
    <cellStyle name="fundodeentrada 2 2 4 2 6" xfId="4158" xr:uid="{00000000-0005-0000-0000-0000F5080000}"/>
    <cellStyle name="fundodeentrada 2 2 4 2 7" xfId="5896" xr:uid="{00000000-0005-0000-0000-0000F6080000}"/>
    <cellStyle name="fundodeentrada 2 2 4 2 8" xfId="4314" xr:uid="{00000000-0005-0000-0000-0000F7080000}"/>
    <cellStyle name="fundodeentrada 2 2 4 3" xfId="2204" xr:uid="{00000000-0005-0000-0000-0000F8080000}"/>
    <cellStyle name="fundodeentrada 2 2 4 3 2" xfId="5138" xr:uid="{00000000-0005-0000-0000-0000F9080000}"/>
    <cellStyle name="fundodeentrada 2 2 4 3 3" xfId="6698" xr:uid="{00000000-0005-0000-0000-0000FA080000}"/>
    <cellStyle name="fundodeentrada 2 2 4 3 4" xfId="8161" xr:uid="{00000000-0005-0000-0000-0000FB080000}"/>
    <cellStyle name="fundodeentrada 2 2 4 4" xfId="2929" xr:uid="{00000000-0005-0000-0000-0000FC080000}"/>
    <cellStyle name="fundodeentrada 2 2 4 4 2" xfId="5822" xr:uid="{00000000-0005-0000-0000-0000FD080000}"/>
    <cellStyle name="fundodeentrada 2 2 4 4 3" xfId="7150" xr:uid="{00000000-0005-0000-0000-0000FE080000}"/>
    <cellStyle name="fundodeentrada 2 2 4 4 4" xfId="8562" xr:uid="{00000000-0005-0000-0000-0000FF080000}"/>
    <cellStyle name="fundodeentrada 2 2 4 5" xfId="1678" xr:uid="{00000000-0005-0000-0000-000000090000}"/>
    <cellStyle name="fundodeentrada 2 2 4 5 2" xfId="5175" xr:uid="{00000000-0005-0000-0000-000001090000}"/>
    <cellStyle name="fundodeentrada 2 2 4 5 3" xfId="4073" xr:uid="{00000000-0005-0000-0000-000002090000}"/>
    <cellStyle name="fundodeentrada 2 2 4 5 4" xfId="6192" xr:uid="{00000000-0005-0000-0000-000003090000}"/>
    <cellStyle name="fundodeentrada 2 2 4 6" xfId="1836" xr:uid="{00000000-0005-0000-0000-000004090000}"/>
    <cellStyle name="fundodeentrada 2 2 4 6 2" xfId="4406" xr:uid="{00000000-0005-0000-0000-000005090000}"/>
    <cellStyle name="fundodeentrada 2 2 4 6 3" xfId="6431" xr:uid="{00000000-0005-0000-0000-000006090000}"/>
    <cellStyle name="fundodeentrada 2 2 4 6 4" xfId="7914" xr:uid="{00000000-0005-0000-0000-000007090000}"/>
    <cellStyle name="fundodeentrada 2 2 4 7" xfId="4149" xr:uid="{00000000-0005-0000-0000-000008090000}"/>
    <cellStyle name="fundodeentrada 2 2 4 8" xfId="4514" xr:uid="{00000000-0005-0000-0000-000009090000}"/>
    <cellStyle name="fundodeentrada 2 2 4 9" xfId="5940" xr:uid="{00000000-0005-0000-0000-00000A090000}"/>
    <cellStyle name="fundodeentrada 2 3" xfId="747" xr:uid="{00000000-0005-0000-0000-00000B090000}"/>
    <cellStyle name="fundodeentrada 2 3 2" xfId="1100" xr:uid="{00000000-0005-0000-0000-00000C090000}"/>
    <cellStyle name="fundodeentrada 2 3 2 2" xfId="1548" xr:uid="{00000000-0005-0000-0000-00000D090000}"/>
    <cellStyle name="fundodeentrada 2 3 2 2 2" xfId="2708" xr:uid="{00000000-0005-0000-0000-00000E090000}"/>
    <cellStyle name="fundodeentrada 2 3 2 2 2 2" xfId="3913" xr:uid="{00000000-0005-0000-0000-00000F090000}"/>
    <cellStyle name="fundodeentrada 2 3 2 2 2 3" xfId="7013" xr:uid="{00000000-0005-0000-0000-000010090000}"/>
    <cellStyle name="fundodeentrada 2 3 2 2 2 4" xfId="8440" xr:uid="{00000000-0005-0000-0000-000011090000}"/>
    <cellStyle name="fundodeentrada 2 3 2 2 3" xfId="3245" xr:uid="{00000000-0005-0000-0000-000012090000}"/>
    <cellStyle name="fundodeentrada 2 3 2 2 3 2" xfId="3893" xr:uid="{00000000-0005-0000-0000-000013090000}"/>
    <cellStyle name="fundodeentrada 2 3 2 2 3 3" xfId="7466" xr:uid="{00000000-0005-0000-0000-000014090000}"/>
    <cellStyle name="fundodeentrada 2 3 2 2 3 4" xfId="8878" xr:uid="{00000000-0005-0000-0000-000015090000}"/>
    <cellStyle name="fundodeentrada 2 3 2 2 4" xfId="3423" xr:uid="{00000000-0005-0000-0000-000016090000}"/>
    <cellStyle name="fundodeentrada 2 3 2 2 4 2" xfId="3690" xr:uid="{00000000-0005-0000-0000-000017090000}"/>
    <cellStyle name="fundodeentrada 2 3 2 2 4 3" xfId="7644" xr:uid="{00000000-0005-0000-0000-000018090000}"/>
    <cellStyle name="fundodeentrada 2 3 2 2 4 4" xfId="9056" xr:uid="{00000000-0005-0000-0000-000019090000}"/>
    <cellStyle name="fundodeentrada 2 3 2 2 5" xfId="3585" xr:uid="{00000000-0005-0000-0000-00001A090000}"/>
    <cellStyle name="fundodeentrada 2 3 2 2 5 2" xfId="6323" xr:uid="{00000000-0005-0000-0000-00001B090000}"/>
    <cellStyle name="fundodeentrada 2 3 2 2 5 3" xfId="7806" xr:uid="{00000000-0005-0000-0000-00001C090000}"/>
    <cellStyle name="fundodeentrada 2 3 2 2 5 4" xfId="9218" xr:uid="{00000000-0005-0000-0000-00001D090000}"/>
    <cellStyle name="fundodeentrada 2 3 2 2 6" xfId="5178" xr:uid="{00000000-0005-0000-0000-00001E090000}"/>
    <cellStyle name="fundodeentrada 2 3 2 2 7" xfId="5234" xr:uid="{00000000-0005-0000-0000-00001F090000}"/>
    <cellStyle name="fundodeentrada 2 3 2 2 8" xfId="4961" xr:uid="{00000000-0005-0000-0000-000020090000}"/>
    <cellStyle name="fundodeentrada 2 3 2 3" xfId="2260" xr:uid="{00000000-0005-0000-0000-000021090000}"/>
    <cellStyle name="fundodeentrada 2 3 2 3 2" xfId="4681" xr:uid="{00000000-0005-0000-0000-000022090000}"/>
    <cellStyle name="fundodeentrada 2 3 2 3 3" xfId="6754" xr:uid="{00000000-0005-0000-0000-000023090000}"/>
    <cellStyle name="fundodeentrada 2 3 2 3 4" xfId="8217" xr:uid="{00000000-0005-0000-0000-000024090000}"/>
    <cellStyle name="fundodeentrada 2 3 2 4" xfId="2985" xr:uid="{00000000-0005-0000-0000-000025090000}"/>
    <cellStyle name="fundodeentrada 2 3 2 4 2" xfId="5995" xr:uid="{00000000-0005-0000-0000-000026090000}"/>
    <cellStyle name="fundodeentrada 2 3 2 4 3" xfId="7206" xr:uid="{00000000-0005-0000-0000-000027090000}"/>
    <cellStyle name="fundodeentrada 2 3 2 4 4" xfId="8618" xr:uid="{00000000-0005-0000-0000-000028090000}"/>
    <cellStyle name="fundodeentrada 2 3 2 5" xfId="1916" xr:uid="{00000000-0005-0000-0000-000029090000}"/>
    <cellStyle name="fundodeentrada 2 3 2 5 2" xfId="4495" xr:uid="{00000000-0005-0000-0000-00002A090000}"/>
    <cellStyle name="fundodeentrada 2 3 2 5 3" xfId="6511" xr:uid="{00000000-0005-0000-0000-00002B090000}"/>
    <cellStyle name="fundodeentrada 2 3 2 5 4" xfId="7994" xr:uid="{00000000-0005-0000-0000-00002C090000}"/>
    <cellStyle name="fundodeentrada 2 3 2 6" xfId="1732" xr:uid="{00000000-0005-0000-0000-00002D090000}"/>
    <cellStyle name="fundodeentrada 2 3 2 6 2" xfId="4341" xr:uid="{00000000-0005-0000-0000-00002E090000}"/>
    <cellStyle name="fundodeentrada 2 3 2 6 3" xfId="6206" xr:uid="{00000000-0005-0000-0000-00002F090000}"/>
    <cellStyle name="fundodeentrada 2 3 2 6 4" xfId="5875" xr:uid="{00000000-0005-0000-0000-000030090000}"/>
    <cellStyle name="fundodeentrada 2 3 2 7" xfId="5887" xr:uid="{00000000-0005-0000-0000-000031090000}"/>
    <cellStyle name="fundodeentrada 2 3 2 8" xfId="6108" xr:uid="{00000000-0005-0000-0000-000032090000}"/>
    <cellStyle name="fundodeentrada 2 3 2 9" xfId="5838" xr:uid="{00000000-0005-0000-0000-000033090000}"/>
    <cellStyle name="fundodeentrada 2 4" xfId="706" xr:uid="{00000000-0005-0000-0000-000034090000}"/>
    <cellStyle name="fundodeentrada 2 4 2" xfId="1060" xr:uid="{00000000-0005-0000-0000-000035090000}"/>
    <cellStyle name="fundodeentrada 2 4 2 2" xfId="1508" xr:uid="{00000000-0005-0000-0000-000036090000}"/>
    <cellStyle name="fundodeentrada 2 4 2 2 2" xfId="2668" xr:uid="{00000000-0005-0000-0000-000037090000}"/>
    <cellStyle name="fundodeentrada 2 4 2 2 2 2" xfId="5300" xr:uid="{00000000-0005-0000-0000-000038090000}"/>
    <cellStyle name="fundodeentrada 2 4 2 2 2 3" xfId="6973" xr:uid="{00000000-0005-0000-0000-000039090000}"/>
    <cellStyle name="fundodeentrada 2 4 2 2 2 4" xfId="8400" xr:uid="{00000000-0005-0000-0000-00003A090000}"/>
    <cellStyle name="fundodeentrada 2 4 2 2 3" xfId="3205" xr:uid="{00000000-0005-0000-0000-00003B090000}"/>
    <cellStyle name="fundodeentrada 2 4 2 2 3 2" xfId="3975" xr:uid="{00000000-0005-0000-0000-00003C090000}"/>
    <cellStyle name="fundodeentrada 2 4 2 2 3 3" xfId="7426" xr:uid="{00000000-0005-0000-0000-00003D090000}"/>
    <cellStyle name="fundodeentrada 2 4 2 2 3 4" xfId="8838" xr:uid="{00000000-0005-0000-0000-00003E090000}"/>
    <cellStyle name="fundodeentrada 2 4 2 2 4" xfId="3383" xr:uid="{00000000-0005-0000-0000-00003F090000}"/>
    <cellStyle name="fundodeentrada 2 4 2 2 4 2" xfId="4242" xr:uid="{00000000-0005-0000-0000-000040090000}"/>
    <cellStyle name="fundodeentrada 2 4 2 2 4 3" xfId="7604" xr:uid="{00000000-0005-0000-0000-000041090000}"/>
    <cellStyle name="fundodeentrada 2 4 2 2 4 4" xfId="9016" xr:uid="{00000000-0005-0000-0000-000042090000}"/>
    <cellStyle name="fundodeentrada 2 4 2 2 5" xfId="3545" xr:uid="{00000000-0005-0000-0000-000043090000}"/>
    <cellStyle name="fundodeentrada 2 4 2 2 5 2" xfId="4195" xr:uid="{00000000-0005-0000-0000-000044090000}"/>
    <cellStyle name="fundodeentrada 2 4 2 2 5 3" xfId="7766" xr:uid="{00000000-0005-0000-0000-000045090000}"/>
    <cellStyle name="fundodeentrada 2 4 2 2 5 4" xfId="9178" xr:uid="{00000000-0005-0000-0000-000046090000}"/>
    <cellStyle name="fundodeentrada 2 4 2 2 6" xfId="4046" xr:uid="{00000000-0005-0000-0000-000047090000}"/>
    <cellStyle name="fundodeentrada 2 4 2 2 7" xfId="5026" xr:uid="{00000000-0005-0000-0000-000048090000}"/>
    <cellStyle name="fundodeentrada 2 4 2 2 8" xfId="5722" xr:uid="{00000000-0005-0000-0000-000049090000}"/>
    <cellStyle name="fundodeentrada 2 4 2 3" xfId="2220" xr:uid="{00000000-0005-0000-0000-00004A090000}"/>
    <cellStyle name="fundodeentrada 2 4 2 3 2" xfId="5490" xr:uid="{00000000-0005-0000-0000-00004B090000}"/>
    <cellStyle name="fundodeentrada 2 4 2 3 3" xfId="6714" xr:uid="{00000000-0005-0000-0000-00004C090000}"/>
    <cellStyle name="fundodeentrada 2 4 2 3 4" xfId="8177" xr:uid="{00000000-0005-0000-0000-00004D090000}"/>
    <cellStyle name="fundodeentrada 2 4 2 4" xfId="2945" xr:uid="{00000000-0005-0000-0000-00004E090000}"/>
    <cellStyle name="fundodeentrada 2 4 2 4 2" xfId="4801" xr:uid="{00000000-0005-0000-0000-00004F090000}"/>
    <cellStyle name="fundodeentrada 2 4 2 4 3" xfId="7166" xr:uid="{00000000-0005-0000-0000-000050090000}"/>
    <cellStyle name="fundodeentrada 2 4 2 4 4" xfId="8578" xr:uid="{00000000-0005-0000-0000-000051090000}"/>
    <cellStyle name="fundodeentrada 2 4 2 5" xfId="1681" xr:uid="{00000000-0005-0000-0000-000052090000}"/>
    <cellStyle name="fundodeentrada 2 4 2 5 2" xfId="5377" xr:uid="{00000000-0005-0000-0000-000053090000}"/>
    <cellStyle name="fundodeentrada 2 4 2 5 3" xfId="4715" xr:uid="{00000000-0005-0000-0000-000054090000}"/>
    <cellStyle name="fundodeentrada 2 4 2 5 4" xfId="5941" xr:uid="{00000000-0005-0000-0000-000055090000}"/>
    <cellStyle name="fundodeentrada 2 4 2 6" xfId="1749" xr:uid="{00000000-0005-0000-0000-000056090000}"/>
    <cellStyle name="fundodeentrada 2 4 2 6 2" xfId="5158" xr:uid="{00000000-0005-0000-0000-000057090000}"/>
    <cellStyle name="fundodeentrada 2 4 2 6 3" xfId="5436" xr:uid="{00000000-0005-0000-0000-000058090000}"/>
    <cellStyle name="fundodeentrada 2 4 2 6 4" xfId="5239" xr:uid="{00000000-0005-0000-0000-000059090000}"/>
    <cellStyle name="fundodeentrada 2 4 2 7" xfId="4182" xr:uid="{00000000-0005-0000-0000-00005A090000}"/>
    <cellStyle name="fundodeentrada 2 4 2 8" xfId="5932" xr:uid="{00000000-0005-0000-0000-00005B090000}"/>
    <cellStyle name="fundodeentrada 2 4 2 9" xfId="4427" xr:uid="{00000000-0005-0000-0000-00005C090000}"/>
    <cellStyle name="fundodeentrada 2 5" xfId="1018" xr:uid="{00000000-0005-0000-0000-00005D090000}"/>
    <cellStyle name="fundodeentrada 2 5 2" xfId="1466" xr:uid="{00000000-0005-0000-0000-00005E090000}"/>
    <cellStyle name="fundodeentrada 2 5 2 2" xfId="2626" xr:uid="{00000000-0005-0000-0000-00005F090000}"/>
    <cellStyle name="fundodeentrada 2 5 2 2 2" xfId="5247" xr:uid="{00000000-0005-0000-0000-000060090000}"/>
    <cellStyle name="fundodeentrada 2 5 2 2 3" xfId="6938" xr:uid="{00000000-0005-0000-0000-000061090000}"/>
    <cellStyle name="fundodeentrada 2 5 2 2 4" xfId="8367" xr:uid="{00000000-0005-0000-0000-000062090000}"/>
    <cellStyle name="fundodeentrada 2 5 2 3" xfId="3169" xr:uid="{00000000-0005-0000-0000-000063090000}"/>
    <cellStyle name="fundodeentrada 2 5 2 3 2" xfId="5790" xr:uid="{00000000-0005-0000-0000-000064090000}"/>
    <cellStyle name="fundodeentrada 2 5 2 3 3" xfId="7390" xr:uid="{00000000-0005-0000-0000-000065090000}"/>
    <cellStyle name="fundodeentrada 2 5 2 3 4" xfId="8802" xr:uid="{00000000-0005-0000-0000-000066090000}"/>
    <cellStyle name="fundodeentrada 2 5 2 4" xfId="3350" xr:uid="{00000000-0005-0000-0000-000067090000}"/>
    <cellStyle name="fundodeentrada 2 5 2 4 2" xfId="3739" xr:uid="{00000000-0005-0000-0000-000068090000}"/>
    <cellStyle name="fundodeentrada 2 5 2 4 3" xfId="7571" xr:uid="{00000000-0005-0000-0000-000069090000}"/>
    <cellStyle name="fundodeentrada 2 5 2 4 4" xfId="8983" xr:uid="{00000000-0005-0000-0000-00006A090000}"/>
    <cellStyle name="fundodeentrada 2 5 2 5" xfId="3512" xr:uid="{00000000-0005-0000-0000-00006B090000}"/>
    <cellStyle name="fundodeentrada 2 5 2 5 2" xfId="3627" xr:uid="{00000000-0005-0000-0000-00006C090000}"/>
    <cellStyle name="fundodeentrada 2 5 2 5 3" xfId="7733" xr:uid="{00000000-0005-0000-0000-00006D090000}"/>
    <cellStyle name="fundodeentrada 2 5 2 5 4" xfId="9145" xr:uid="{00000000-0005-0000-0000-00006E090000}"/>
    <cellStyle name="fundodeentrada 2 5 2 6" xfId="6154" xr:uid="{00000000-0005-0000-0000-00006F090000}"/>
    <cellStyle name="fundodeentrada 2 5 2 7" xfId="4999" xr:uid="{00000000-0005-0000-0000-000070090000}"/>
    <cellStyle name="fundodeentrada 2 5 2 8" xfId="5235" xr:uid="{00000000-0005-0000-0000-000071090000}"/>
    <cellStyle name="fundodeentrada 2 5 3" xfId="2178" xr:uid="{00000000-0005-0000-0000-000072090000}"/>
    <cellStyle name="fundodeentrada 2 5 3 2" xfId="4732" xr:uid="{00000000-0005-0000-0000-000073090000}"/>
    <cellStyle name="fundodeentrada 2 5 3 3" xfId="6679" xr:uid="{00000000-0005-0000-0000-000074090000}"/>
    <cellStyle name="fundodeentrada 2 5 3 4" xfId="8144" xr:uid="{00000000-0005-0000-0000-000075090000}"/>
    <cellStyle name="fundodeentrada 2 5 4" xfId="2909" xr:uid="{00000000-0005-0000-0000-000076090000}"/>
    <cellStyle name="fundodeentrada 2 5 4 2" xfId="5835" xr:uid="{00000000-0005-0000-0000-000077090000}"/>
    <cellStyle name="fundodeentrada 2 5 4 3" xfId="7130" xr:uid="{00000000-0005-0000-0000-000078090000}"/>
    <cellStyle name="fundodeentrada 2 5 4 4" xfId="8542" xr:uid="{00000000-0005-0000-0000-000079090000}"/>
    <cellStyle name="fundodeentrada 2 5 5" xfId="1964" xr:uid="{00000000-0005-0000-0000-00007A090000}"/>
    <cellStyle name="fundodeentrada 2 5 5 2" xfId="4405" xr:uid="{00000000-0005-0000-0000-00007B090000}"/>
    <cellStyle name="fundodeentrada 2 5 5 3" xfId="6552" xr:uid="{00000000-0005-0000-0000-00007C090000}"/>
    <cellStyle name="fundodeentrada 2 5 5 4" xfId="8033" xr:uid="{00000000-0005-0000-0000-00007D090000}"/>
    <cellStyle name="fundodeentrada 2 5 6" xfId="2848" xr:uid="{00000000-0005-0000-0000-00007E090000}"/>
    <cellStyle name="fundodeentrada 2 5 6 2" xfId="6222" xr:uid="{00000000-0005-0000-0000-00007F090000}"/>
    <cellStyle name="fundodeentrada 2 5 6 3" xfId="7069" xr:uid="{00000000-0005-0000-0000-000080090000}"/>
    <cellStyle name="fundodeentrada 2 5 6 4" xfId="8481" xr:uid="{00000000-0005-0000-0000-000081090000}"/>
    <cellStyle name="fundodeentrada 2 5 7" xfId="4604" xr:uid="{00000000-0005-0000-0000-000082090000}"/>
    <cellStyle name="fundodeentrada 2 5 8" xfId="5856" xr:uid="{00000000-0005-0000-0000-000083090000}"/>
    <cellStyle name="fundodeentrada 2 5 9" xfId="6153" xr:uid="{00000000-0005-0000-0000-000084090000}"/>
    <cellStyle name="fundodeentrada 3" xfId="685" xr:uid="{00000000-0005-0000-0000-000085090000}"/>
    <cellStyle name="fundodeentrada 3 2" xfId="772" xr:uid="{00000000-0005-0000-0000-000086090000}"/>
    <cellStyle name="fundodeentrada 3 2 2" xfId="1125" xr:uid="{00000000-0005-0000-0000-000087090000}"/>
    <cellStyle name="fundodeentrada 3 2 2 2" xfId="1573" xr:uid="{00000000-0005-0000-0000-000088090000}"/>
    <cellStyle name="fundodeentrada 3 2 2 2 2" xfId="2733" xr:uid="{00000000-0005-0000-0000-000089090000}"/>
    <cellStyle name="fundodeentrada 3 2 2 2 2 2" xfId="3995" xr:uid="{00000000-0005-0000-0000-00008A090000}"/>
    <cellStyle name="fundodeentrada 3 2 2 2 2 3" xfId="7038" xr:uid="{00000000-0005-0000-0000-00008B090000}"/>
    <cellStyle name="fundodeentrada 3 2 2 2 2 4" xfId="8465" xr:uid="{00000000-0005-0000-0000-00008C090000}"/>
    <cellStyle name="fundodeentrada 3 2 2 2 3" xfId="3270" xr:uid="{00000000-0005-0000-0000-00008D090000}"/>
    <cellStyle name="fundodeentrada 3 2 2 2 3 2" xfId="3797" xr:uid="{00000000-0005-0000-0000-00008E090000}"/>
    <cellStyle name="fundodeentrada 3 2 2 2 3 3" xfId="7491" xr:uid="{00000000-0005-0000-0000-00008F090000}"/>
    <cellStyle name="fundodeentrada 3 2 2 2 3 4" xfId="8903" xr:uid="{00000000-0005-0000-0000-000090090000}"/>
    <cellStyle name="fundodeentrada 3 2 2 2 4" xfId="3448" xr:uid="{00000000-0005-0000-0000-000091090000}"/>
    <cellStyle name="fundodeentrada 3 2 2 2 4 2" xfId="3672" xr:uid="{00000000-0005-0000-0000-000092090000}"/>
    <cellStyle name="fundodeentrada 3 2 2 2 4 3" xfId="7669" xr:uid="{00000000-0005-0000-0000-000093090000}"/>
    <cellStyle name="fundodeentrada 3 2 2 2 4 4" xfId="9081" xr:uid="{00000000-0005-0000-0000-000094090000}"/>
    <cellStyle name="fundodeentrada 3 2 2 2 5" xfId="3610" xr:uid="{00000000-0005-0000-0000-000095090000}"/>
    <cellStyle name="fundodeentrada 3 2 2 2 5 2" xfId="6348" xr:uid="{00000000-0005-0000-0000-000096090000}"/>
    <cellStyle name="fundodeentrada 3 2 2 2 5 3" xfId="7831" xr:uid="{00000000-0005-0000-0000-000097090000}"/>
    <cellStyle name="fundodeentrada 3 2 2 2 5 4" xfId="9243" xr:uid="{00000000-0005-0000-0000-000098090000}"/>
    <cellStyle name="fundodeentrada 3 2 2 2 6" xfId="5080" xr:uid="{00000000-0005-0000-0000-000099090000}"/>
    <cellStyle name="fundodeentrada 3 2 2 2 7" xfId="5775" xr:uid="{00000000-0005-0000-0000-00009A090000}"/>
    <cellStyle name="fundodeentrada 3 2 2 2 8" xfId="5883" xr:uid="{00000000-0005-0000-0000-00009B090000}"/>
    <cellStyle name="fundodeentrada 3 2 2 3" xfId="2285" xr:uid="{00000000-0005-0000-0000-00009C090000}"/>
    <cellStyle name="fundodeentrada 3 2 2 3 2" xfId="5365" xr:uid="{00000000-0005-0000-0000-00009D090000}"/>
    <cellStyle name="fundodeentrada 3 2 2 3 3" xfId="6779" xr:uid="{00000000-0005-0000-0000-00009E090000}"/>
    <cellStyle name="fundodeentrada 3 2 2 3 4" xfId="8242" xr:uid="{00000000-0005-0000-0000-00009F090000}"/>
    <cellStyle name="fundodeentrada 3 2 2 4" xfId="3010" xr:uid="{00000000-0005-0000-0000-0000A0090000}"/>
    <cellStyle name="fundodeentrada 3 2 2 4 2" xfId="5116" xr:uid="{00000000-0005-0000-0000-0000A1090000}"/>
    <cellStyle name="fundodeentrada 3 2 2 4 3" xfId="7231" xr:uid="{00000000-0005-0000-0000-0000A2090000}"/>
    <cellStyle name="fundodeentrada 3 2 2 4 4" xfId="8643" xr:uid="{00000000-0005-0000-0000-0000A3090000}"/>
    <cellStyle name="fundodeentrada 3 2 2 5" xfId="1776" xr:uid="{00000000-0005-0000-0000-0000A4090000}"/>
    <cellStyle name="fundodeentrada 3 2 2 5 2" xfId="4652" xr:uid="{00000000-0005-0000-0000-0000A5090000}"/>
    <cellStyle name="fundodeentrada 3 2 2 5 3" xfId="6375" xr:uid="{00000000-0005-0000-0000-0000A6090000}"/>
    <cellStyle name="fundodeentrada 3 2 2 5 4" xfId="7859" xr:uid="{00000000-0005-0000-0000-0000A7090000}"/>
    <cellStyle name="fundodeentrada 3 2 2 6" xfId="1960" xr:uid="{00000000-0005-0000-0000-0000A8090000}"/>
    <cellStyle name="fundodeentrada 3 2 2 6 2" xfId="4600" xr:uid="{00000000-0005-0000-0000-0000A9090000}"/>
    <cellStyle name="fundodeentrada 3 2 2 6 3" xfId="6548" xr:uid="{00000000-0005-0000-0000-0000AA090000}"/>
    <cellStyle name="fundodeentrada 3 2 2 6 4" xfId="8029" xr:uid="{00000000-0005-0000-0000-0000AB090000}"/>
    <cellStyle name="fundodeentrada 3 2 2 7" xfId="5934" xr:uid="{00000000-0005-0000-0000-0000AC090000}"/>
    <cellStyle name="fundodeentrada 3 2 2 8" xfId="5997" xr:uid="{00000000-0005-0000-0000-0000AD090000}"/>
    <cellStyle name="fundodeentrada 3 2 2 9" xfId="5918" xr:uid="{00000000-0005-0000-0000-0000AE090000}"/>
    <cellStyle name="fundodeentrada 3 3" xfId="731" xr:uid="{00000000-0005-0000-0000-0000AF090000}"/>
    <cellStyle name="fundodeentrada 3 3 2" xfId="1084" xr:uid="{00000000-0005-0000-0000-0000B0090000}"/>
    <cellStyle name="fundodeentrada 3 3 2 2" xfId="1532" xr:uid="{00000000-0005-0000-0000-0000B1090000}"/>
    <cellStyle name="fundodeentrada 3 3 2 2 2" xfId="2692" xr:uid="{00000000-0005-0000-0000-0000B2090000}"/>
    <cellStyle name="fundodeentrada 3 3 2 2 2 2" xfId="4017" xr:uid="{00000000-0005-0000-0000-0000B3090000}"/>
    <cellStyle name="fundodeentrada 3 3 2 2 2 3" xfId="6997" xr:uid="{00000000-0005-0000-0000-0000B4090000}"/>
    <cellStyle name="fundodeentrada 3 3 2 2 2 4" xfId="8424" xr:uid="{00000000-0005-0000-0000-0000B5090000}"/>
    <cellStyle name="fundodeentrada 3 3 2 2 3" xfId="3229" xr:uid="{00000000-0005-0000-0000-0000B6090000}"/>
    <cellStyle name="fundodeentrada 3 3 2 2 3 2" xfId="3820" xr:uid="{00000000-0005-0000-0000-0000B7090000}"/>
    <cellStyle name="fundodeentrada 3 3 2 2 3 3" xfId="7450" xr:uid="{00000000-0005-0000-0000-0000B8090000}"/>
    <cellStyle name="fundodeentrada 3 3 2 2 3 4" xfId="8862" xr:uid="{00000000-0005-0000-0000-0000B9090000}"/>
    <cellStyle name="fundodeentrada 3 3 2 2 4" xfId="3407" xr:uid="{00000000-0005-0000-0000-0000BA090000}"/>
    <cellStyle name="fundodeentrada 3 3 2 2 4 2" xfId="3701" xr:uid="{00000000-0005-0000-0000-0000BB090000}"/>
    <cellStyle name="fundodeentrada 3 3 2 2 4 3" xfId="7628" xr:uid="{00000000-0005-0000-0000-0000BC090000}"/>
    <cellStyle name="fundodeentrada 3 3 2 2 4 4" xfId="9040" xr:uid="{00000000-0005-0000-0000-0000BD090000}"/>
    <cellStyle name="fundodeentrada 3 3 2 2 5" xfId="3569" xr:uid="{00000000-0005-0000-0000-0000BE090000}"/>
    <cellStyle name="fundodeentrada 3 3 2 2 5 2" xfId="6307" xr:uid="{00000000-0005-0000-0000-0000BF090000}"/>
    <cellStyle name="fundodeentrada 3 3 2 2 5 3" xfId="7790" xr:uid="{00000000-0005-0000-0000-0000C0090000}"/>
    <cellStyle name="fundodeentrada 3 3 2 2 5 4" xfId="9202" xr:uid="{00000000-0005-0000-0000-0000C1090000}"/>
    <cellStyle name="fundodeentrada 3 3 2 2 6" xfId="5187" xr:uid="{00000000-0005-0000-0000-0000C2090000}"/>
    <cellStyle name="fundodeentrada 3 3 2 2 7" xfId="5919" xr:uid="{00000000-0005-0000-0000-0000C3090000}"/>
    <cellStyle name="fundodeentrada 3 3 2 2 8" xfId="6146" xr:uid="{00000000-0005-0000-0000-0000C4090000}"/>
    <cellStyle name="fundodeentrada 3 3 2 3" xfId="2244" xr:uid="{00000000-0005-0000-0000-0000C5090000}"/>
    <cellStyle name="fundodeentrada 3 3 2 3 2" xfId="5506" xr:uid="{00000000-0005-0000-0000-0000C6090000}"/>
    <cellStyle name="fundodeentrada 3 3 2 3 3" xfId="6738" xr:uid="{00000000-0005-0000-0000-0000C7090000}"/>
    <cellStyle name="fundodeentrada 3 3 2 3 4" xfId="8201" xr:uid="{00000000-0005-0000-0000-0000C8090000}"/>
    <cellStyle name="fundodeentrada 3 3 2 4" xfId="2969" xr:uid="{00000000-0005-0000-0000-0000C9090000}"/>
    <cellStyle name="fundodeentrada 3 3 2 4 2" xfId="5925" xr:uid="{00000000-0005-0000-0000-0000CA090000}"/>
    <cellStyle name="fundodeentrada 3 3 2 4 3" xfId="7190" xr:uid="{00000000-0005-0000-0000-0000CB090000}"/>
    <cellStyle name="fundodeentrada 3 3 2 4 4" xfId="8602" xr:uid="{00000000-0005-0000-0000-0000CC090000}"/>
    <cellStyle name="fundodeentrada 3 3 2 5" xfId="1904" xr:uid="{00000000-0005-0000-0000-0000CD090000}"/>
    <cellStyle name="fundodeentrada 3 3 2 5 2" xfId="4651" xr:uid="{00000000-0005-0000-0000-0000CE090000}"/>
    <cellStyle name="fundodeentrada 3 3 2 5 3" xfId="6499" xr:uid="{00000000-0005-0000-0000-0000CF090000}"/>
    <cellStyle name="fundodeentrada 3 3 2 5 4" xfId="7982" xr:uid="{00000000-0005-0000-0000-0000D0090000}"/>
    <cellStyle name="fundodeentrada 3 3 2 6" xfId="2015" xr:uid="{00000000-0005-0000-0000-0000D1090000}"/>
    <cellStyle name="fundodeentrada 3 3 2 6 2" xfId="5736" xr:uid="{00000000-0005-0000-0000-0000D2090000}"/>
    <cellStyle name="fundodeentrada 3 3 2 6 3" xfId="6603" xr:uid="{00000000-0005-0000-0000-0000D3090000}"/>
    <cellStyle name="fundodeentrada 3 3 2 6 4" xfId="8084" xr:uid="{00000000-0005-0000-0000-0000D4090000}"/>
    <cellStyle name="fundodeentrada 3 3 2 7" xfId="5888" xr:uid="{00000000-0005-0000-0000-0000D5090000}"/>
    <cellStyle name="fundodeentrada 3 3 2 8" xfId="4975" xr:uid="{00000000-0005-0000-0000-0000D6090000}"/>
    <cellStyle name="fundodeentrada 3 3 2 9" xfId="4611" xr:uid="{00000000-0005-0000-0000-0000D7090000}"/>
    <cellStyle name="fundodeentrada 3 4" xfId="1043" xr:uid="{00000000-0005-0000-0000-0000D8090000}"/>
    <cellStyle name="fundodeentrada 3 4 2" xfId="1491" xr:uid="{00000000-0005-0000-0000-0000D9090000}"/>
    <cellStyle name="fundodeentrada 3 4 2 2" xfId="2651" xr:uid="{00000000-0005-0000-0000-0000DA090000}"/>
    <cellStyle name="fundodeentrada 3 4 2 2 2" xfId="5639" xr:uid="{00000000-0005-0000-0000-0000DB090000}"/>
    <cellStyle name="fundodeentrada 3 4 2 2 3" xfId="6956" xr:uid="{00000000-0005-0000-0000-0000DC090000}"/>
    <cellStyle name="fundodeentrada 3 4 2 2 4" xfId="8383" xr:uid="{00000000-0005-0000-0000-0000DD090000}"/>
    <cellStyle name="fundodeentrada 3 4 2 3" xfId="3188" xr:uid="{00000000-0005-0000-0000-0000DE090000}"/>
    <cellStyle name="fundodeentrada 3 4 2 3 2" xfId="4947" xr:uid="{00000000-0005-0000-0000-0000DF090000}"/>
    <cellStyle name="fundodeentrada 3 4 2 3 3" xfId="7409" xr:uid="{00000000-0005-0000-0000-0000E0090000}"/>
    <cellStyle name="fundodeentrada 3 4 2 3 4" xfId="8821" xr:uid="{00000000-0005-0000-0000-0000E1090000}"/>
    <cellStyle name="fundodeentrada 3 4 2 4" xfId="3366" xr:uid="{00000000-0005-0000-0000-0000E2090000}"/>
    <cellStyle name="fundodeentrada 3 4 2 4 2" xfId="3728" xr:uid="{00000000-0005-0000-0000-0000E3090000}"/>
    <cellStyle name="fundodeentrada 3 4 2 4 3" xfId="7587" xr:uid="{00000000-0005-0000-0000-0000E4090000}"/>
    <cellStyle name="fundodeentrada 3 4 2 4 4" xfId="8999" xr:uid="{00000000-0005-0000-0000-0000E5090000}"/>
    <cellStyle name="fundodeentrada 3 4 2 5" xfId="3528" xr:uid="{00000000-0005-0000-0000-0000E6090000}"/>
    <cellStyle name="fundodeentrada 3 4 2 5 2" xfId="4201" xr:uid="{00000000-0005-0000-0000-0000E7090000}"/>
    <cellStyle name="fundodeentrada 3 4 2 5 3" xfId="7749" xr:uid="{00000000-0005-0000-0000-0000E8090000}"/>
    <cellStyle name="fundodeentrada 3 4 2 5 4" xfId="9161" xr:uid="{00000000-0005-0000-0000-0000E9090000}"/>
    <cellStyle name="fundodeentrada 3 4 2 6" xfId="4449" xr:uid="{00000000-0005-0000-0000-0000EA090000}"/>
    <cellStyle name="fundodeentrada 3 4 2 7" xfId="5455" xr:uid="{00000000-0005-0000-0000-0000EB090000}"/>
    <cellStyle name="fundodeentrada 3 4 2 8" xfId="5543" xr:uid="{00000000-0005-0000-0000-0000EC090000}"/>
    <cellStyle name="fundodeentrada 3 4 3" xfId="2203" xr:uid="{00000000-0005-0000-0000-0000ED090000}"/>
    <cellStyle name="fundodeentrada 3 4 3 2" xfId="4296" xr:uid="{00000000-0005-0000-0000-0000EE090000}"/>
    <cellStyle name="fundodeentrada 3 4 3 3" xfId="6697" xr:uid="{00000000-0005-0000-0000-0000EF090000}"/>
    <cellStyle name="fundodeentrada 3 4 3 4" xfId="8160" xr:uid="{00000000-0005-0000-0000-0000F0090000}"/>
    <cellStyle name="fundodeentrada 3 4 4" xfId="2928" xr:uid="{00000000-0005-0000-0000-0000F1090000}"/>
    <cellStyle name="fundodeentrada 3 4 4 2" xfId="5409" xr:uid="{00000000-0005-0000-0000-0000F2090000}"/>
    <cellStyle name="fundodeentrada 3 4 4 3" xfId="7149" xr:uid="{00000000-0005-0000-0000-0000F3090000}"/>
    <cellStyle name="fundodeentrada 3 4 4 4" xfId="8561" xr:uid="{00000000-0005-0000-0000-0000F4090000}"/>
    <cellStyle name="fundodeentrada 3 4 5" xfId="1888" xr:uid="{00000000-0005-0000-0000-0000F5090000}"/>
    <cellStyle name="fundodeentrada 3 4 5 2" xfId="4885" xr:uid="{00000000-0005-0000-0000-0000F6090000}"/>
    <cellStyle name="fundodeentrada 3 4 5 3" xfId="6483" xr:uid="{00000000-0005-0000-0000-0000F7090000}"/>
    <cellStyle name="fundodeentrada 3 4 5 4" xfId="7966" xr:uid="{00000000-0005-0000-0000-0000F8090000}"/>
    <cellStyle name="fundodeentrada 3 4 6" xfId="2859" xr:uid="{00000000-0005-0000-0000-0000F9090000}"/>
    <cellStyle name="fundodeentrada 3 4 6 2" xfId="6143" xr:uid="{00000000-0005-0000-0000-0000FA090000}"/>
    <cellStyle name="fundodeentrada 3 4 6 3" xfId="7080" xr:uid="{00000000-0005-0000-0000-0000FB090000}"/>
    <cellStyle name="fundodeentrada 3 4 6 4" xfId="8492" xr:uid="{00000000-0005-0000-0000-0000FC090000}"/>
    <cellStyle name="fundodeentrada 3 4 7" xfId="4441" xr:uid="{00000000-0005-0000-0000-0000FD090000}"/>
    <cellStyle name="fundodeentrada 3 4 8" xfId="5820" xr:uid="{00000000-0005-0000-0000-0000FE090000}"/>
    <cellStyle name="fundodeentrada 3 4 9" xfId="7049" xr:uid="{00000000-0005-0000-0000-0000FF090000}"/>
    <cellStyle name="fundodeentrada 4" xfId="746" xr:uid="{00000000-0005-0000-0000-0000000A0000}"/>
    <cellStyle name="fundodeentrada 4 2" xfId="1099" xr:uid="{00000000-0005-0000-0000-0000010A0000}"/>
    <cellStyle name="fundodeentrada 4 2 2" xfId="1547" xr:uid="{00000000-0005-0000-0000-0000020A0000}"/>
    <cellStyle name="fundodeentrada 4 2 2 2" xfId="2707" xr:uid="{00000000-0005-0000-0000-0000030A0000}"/>
    <cellStyle name="fundodeentrada 4 2 2 2 2" xfId="3914" xr:uid="{00000000-0005-0000-0000-0000040A0000}"/>
    <cellStyle name="fundodeentrada 4 2 2 2 3" xfId="7012" xr:uid="{00000000-0005-0000-0000-0000050A0000}"/>
    <cellStyle name="fundodeentrada 4 2 2 2 4" xfId="8439" xr:uid="{00000000-0005-0000-0000-0000060A0000}"/>
    <cellStyle name="fundodeentrada 4 2 2 3" xfId="3244" xr:uid="{00000000-0005-0000-0000-0000070A0000}"/>
    <cellStyle name="fundodeentrada 4 2 2 3 2" xfId="3814" xr:uid="{00000000-0005-0000-0000-0000080A0000}"/>
    <cellStyle name="fundodeentrada 4 2 2 3 3" xfId="7465" xr:uid="{00000000-0005-0000-0000-0000090A0000}"/>
    <cellStyle name="fundodeentrada 4 2 2 3 4" xfId="8877" xr:uid="{00000000-0005-0000-0000-00000A0A0000}"/>
    <cellStyle name="fundodeentrada 4 2 2 4" xfId="3422" xr:uid="{00000000-0005-0000-0000-00000B0A0000}"/>
    <cellStyle name="fundodeentrada 4 2 2 4 2" xfId="3691" xr:uid="{00000000-0005-0000-0000-00000C0A0000}"/>
    <cellStyle name="fundodeentrada 4 2 2 4 3" xfId="7643" xr:uid="{00000000-0005-0000-0000-00000D0A0000}"/>
    <cellStyle name="fundodeentrada 4 2 2 4 4" xfId="9055" xr:uid="{00000000-0005-0000-0000-00000E0A0000}"/>
    <cellStyle name="fundodeentrada 4 2 2 5" xfId="3584" xr:uid="{00000000-0005-0000-0000-00000F0A0000}"/>
    <cellStyle name="fundodeentrada 4 2 2 5 2" xfId="6322" xr:uid="{00000000-0005-0000-0000-0000100A0000}"/>
    <cellStyle name="fundodeentrada 4 2 2 5 3" xfId="7805" xr:uid="{00000000-0005-0000-0000-0000110A0000}"/>
    <cellStyle name="fundodeentrada 4 2 2 5 4" xfId="9217" xr:uid="{00000000-0005-0000-0000-0000120A0000}"/>
    <cellStyle name="fundodeentrada 4 2 2 6" xfId="4487" xr:uid="{00000000-0005-0000-0000-0000130A0000}"/>
    <cellStyle name="fundodeentrada 4 2 2 7" xfId="6203" xr:uid="{00000000-0005-0000-0000-0000140A0000}"/>
    <cellStyle name="fundodeentrada 4 2 2 8" xfId="4577" xr:uid="{00000000-0005-0000-0000-0000150A0000}"/>
    <cellStyle name="fundodeentrada 4 2 3" xfId="2259" xr:uid="{00000000-0005-0000-0000-0000160A0000}"/>
    <cellStyle name="fundodeentrada 4 2 3 2" xfId="5528" xr:uid="{00000000-0005-0000-0000-0000170A0000}"/>
    <cellStyle name="fundodeentrada 4 2 3 3" xfId="6753" xr:uid="{00000000-0005-0000-0000-0000180A0000}"/>
    <cellStyle name="fundodeentrada 4 2 3 4" xfId="8216" xr:uid="{00000000-0005-0000-0000-0000190A0000}"/>
    <cellStyle name="fundodeentrada 4 2 4" xfId="2984" xr:uid="{00000000-0005-0000-0000-00001A0A0000}"/>
    <cellStyle name="fundodeentrada 4 2 4 2" xfId="6129" xr:uid="{00000000-0005-0000-0000-00001B0A0000}"/>
    <cellStyle name="fundodeentrada 4 2 4 3" xfId="7205" xr:uid="{00000000-0005-0000-0000-00001C0A0000}"/>
    <cellStyle name="fundodeentrada 4 2 4 4" xfId="8617" xr:uid="{00000000-0005-0000-0000-00001D0A0000}"/>
    <cellStyle name="fundodeentrada 4 2 5" xfId="2006" xr:uid="{00000000-0005-0000-0000-00001E0A0000}"/>
    <cellStyle name="fundodeentrada 4 2 5 2" xfId="4645" xr:uid="{00000000-0005-0000-0000-00001F0A0000}"/>
    <cellStyle name="fundodeentrada 4 2 5 3" xfId="6594" xr:uid="{00000000-0005-0000-0000-0000200A0000}"/>
    <cellStyle name="fundodeentrada 4 2 5 4" xfId="8075" xr:uid="{00000000-0005-0000-0000-0000210A0000}"/>
    <cellStyle name="fundodeentrada 4 2 6" xfId="1788" xr:uid="{00000000-0005-0000-0000-0000220A0000}"/>
    <cellStyle name="fundodeentrada 4 2 6 2" xfId="4496" xr:uid="{00000000-0005-0000-0000-0000230A0000}"/>
    <cellStyle name="fundodeentrada 4 2 6 3" xfId="6387" xr:uid="{00000000-0005-0000-0000-0000240A0000}"/>
    <cellStyle name="fundodeentrada 4 2 6 4" xfId="7871" xr:uid="{00000000-0005-0000-0000-0000250A0000}"/>
    <cellStyle name="fundodeentrada 4 2 7" xfId="4985" xr:uid="{00000000-0005-0000-0000-0000260A0000}"/>
    <cellStyle name="fundodeentrada 4 2 8" xfId="6234" xr:uid="{00000000-0005-0000-0000-0000270A0000}"/>
    <cellStyle name="fundodeentrada 4 2 9" xfId="6943" xr:uid="{00000000-0005-0000-0000-0000280A0000}"/>
    <cellStyle name="fundodeentrada 5" xfId="705" xr:uid="{00000000-0005-0000-0000-0000290A0000}"/>
    <cellStyle name="fundodeentrada 5 2" xfId="1059" xr:uid="{00000000-0005-0000-0000-00002A0A0000}"/>
    <cellStyle name="fundodeentrada 5 2 2" xfId="1507" xr:uid="{00000000-0005-0000-0000-00002B0A0000}"/>
    <cellStyle name="fundodeentrada 5 2 2 2" xfId="2667" xr:uid="{00000000-0005-0000-0000-00002C0A0000}"/>
    <cellStyle name="fundodeentrada 5 2 2 2 2" xfId="5832" xr:uid="{00000000-0005-0000-0000-00002D0A0000}"/>
    <cellStyle name="fundodeentrada 5 2 2 2 3" xfId="6972" xr:uid="{00000000-0005-0000-0000-00002E0A0000}"/>
    <cellStyle name="fundodeentrada 5 2 2 2 4" xfId="8399" xr:uid="{00000000-0005-0000-0000-00002F0A0000}"/>
    <cellStyle name="fundodeentrada 5 2 2 3" xfId="3204" xr:uid="{00000000-0005-0000-0000-0000300A0000}"/>
    <cellStyle name="fundodeentrada 5 2 2 3 2" xfId="3834" xr:uid="{00000000-0005-0000-0000-0000310A0000}"/>
    <cellStyle name="fundodeentrada 5 2 2 3 3" xfId="7425" xr:uid="{00000000-0005-0000-0000-0000320A0000}"/>
    <cellStyle name="fundodeentrada 5 2 2 3 4" xfId="8837" xr:uid="{00000000-0005-0000-0000-0000330A0000}"/>
    <cellStyle name="fundodeentrada 5 2 2 4" xfId="3382" xr:uid="{00000000-0005-0000-0000-0000340A0000}"/>
    <cellStyle name="fundodeentrada 5 2 2 4 2" xfId="3718" xr:uid="{00000000-0005-0000-0000-0000350A0000}"/>
    <cellStyle name="fundodeentrada 5 2 2 4 3" xfId="7603" xr:uid="{00000000-0005-0000-0000-0000360A0000}"/>
    <cellStyle name="fundodeentrada 5 2 2 4 4" xfId="9015" xr:uid="{00000000-0005-0000-0000-0000370A0000}"/>
    <cellStyle name="fundodeentrada 5 2 2 5" xfId="3544" xr:uid="{00000000-0005-0000-0000-0000380A0000}"/>
    <cellStyle name="fundodeentrada 5 2 2 5 2" xfId="441" xr:uid="{00000000-0005-0000-0000-0000390A0000}"/>
    <cellStyle name="fundodeentrada 5 2 2 5 3" xfId="7765" xr:uid="{00000000-0005-0000-0000-00003A0A0000}"/>
    <cellStyle name="fundodeentrada 5 2 2 5 4" xfId="9177" xr:uid="{00000000-0005-0000-0000-00003B0A0000}"/>
    <cellStyle name="fundodeentrada 5 2 2 6" xfId="4047" xr:uid="{00000000-0005-0000-0000-00003C0A0000}"/>
    <cellStyle name="fundodeentrada 5 2 2 7" xfId="5774" xr:uid="{00000000-0005-0000-0000-00003D0A0000}"/>
    <cellStyle name="fundodeentrada 5 2 2 8" xfId="4096" xr:uid="{00000000-0005-0000-0000-00003E0A0000}"/>
    <cellStyle name="fundodeentrada 5 2 3" xfId="2219" xr:uid="{00000000-0005-0000-0000-00003F0A0000}"/>
    <cellStyle name="fundodeentrada 5 2 3 2" xfId="5157" xr:uid="{00000000-0005-0000-0000-0000400A0000}"/>
    <cellStyle name="fundodeentrada 5 2 3 3" xfId="6713" xr:uid="{00000000-0005-0000-0000-0000410A0000}"/>
    <cellStyle name="fundodeentrada 5 2 3 4" xfId="8176" xr:uid="{00000000-0005-0000-0000-0000420A0000}"/>
    <cellStyle name="fundodeentrada 5 2 4" xfId="2944" xr:uid="{00000000-0005-0000-0000-0000430A0000}"/>
    <cellStyle name="fundodeentrada 5 2 4 2" xfId="5652" xr:uid="{00000000-0005-0000-0000-0000440A0000}"/>
    <cellStyle name="fundodeentrada 5 2 4 3" xfId="7165" xr:uid="{00000000-0005-0000-0000-0000450A0000}"/>
    <cellStyle name="fundodeentrada 5 2 4 4" xfId="8577" xr:uid="{00000000-0005-0000-0000-0000460A0000}"/>
    <cellStyle name="fundodeentrada 5 2 5" xfId="1895" xr:uid="{00000000-0005-0000-0000-0000470A0000}"/>
    <cellStyle name="fundodeentrada 5 2 5 2" xfId="4983" xr:uid="{00000000-0005-0000-0000-0000480A0000}"/>
    <cellStyle name="fundodeentrada 5 2 5 3" xfId="6490" xr:uid="{00000000-0005-0000-0000-0000490A0000}"/>
    <cellStyle name="fundodeentrada 5 2 5 4" xfId="7973" xr:uid="{00000000-0005-0000-0000-00004A0A0000}"/>
    <cellStyle name="fundodeentrada 5 2 6" xfId="3275" xr:uid="{00000000-0005-0000-0000-00004B0A0000}"/>
    <cellStyle name="fundodeentrada 5 2 6 2" xfId="3793" xr:uid="{00000000-0005-0000-0000-00004C0A0000}"/>
    <cellStyle name="fundodeentrada 5 2 6 3" xfId="7496" xr:uid="{00000000-0005-0000-0000-00004D0A0000}"/>
    <cellStyle name="fundodeentrada 5 2 6 4" xfId="8908" xr:uid="{00000000-0005-0000-0000-00004E0A0000}"/>
    <cellStyle name="fundodeentrada 5 2 7" xfId="4471" xr:uid="{00000000-0005-0000-0000-00004F0A0000}"/>
    <cellStyle name="fundodeentrada 5 2 8" xfId="4516" xr:uid="{00000000-0005-0000-0000-0000500A0000}"/>
    <cellStyle name="fundodeentrada 5 2 9" xfId="3933" xr:uid="{00000000-0005-0000-0000-0000510A0000}"/>
    <cellStyle name="fundodeentrada 6" xfId="1017" xr:uid="{00000000-0005-0000-0000-0000520A0000}"/>
    <cellStyle name="fundodeentrada 6 2" xfId="1465" xr:uid="{00000000-0005-0000-0000-0000530A0000}"/>
    <cellStyle name="fundodeentrada 6 2 2" xfId="2625" xr:uid="{00000000-0005-0000-0000-0000540A0000}"/>
    <cellStyle name="fundodeentrada 6 2 2 2" xfId="5788" xr:uid="{00000000-0005-0000-0000-0000550A0000}"/>
    <cellStyle name="fundodeentrada 6 2 2 3" xfId="6937" xr:uid="{00000000-0005-0000-0000-0000560A0000}"/>
    <cellStyle name="fundodeentrada 6 2 2 4" xfId="8366" xr:uid="{00000000-0005-0000-0000-0000570A0000}"/>
    <cellStyle name="fundodeentrada 6 2 3" xfId="3168" xr:uid="{00000000-0005-0000-0000-0000580A0000}"/>
    <cellStyle name="fundodeentrada 6 2 3 2" xfId="5082" xr:uid="{00000000-0005-0000-0000-0000590A0000}"/>
    <cellStyle name="fundodeentrada 6 2 3 3" xfId="7389" xr:uid="{00000000-0005-0000-0000-00005A0A0000}"/>
    <cellStyle name="fundodeentrada 6 2 3 4" xfId="8801" xr:uid="{00000000-0005-0000-0000-00005B0A0000}"/>
    <cellStyle name="fundodeentrada 6 2 4" xfId="3349" xr:uid="{00000000-0005-0000-0000-00005C0A0000}"/>
    <cellStyle name="fundodeentrada 6 2 4 2" xfId="4253" xr:uid="{00000000-0005-0000-0000-00005D0A0000}"/>
    <cellStyle name="fundodeentrada 6 2 4 3" xfId="7570" xr:uid="{00000000-0005-0000-0000-00005E0A0000}"/>
    <cellStyle name="fundodeentrada 6 2 4 4" xfId="8982" xr:uid="{00000000-0005-0000-0000-00005F0A0000}"/>
    <cellStyle name="fundodeentrada 6 2 5" xfId="3511" xr:uid="{00000000-0005-0000-0000-0000600A0000}"/>
    <cellStyle name="fundodeentrada 6 2 5 2" xfId="3628" xr:uid="{00000000-0005-0000-0000-0000610A0000}"/>
    <cellStyle name="fundodeentrada 6 2 5 3" xfId="7732" xr:uid="{00000000-0005-0000-0000-0000620A0000}"/>
    <cellStyle name="fundodeentrada 6 2 5 4" xfId="9144" xr:uid="{00000000-0005-0000-0000-0000630A0000}"/>
    <cellStyle name="fundodeentrada 6 2 6" xfId="6264" xr:uid="{00000000-0005-0000-0000-0000640A0000}"/>
    <cellStyle name="fundodeentrada 6 2 7" xfId="6148" xr:uid="{00000000-0005-0000-0000-0000650A0000}"/>
    <cellStyle name="fundodeentrada 6 2 8" xfId="4665" xr:uid="{00000000-0005-0000-0000-0000660A0000}"/>
    <cellStyle name="fundodeentrada 6 3" xfId="2177" xr:uid="{00000000-0005-0000-0000-0000670A0000}"/>
    <cellStyle name="fundodeentrada 6 3 2" xfId="5577" xr:uid="{00000000-0005-0000-0000-0000680A0000}"/>
    <cellStyle name="fundodeentrada 6 3 3" xfId="6678" xr:uid="{00000000-0005-0000-0000-0000690A0000}"/>
    <cellStyle name="fundodeentrada 6 3 4" xfId="8143" xr:uid="{00000000-0005-0000-0000-00006A0A0000}"/>
    <cellStyle name="fundodeentrada 6 4" xfId="2908" xr:uid="{00000000-0005-0000-0000-00006B0A0000}"/>
    <cellStyle name="fundodeentrada 6 4 2" xfId="5049" xr:uid="{00000000-0005-0000-0000-00006C0A0000}"/>
    <cellStyle name="fundodeentrada 6 4 3" xfId="7129" xr:uid="{00000000-0005-0000-0000-00006D0A0000}"/>
    <cellStyle name="fundodeentrada 6 4 4" xfId="8541" xr:uid="{00000000-0005-0000-0000-00006E0A0000}"/>
    <cellStyle name="fundodeentrada 6 5" xfId="1955" xr:uid="{00000000-0005-0000-0000-00006F0A0000}"/>
    <cellStyle name="fundodeentrada 6 5 2" xfId="4348" xr:uid="{00000000-0005-0000-0000-0000700A0000}"/>
    <cellStyle name="fundodeentrada 6 5 3" xfId="6543" xr:uid="{00000000-0005-0000-0000-0000710A0000}"/>
    <cellStyle name="fundodeentrada 6 5 4" xfId="8024" xr:uid="{00000000-0005-0000-0000-0000720A0000}"/>
    <cellStyle name="fundodeentrada 6 6" xfId="3104" xr:uid="{00000000-0005-0000-0000-0000730A0000}"/>
    <cellStyle name="fundodeentrada 6 6 2" xfId="6181" xr:uid="{00000000-0005-0000-0000-0000740A0000}"/>
    <cellStyle name="fundodeentrada 6 6 3" xfId="7325" xr:uid="{00000000-0005-0000-0000-0000750A0000}"/>
    <cellStyle name="fundodeentrada 6 6 4" xfId="8737" xr:uid="{00000000-0005-0000-0000-0000760A0000}"/>
    <cellStyle name="fundodeentrada 6 7" xfId="5450" xr:uid="{00000000-0005-0000-0000-0000770A0000}"/>
    <cellStyle name="fundodeentrada 6 8" xfId="5057" xr:uid="{00000000-0005-0000-0000-0000780A0000}"/>
    <cellStyle name="fundodeentrada 6 9" xfId="4394" xr:uid="{00000000-0005-0000-0000-0000790A0000}"/>
    <cellStyle name="fundoentrada" xfId="526" xr:uid="{00000000-0005-0000-0000-00007A0A0000}"/>
    <cellStyle name="Grey" xfId="404" xr:uid="{00000000-0005-0000-0000-00007B0A0000}"/>
    <cellStyle name="Grey 2" xfId="527" xr:uid="{00000000-0005-0000-0000-00007C0A0000}"/>
    <cellStyle name="HEADER" xfId="405" xr:uid="{00000000-0005-0000-0000-00007D0A0000}"/>
    <cellStyle name="Header1" xfId="406" xr:uid="{00000000-0005-0000-0000-00007E0A0000}"/>
    <cellStyle name="Header1 2" xfId="9249" xr:uid="{00000000-0005-0000-0000-00007F0A0000}"/>
    <cellStyle name="Header2" xfId="407" xr:uid="{00000000-0005-0000-0000-0000800A0000}"/>
    <cellStyle name="Header2 2" xfId="439" xr:uid="{00000000-0005-0000-0000-0000810A0000}"/>
    <cellStyle name="Header2 2 2" xfId="671" xr:uid="{00000000-0005-0000-0000-0000820A0000}"/>
    <cellStyle name="Header2 2 2 2" xfId="760" xr:uid="{00000000-0005-0000-0000-0000830A0000}"/>
    <cellStyle name="Header2 2 2 2 2" xfId="1113" xr:uid="{00000000-0005-0000-0000-0000840A0000}"/>
    <cellStyle name="Header2 2 2 2 2 2" xfId="1561" xr:uid="{00000000-0005-0000-0000-0000850A0000}"/>
    <cellStyle name="Header2 2 2 2 2 2 2" xfId="2721" xr:uid="{00000000-0005-0000-0000-0000860A0000}"/>
    <cellStyle name="Header2 2 2 2 2 2 2 2" xfId="4007" xr:uid="{00000000-0005-0000-0000-0000870A0000}"/>
    <cellStyle name="Header2 2 2 2 2 2 2 3" xfId="7026" xr:uid="{00000000-0005-0000-0000-0000880A0000}"/>
    <cellStyle name="Header2 2 2 2 2 2 2 4" xfId="8453" xr:uid="{00000000-0005-0000-0000-0000890A0000}"/>
    <cellStyle name="Header2 2 2 2 2 2 3" xfId="3258" xr:uid="{00000000-0005-0000-0000-00008A0A0000}"/>
    <cellStyle name="Header2 2 2 2 2 2 3 2" xfId="3959" xr:uid="{00000000-0005-0000-0000-00008B0A0000}"/>
    <cellStyle name="Header2 2 2 2 2 2 3 3" xfId="7479" xr:uid="{00000000-0005-0000-0000-00008C0A0000}"/>
    <cellStyle name="Header2 2 2 2 2 2 3 4" xfId="8891" xr:uid="{00000000-0005-0000-0000-00008D0A0000}"/>
    <cellStyle name="Header2 2 2 2 2 2 4" xfId="3436" xr:uid="{00000000-0005-0000-0000-00008E0A0000}"/>
    <cellStyle name="Header2 2 2 2 2 2 4 2" xfId="3680" xr:uid="{00000000-0005-0000-0000-00008F0A0000}"/>
    <cellStyle name="Header2 2 2 2 2 2 4 3" xfId="7657" xr:uid="{00000000-0005-0000-0000-0000900A0000}"/>
    <cellStyle name="Header2 2 2 2 2 2 4 4" xfId="9069" xr:uid="{00000000-0005-0000-0000-0000910A0000}"/>
    <cellStyle name="Header2 2 2 2 2 2 5" xfId="3598" xr:uid="{00000000-0005-0000-0000-0000920A0000}"/>
    <cellStyle name="Header2 2 2 2 2 2 5 2" xfId="6336" xr:uid="{00000000-0005-0000-0000-0000930A0000}"/>
    <cellStyle name="Header2 2 2 2 2 2 5 3" xfId="7819" xr:uid="{00000000-0005-0000-0000-0000940A0000}"/>
    <cellStyle name="Header2 2 2 2 2 2 5 4" xfId="9231" xr:uid="{00000000-0005-0000-0000-0000950A0000}"/>
    <cellStyle name="Header2 2 2 2 2 2 6" xfId="4839" xr:uid="{00000000-0005-0000-0000-0000960A0000}"/>
    <cellStyle name="Header2 2 2 2 2 2 7" xfId="3876" xr:uid="{00000000-0005-0000-0000-0000970A0000}"/>
    <cellStyle name="Header2 2 2 2 2 2 8" xfId="4534" xr:uid="{00000000-0005-0000-0000-0000980A0000}"/>
    <cellStyle name="Header2 2 2 2 2 3" xfId="2273" xr:uid="{00000000-0005-0000-0000-0000990A0000}"/>
    <cellStyle name="Header2 2 2 2 2 3 2" xfId="4493" xr:uid="{00000000-0005-0000-0000-00009A0A0000}"/>
    <cellStyle name="Header2 2 2 2 2 3 3" xfId="6767" xr:uid="{00000000-0005-0000-0000-00009B0A0000}"/>
    <cellStyle name="Header2 2 2 2 2 3 4" xfId="8230" xr:uid="{00000000-0005-0000-0000-00009C0A0000}"/>
    <cellStyle name="Header2 2 2 2 2 4" xfId="2998" xr:uid="{00000000-0005-0000-0000-00009D0A0000}"/>
    <cellStyle name="Header2 2 2 2 2 4 2" xfId="4468" xr:uid="{00000000-0005-0000-0000-00009E0A0000}"/>
    <cellStyle name="Header2 2 2 2 2 4 3" xfId="7219" xr:uid="{00000000-0005-0000-0000-00009F0A0000}"/>
    <cellStyle name="Header2 2 2 2 2 4 4" xfId="8631" xr:uid="{00000000-0005-0000-0000-0000A00A0000}"/>
    <cellStyle name="Header2 2 2 2 2 5" xfId="1768" xr:uid="{00000000-0005-0000-0000-0000A10A0000}"/>
    <cellStyle name="Header2 2 2 2 2 5 2" xfId="5440" xr:uid="{00000000-0005-0000-0000-0000A20A0000}"/>
    <cellStyle name="Header2 2 2 2 2 5 3" xfId="6367" xr:uid="{00000000-0005-0000-0000-0000A30A0000}"/>
    <cellStyle name="Header2 2 2 2 2 5 4" xfId="7851" xr:uid="{00000000-0005-0000-0000-0000A40A0000}"/>
    <cellStyle name="Header2 2 2 2 2 6" xfId="1962" xr:uid="{00000000-0005-0000-0000-0000A50A0000}"/>
    <cellStyle name="Header2 2 2 2 2 6 2" xfId="5581" xr:uid="{00000000-0005-0000-0000-0000A60A0000}"/>
    <cellStyle name="Header2 2 2 2 2 6 3" xfId="6550" xr:uid="{00000000-0005-0000-0000-0000A70A0000}"/>
    <cellStyle name="Header2 2 2 2 2 6 4" xfId="8031" xr:uid="{00000000-0005-0000-0000-0000A80A0000}"/>
    <cellStyle name="Header2 2 2 2 2 7" xfId="3860" xr:uid="{00000000-0005-0000-0000-0000A90A0000}"/>
    <cellStyle name="Header2 2 2 2 2 8" xfId="4035" xr:uid="{00000000-0005-0000-0000-0000AA0A0000}"/>
    <cellStyle name="Header2 2 2 2 2 9" xfId="6788" xr:uid="{00000000-0005-0000-0000-0000AB0A0000}"/>
    <cellStyle name="Header2 2 2 2 3" xfId="4180" xr:uid="{00000000-0005-0000-0000-0000AC0A0000}"/>
    <cellStyle name="Header2 2 2 3" xfId="719" xr:uid="{00000000-0005-0000-0000-0000AD0A0000}"/>
    <cellStyle name="Header2 2 3" xfId="740" xr:uid="{00000000-0005-0000-0000-0000AE0A0000}"/>
    <cellStyle name="Header2 2 3 2" xfId="1093" xr:uid="{00000000-0005-0000-0000-0000AF0A0000}"/>
    <cellStyle name="Header2 2 3 2 2" xfId="1541" xr:uid="{00000000-0005-0000-0000-0000B00A0000}"/>
    <cellStyle name="Header2 2 3 2 2 2" xfId="2701" xr:uid="{00000000-0005-0000-0000-0000B10A0000}"/>
    <cellStyle name="Header2 2 3 2 2 2 2" xfId="4011" xr:uid="{00000000-0005-0000-0000-0000B20A0000}"/>
    <cellStyle name="Header2 2 3 2 2 2 3" xfId="7006" xr:uid="{00000000-0005-0000-0000-0000B30A0000}"/>
    <cellStyle name="Header2 2 3 2 2 2 4" xfId="8433" xr:uid="{00000000-0005-0000-0000-0000B40A0000}"/>
    <cellStyle name="Header2 2 3 2 2 3" xfId="3238" xr:uid="{00000000-0005-0000-0000-0000B50A0000}"/>
    <cellStyle name="Header2 2 3 2 2 3 2" xfId="3817" xr:uid="{00000000-0005-0000-0000-0000B60A0000}"/>
    <cellStyle name="Header2 2 3 2 2 3 3" xfId="7459" xr:uid="{00000000-0005-0000-0000-0000B70A0000}"/>
    <cellStyle name="Header2 2 3 2 2 3 4" xfId="8871" xr:uid="{00000000-0005-0000-0000-0000B80A0000}"/>
    <cellStyle name="Header2 2 3 2 2 4" xfId="3416" xr:uid="{00000000-0005-0000-0000-0000B90A0000}"/>
    <cellStyle name="Header2 2 3 2 2 4 2" xfId="3695" xr:uid="{00000000-0005-0000-0000-0000BA0A0000}"/>
    <cellStyle name="Header2 2 3 2 2 4 3" xfId="7637" xr:uid="{00000000-0005-0000-0000-0000BB0A0000}"/>
    <cellStyle name="Header2 2 3 2 2 4 4" xfId="9049" xr:uid="{00000000-0005-0000-0000-0000BC0A0000}"/>
    <cellStyle name="Header2 2 3 2 2 5" xfId="3578" xr:uid="{00000000-0005-0000-0000-0000BD0A0000}"/>
    <cellStyle name="Header2 2 3 2 2 5 2" xfId="6316" xr:uid="{00000000-0005-0000-0000-0000BE0A0000}"/>
    <cellStyle name="Header2 2 3 2 2 5 3" xfId="7799" xr:uid="{00000000-0005-0000-0000-0000BF0A0000}"/>
    <cellStyle name="Header2 2 3 2 2 5 4" xfId="9211" xr:uid="{00000000-0005-0000-0000-0000C00A0000}"/>
    <cellStyle name="Header2 2 3 2 2 6" xfId="5137" xr:uid="{00000000-0005-0000-0000-0000C10A0000}"/>
    <cellStyle name="Header2 2 3 2 2 7" xfId="5035" xr:uid="{00000000-0005-0000-0000-0000C20A0000}"/>
    <cellStyle name="Header2 2 3 2 2 8" xfId="3871" xr:uid="{00000000-0005-0000-0000-0000C30A0000}"/>
    <cellStyle name="Header2 2 3 2 3" xfId="2253" xr:uid="{00000000-0005-0000-0000-0000C40A0000}"/>
    <cellStyle name="Header2 2 3 2 3 2" xfId="4636" xr:uid="{00000000-0005-0000-0000-0000C50A0000}"/>
    <cellStyle name="Header2 2 3 2 3 3" xfId="6747" xr:uid="{00000000-0005-0000-0000-0000C60A0000}"/>
    <cellStyle name="Header2 2 3 2 3 4" xfId="8210" xr:uid="{00000000-0005-0000-0000-0000C70A0000}"/>
    <cellStyle name="Header2 2 3 2 4" xfId="2978" xr:uid="{00000000-0005-0000-0000-0000C80A0000}"/>
    <cellStyle name="Header2 2 3 2 4 2" xfId="4411" xr:uid="{00000000-0005-0000-0000-0000C90A0000}"/>
    <cellStyle name="Header2 2 3 2 4 3" xfId="7199" xr:uid="{00000000-0005-0000-0000-0000CA0A0000}"/>
    <cellStyle name="Header2 2 3 2 4 4" xfId="8611" xr:uid="{00000000-0005-0000-0000-0000CB0A0000}"/>
    <cellStyle name="Header2 2 3 2 5" xfId="1911" xr:uid="{00000000-0005-0000-0000-0000CC0A0000}"/>
    <cellStyle name="Header2 2 3 2 5 2" xfId="5475" xr:uid="{00000000-0005-0000-0000-0000CD0A0000}"/>
    <cellStyle name="Header2 2 3 2 5 3" xfId="6506" xr:uid="{00000000-0005-0000-0000-0000CE0A0000}"/>
    <cellStyle name="Header2 2 3 2 5 4" xfId="7989" xr:uid="{00000000-0005-0000-0000-0000CF0A0000}"/>
    <cellStyle name="Header2 2 3 2 6" xfId="2025" xr:uid="{00000000-0005-0000-0000-0000D00A0000}"/>
    <cellStyle name="Header2 2 3 2 6 2" xfId="5245" xr:uid="{00000000-0005-0000-0000-0000D10A0000}"/>
    <cellStyle name="Header2 2 3 2 6 3" xfId="6613" xr:uid="{00000000-0005-0000-0000-0000D20A0000}"/>
    <cellStyle name="Header2 2 3 2 6 4" xfId="8094" xr:uid="{00000000-0005-0000-0000-0000D30A0000}"/>
    <cellStyle name="Header2 2 3 2 7" xfId="5936" xr:uid="{00000000-0005-0000-0000-0000D40A0000}"/>
    <cellStyle name="Header2 2 3 2 8" xfId="5915" xr:uid="{00000000-0005-0000-0000-0000D50A0000}"/>
    <cellStyle name="Header2 2 3 2 9" xfId="4039" xr:uid="{00000000-0005-0000-0000-0000D60A0000}"/>
    <cellStyle name="Header2 2 3 3" xfId="4165" xr:uid="{00000000-0005-0000-0000-0000D70A0000}"/>
    <cellStyle name="Header2 2 4" xfId="699" xr:uid="{00000000-0005-0000-0000-0000D80A0000}"/>
    <cellStyle name="Header2 2 4 2" xfId="1053" xr:uid="{00000000-0005-0000-0000-0000D90A0000}"/>
    <cellStyle name="Header2 2 4 2 2" xfId="1501" xr:uid="{00000000-0005-0000-0000-0000DA0A0000}"/>
    <cellStyle name="Header2 2 4 2 2 2" xfId="2661" xr:uid="{00000000-0005-0000-0000-0000DB0A0000}"/>
    <cellStyle name="Header2 2 4 2 2 2 2" xfId="5974" xr:uid="{00000000-0005-0000-0000-0000DC0A0000}"/>
    <cellStyle name="Header2 2 4 2 2 2 3" xfId="6966" xr:uid="{00000000-0005-0000-0000-0000DD0A0000}"/>
    <cellStyle name="Header2 2 4 2 2 2 4" xfId="8393" xr:uid="{00000000-0005-0000-0000-0000DE0A0000}"/>
    <cellStyle name="Header2 2 4 2 2 3" xfId="3198" xr:uid="{00000000-0005-0000-0000-0000DF0A0000}"/>
    <cellStyle name="Header2 2 4 2 2 3 2" xfId="3837" xr:uid="{00000000-0005-0000-0000-0000E00A0000}"/>
    <cellStyle name="Header2 2 4 2 2 3 3" xfId="7419" xr:uid="{00000000-0005-0000-0000-0000E10A0000}"/>
    <cellStyle name="Header2 2 4 2 2 3 4" xfId="8831" xr:uid="{00000000-0005-0000-0000-0000E20A0000}"/>
    <cellStyle name="Header2 2 4 2 2 4" xfId="3376" xr:uid="{00000000-0005-0000-0000-0000E30A0000}"/>
    <cellStyle name="Header2 2 4 2 2 4 2" xfId="4244" xr:uid="{00000000-0005-0000-0000-0000E40A0000}"/>
    <cellStyle name="Header2 2 4 2 2 4 3" xfId="7597" xr:uid="{00000000-0005-0000-0000-0000E50A0000}"/>
    <cellStyle name="Header2 2 4 2 2 4 4" xfId="9009" xr:uid="{00000000-0005-0000-0000-0000E60A0000}"/>
    <cellStyle name="Header2 2 4 2 2 5" xfId="3538" xr:uid="{00000000-0005-0000-0000-0000E70A0000}"/>
    <cellStyle name="Header2 2 4 2 2 5 2" xfId="415" xr:uid="{00000000-0005-0000-0000-0000E80A0000}"/>
    <cellStyle name="Header2 2 4 2 2 5 3" xfId="7759" xr:uid="{00000000-0005-0000-0000-0000E90A0000}"/>
    <cellStyle name="Header2 2 4 2 2 5 4" xfId="9171" xr:uid="{00000000-0005-0000-0000-0000EA0A0000}"/>
    <cellStyle name="Header2 2 4 2 2 6" xfId="4812" xr:uid="{00000000-0005-0000-0000-0000EB0A0000}"/>
    <cellStyle name="Header2 2 4 2 2 7" xfId="5948" xr:uid="{00000000-0005-0000-0000-0000EC0A0000}"/>
    <cellStyle name="Header2 2 4 2 2 8" xfId="4297" xr:uid="{00000000-0005-0000-0000-0000ED0A0000}"/>
    <cellStyle name="Header2 2 4 2 3" xfId="2213" xr:uid="{00000000-0005-0000-0000-0000EE0A0000}"/>
    <cellStyle name="Header2 2 4 2 3 2" xfId="4667" xr:uid="{00000000-0005-0000-0000-0000EF0A0000}"/>
    <cellStyle name="Header2 2 4 2 3 3" xfId="6707" xr:uid="{00000000-0005-0000-0000-0000F00A0000}"/>
    <cellStyle name="Header2 2 4 2 3 4" xfId="8170" xr:uid="{00000000-0005-0000-0000-0000F10A0000}"/>
    <cellStyle name="Header2 2 4 2 4" xfId="2938" xr:uid="{00000000-0005-0000-0000-0000F20A0000}"/>
    <cellStyle name="Header2 2 4 2 4 2" xfId="4950" xr:uid="{00000000-0005-0000-0000-0000F30A0000}"/>
    <cellStyle name="Header2 2 4 2 4 3" xfId="7159" xr:uid="{00000000-0005-0000-0000-0000F40A0000}"/>
    <cellStyle name="Header2 2 4 2 4 4" xfId="8571" xr:uid="{00000000-0005-0000-0000-0000F50A0000}"/>
    <cellStyle name="Header2 2 4 2 5" xfId="1968" xr:uid="{00000000-0005-0000-0000-0000F60A0000}"/>
    <cellStyle name="Header2 2 4 2 5 2" xfId="5372" xr:uid="{00000000-0005-0000-0000-0000F70A0000}"/>
    <cellStyle name="Header2 2 4 2 5 3" xfId="6556" xr:uid="{00000000-0005-0000-0000-0000F80A0000}"/>
    <cellStyle name="Header2 2 4 2 5 4" xfId="8037" xr:uid="{00000000-0005-0000-0000-0000F90A0000}"/>
    <cellStyle name="Header2 2 4 2 6" xfId="2855" xr:uid="{00000000-0005-0000-0000-0000FA0A0000}"/>
    <cellStyle name="Header2 2 4 2 6 2" xfId="5048" xr:uid="{00000000-0005-0000-0000-0000FB0A0000}"/>
    <cellStyle name="Header2 2 4 2 6 3" xfId="7076" xr:uid="{00000000-0005-0000-0000-0000FC0A0000}"/>
    <cellStyle name="Header2 2 4 2 6 4" xfId="8488" xr:uid="{00000000-0005-0000-0000-0000FD0A0000}"/>
    <cellStyle name="Header2 2 4 2 7" xfId="5321" xr:uid="{00000000-0005-0000-0000-0000FE0A0000}"/>
    <cellStyle name="Header2 2 4 2 8" xfId="5415" xr:uid="{00000000-0005-0000-0000-0000FF0A0000}"/>
    <cellStyle name="Header2 2 4 2 9" xfId="5808" xr:uid="{00000000-0005-0000-0000-0000000B0000}"/>
    <cellStyle name="Header2 2 4 3" xfId="4131" xr:uid="{00000000-0005-0000-0000-0000010B0000}"/>
    <cellStyle name="Header2 3" xfId="672" xr:uid="{00000000-0005-0000-0000-0000020B0000}"/>
    <cellStyle name="Header2 3 2" xfId="1033" xr:uid="{00000000-0005-0000-0000-0000030B0000}"/>
    <cellStyle name="Header2 3 2 2" xfId="1481" xr:uid="{00000000-0005-0000-0000-0000040B0000}"/>
    <cellStyle name="Header2 3 2 2 2" xfId="2641" xr:uid="{00000000-0005-0000-0000-0000050B0000}"/>
    <cellStyle name="Header2 3 2 2 2 2" xfId="4762" xr:uid="{00000000-0005-0000-0000-0000060B0000}"/>
    <cellStyle name="Header2 3 2 2 2 3" xfId="6946" xr:uid="{00000000-0005-0000-0000-0000070B0000}"/>
    <cellStyle name="Header2 3 2 2 2 4" xfId="8373" xr:uid="{00000000-0005-0000-0000-0000080B0000}"/>
    <cellStyle name="Header2 3 2 2 3" xfId="3178" xr:uid="{00000000-0005-0000-0000-0000090B0000}"/>
    <cellStyle name="Header2 3 2 2 3 2" xfId="5042" xr:uid="{00000000-0005-0000-0000-00000A0B0000}"/>
    <cellStyle name="Header2 3 2 2 3 3" xfId="7399" xr:uid="{00000000-0005-0000-0000-00000B0B0000}"/>
    <cellStyle name="Header2 3 2 2 3 4" xfId="8811" xr:uid="{00000000-0005-0000-0000-00000C0B0000}"/>
    <cellStyle name="Header2 3 2 2 4" xfId="3356" xr:uid="{00000000-0005-0000-0000-00000D0B0000}"/>
    <cellStyle name="Header2 3 2 2 4 2" xfId="3735" xr:uid="{00000000-0005-0000-0000-00000E0B0000}"/>
    <cellStyle name="Header2 3 2 2 4 3" xfId="7577" xr:uid="{00000000-0005-0000-0000-00000F0B0000}"/>
    <cellStyle name="Header2 3 2 2 4 4" xfId="8989" xr:uid="{00000000-0005-0000-0000-0000100B0000}"/>
    <cellStyle name="Header2 3 2 2 5" xfId="3518" xr:uid="{00000000-0005-0000-0000-0000110B0000}"/>
    <cellStyle name="Header2 3 2 2 5 2" xfId="3623" xr:uid="{00000000-0005-0000-0000-0000120B0000}"/>
    <cellStyle name="Header2 3 2 2 5 3" xfId="7739" xr:uid="{00000000-0005-0000-0000-0000130B0000}"/>
    <cellStyle name="Header2 3 2 2 5 4" xfId="9151" xr:uid="{00000000-0005-0000-0000-0000140B0000}"/>
    <cellStyle name="Header2 3 2 2 6" xfId="4419" xr:uid="{00000000-0005-0000-0000-0000150B0000}"/>
    <cellStyle name="Header2 3 2 2 7" xfId="4583" xr:uid="{00000000-0005-0000-0000-0000160B0000}"/>
    <cellStyle name="Header2 3 2 2 8" xfId="5676" xr:uid="{00000000-0005-0000-0000-0000170B0000}"/>
    <cellStyle name="Header2 3 2 3" xfId="2193" xr:uid="{00000000-0005-0000-0000-0000180B0000}"/>
    <cellStyle name="Header2 3 2 3 2" xfId="4830" xr:uid="{00000000-0005-0000-0000-0000190B0000}"/>
    <cellStyle name="Header2 3 2 3 3" xfId="6687" xr:uid="{00000000-0005-0000-0000-00001A0B0000}"/>
    <cellStyle name="Header2 3 2 3 4" xfId="8150" xr:uid="{00000000-0005-0000-0000-00001B0B0000}"/>
    <cellStyle name="Header2 3 2 4" xfId="2918" xr:uid="{00000000-0005-0000-0000-00001C0B0000}"/>
    <cellStyle name="Header2 3 2 4 2" xfId="5741" xr:uid="{00000000-0005-0000-0000-00001D0B0000}"/>
    <cellStyle name="Header2 3 2 4 3" xfId="7139" xr:uid="{00000000-0005-0000-0000-00001E0B0000}"/>
    <cellStyle name="Header2 3 2 4 4" xfId="8551" xr:uid="{00000000-0005-0000-0000-00001F0B0000}"/>
    <cellStyle name="Header2 3 2 5" xfId="1808" xr:uid="{00000000-0005-0000-0000-0000200B0000}"/>
    <cellStyle name="Header2 3 2 5 2" xfId="5379" xr:uid="{00000000-0005-0000-0000-0000210B0000}"/>
    <cellStyle name="Header2 3 2 5 3" xfId="6407" xr:uid="{00000000-0005-0000-0000-0000220B0000}"/>
    <cellStyle name="Header2 3 2 5 4" xfId="7891" xr:uid="{00000000-0005-0000-0000-0000230B0000}"/>
    <cellStyle name="Header2 3 2 6" xfId="3283" xr:uid="{00000000-0005-0000-0000-0000240B0000}"/>
    <cellStyle name="Header2 3 2 6 2" xfId="3788" xr:uid="{00000000-0005-0000-0000-0000250B0000}"/>
    <cellStyle name="Header2 3 2 6 3" xfId="7504" xr:uid="{00000000-0005-0000-0000-0000260B0000}"/>
    <cellStyle name="Header2 3 2 6 4" xfId="8916" xr:uid="{00000000-0005-0000-0000-0000270B0000}"/>
    <cellStyle name="Header2 3 2 7" xfId="4609" xr:uid="{00000000-0005-0000-0000-0000280B0000}"/>
    <cellStyle name="Header2 3 2 8" xfId="6018" xr:uid="{00000000-0005-0000-0000-0000290B0000}"/>
    <cellStyle name="Header2 3 2 9" xfId="6846" xr:uid="{00000000-0005-0000-0000-00002A0B0000}"/>
    <cellStyle name="Header2 3 3" xfId="4106" xr:uid="{00000000-0005-0000-0000-00002B0B0000}"/>
    <cellStyle name="Heading 1" xfId="528" xr:uid="{00000000-0005-0000-0000-00002C0B0000}"/>
    <cellStyle name="Heading 2" xfId="529" xr:uid="{00000000-0005-0000-0000-00002D0B0000}"/>
    <cellStyle name="Heading1" xfId="408" xr:uid="{00000000-0005-0000-0000-00002E0B0000}"/>
    <cellStyle name="Heading1 2" xfId="530" xr:uid="{00000000-0005-0000-0000-00002F0B0000}"/>
    <cellStyle name="Heading1 2 2" xfId="531" xr:uid="{00000000-0005-0000-0000-0000300B0000}"/>
    <cellStyle name="Heading2" xfId="409" xr:uid="{00000000-0005-0000-0000-0000310B0000}"/>
    <cellStyle name="Heading2 2" xfId="532" xr:uid="{00000000-0005-0000-0000-0000320B0000}"/>
    <cellStyle name="Heading2 2 2" xfId="533" xr:uid="{00000000-0005-0000-0000-0000330B0000}"/>
    <cellStyle name="HIGHLIGHT" xfId="410" xr:uid="{00000000-0005-0000-0000-0000340B0000}"/>
    <cellStyle name="Indefinido" xfId="534" xr:uid="{00000000-0005-0000-0000-0000350B0000}"/>
    <cellStyle name="Input" xfId="535" xr:uid="{00000000-0005-0000-0000-0000360B0000}"/>
    <cellStyle name="Input %" xfId="536" xr:uid="{00000000-0005-0000-0000-0000370B0000}"/>
    <cellStyle name="Input [yellow]" xfId="411" xr:uid="{00000000-0005-0000-0000-0000380B0000}"/>
    <cellStyle name="Input [yellow] 2" xfId="537" xr:uid="{00000000-0005-0000-0000-0000390B0000}"/>
    <cellStyle name="Input [yellow] 2 2" xfId="661" xr:uid="{00000000-0005-0000-0000-00003A0B0000}"/>
    <cellStyle name="Input [yellow] 2 2 2" xfId="756" xr:uid="{00000000-0005-0000-0000-00003B0B0000}"/>
    <cellStyle name="Input [yellow] 2 2 2 2" xfId="1109" xr:uid="{00000000-0005-0000-0000-00003C0B0000}"/>
    <cellStyle name="Input [yellow] 2 2 2 2 2" xfId="1557" xr:uid="{00000000-0005-0000-0000-00003D0B0000}"/>
    <cellStyle name="Input [yellow] 2 2 2 2 2 2" xfId="2717" xr:uid="{00000000-0005-0000-0000-00003E0B0000}"/>
    <cellStyle name="Input [yellow] 2 2 2 2 2 2 2" xfId="3853" xr:uid="{00000000-0005-0000-0000-00003F0B0000}"/>
    <cellStyle name="Input [yellow] 2 2 2 2 2 2 3" xfId="7022" xr:uid="{00000000-0005-0000-0000-0000400B0000}"/>
    <cellStyle name="Input [yellow] 2 2 2 2 2 2 4" xfId="8449" xr:uid="{00000000-0005-0000-0000-0000410B0000}"/>
    <cellStyle name="Input [yellow] 2 2 2 2 2 3" xfId="3254" xr:uid="{00000000-0005-0000-0000-0000420B0000}"/>
    <cellStyle name="Input [yellow] 2 2 2 2 2 3 2" xfId="3807" xr:uid="{00000000-0005-0000-0000-0000430B0000}"/>
    <cellStyle name="Input [yellow] 2 2 2 2 2 3 3" xfId="7475" xr:uid="{00000000-0005-0000-0000-0000440B0000}"/>
    <cellStyle name="Input [yellow] 2 2 2 2 2 3 4" xfId="8887" xr:uid="{00000000-0005-0000-0000-0000450B0000}"/>
    <cellStyle name="Input [yellow] 2 2 2 2 2 4" xfId="3432" xr:uid="{00000000-0005-0000-0000-0000460B0000}"/>
    <cellStyle name="Input [yellow] 2 2 2 2 2 4 2" xfId="4228" xr:uid="{00000000-0005-0000-0000-0000470B0000}"/>
    <cellStyle name="Input [yellow] 2 2 2 2 2 4 3" xfId="7653" xr:uid="{00000000-0005-0000-0000-0000480B0000}"/>
    <cellStyle name="Input [yellow] 2 2 2 2 2 4 4" xfId="9065" xr:uid="{00000000-0005-0000-0000-0000490B0000}"/>
    <cellStyle name="Input [yellow] 2 2 2 2 2 5" xfId="3594" xr:uid="{00000000-0005-0000-0000-00004A0B0000}"/>
    <cellStyle name="Input [yellow] 2 2 2 2 2 5 2" xfId="6332" xr:uid="{00000000-0005-0000-0000-00004B0B0000}"/>
    <cellStyle name="Input [yellow] 2 2 2 2 2 5 3" xfId="7815" xr:uid="{00000000-0005-0000-0000-00004C0B0000}"/>
    <cellStyle name="Input [yellow] 2 2 2 2 2 5 4" xfId="9227" xr:uid="{00000000-0005-0000-0000-00004D0B0000}"/>
    <cellStyle name="Input [yellow] 2 2 2 2 2 6" xfId="5489" xr:uid="{00000000-0005-0000-0000-00004E0B0000}"/>
    <cellStyle name="Input [yellow] 2 2 2 2 2 7" xfId="5901" xr:uid="{00000000-0005-0000-0000-00004F0B0000}"/>
    <cellStyle name="Input [yellow] 2 2 2 2 2 8" xfId="6179" xr:uid="{00000000-0005-0000-0000-0000500B0000}"/>
    <cellStyle name="Input [yellow] 2 2 2 2 3" xfId="2269" xr:uid="{00000000-0005-0000-0000-0000510B0000}"/>
    <cellStyle name="Input [yellow] 2 2 2 2 3 2" xfId="4625" xr:uid="{00000000-0005-0000-0000-0000520B0000}"/>
    <cellStyle name="Input [yellow] 2 2 2 2 3 3" xfId="6763" xr:uid="{00000000-0005-0000-0000-0000530B0000}"/>
    <cellStyle name="Input [yellow] 2 2 2 2 3 4" xfId="8226" xr:uid="{00000000-0005-0000-0000-0000540B0000}"/>
    <cellStyle name="Input [yellow] 2 2 2 2 4" xfId="2994" xr:uid="{00000000-0005-0000-0000-0000550B0000}"/>
    <cellStyle name="Input [yellow] 2 2 2 2 4 2" xfId="6162" xr:uid="{00000000-0005-0000-0000-0000560B0000}"/>
    <cellStyle name="Input [yellow] 2 2 2 2 4 3" xfId="7215" xr:uid="{00000000-0005-0000-0000-0000570B0000}"/>
    <cellStyle name="Input [yellow] 2 2 2 2 4 4" xfId="8627" xr:uid="{00000000-0005-0000-0000-0000580B0000}"/>
    <cellStyle name="Input [yellow] 2 2 2 2 5" xfId="2007" xr:uid="{00000000-0005-0000-0000-0000590B0000}"/>
    <cellStyle name="Input [yellow] 2 2 2 2 5 2" xfId="5362" xr:uid="{00000000-0005-0000-0000-00005A0B0000}"/>
    <cellStyle name="Input [yellow] 2 2 2 2 5 3" xfId="6595" xr:uid="{00000000-0005-0000-0000-00005B0B0000}"/>
    <cellStyle name="Input [yellow] 2 2 2 2 5 4" xfId="8076" xr:uid="{00000000-0005-0000-0000-00005C0B0000}"/>
    <cellStyle name="Input [yellow] 2 2 2 2 6" xfId="1789" xr:uid="{00000000-0005-0000-0000-00005D0B0000}"/>
    <cellStyle name="Input [yellow] 2 2 2 2 6 2" xfId="5186" xr:uid="{00000000-0005-0000-0000-00005E0B0000}"/>
    <cellStyle name="Input [yellow] 2 2 2 2 6 3" xfId="6388" xr:uid="{00000000-0005-0000-0000-00005F0B0000}"/>
    <cellStyle name="Input [yellow] 2 2 2 2 6 4" xfId="7872" xr:uid="{00000000-0005-0000-0000-0000600B0000}"/>
    <cellStyle name="Input [yellow] 2 2 2 2 7" xfId="5935" xr:uid="{00000000-0005-0000-0000-0000610B0000}"/>
    <cellStyle name="Input [yellow] 2 2 2 2 8" xfId="4933" xr:uid="{00000000-0005-0000-0000-0000620B0000}"/>
    <cellStyle name="Input [yellow] 2 2 2 2 9" xfId="6258" xr:uid="{00000000-0005-0000-0000-0000630B0000}"/>
    <cellStyle name="Input [yellow] 2 2 2 3" xfId="4176" xr:uid="{00000000-0005-0000-0000-0000640B0000}"/>
    <cellStyle name="Input [yellow] 2 2 3" xfId="715" xr:uid="{00000000-0005-0000-0000-0000650B0000}"/>
    <cellStyle name="Input [yellow] 2 2 3 2" xfId="1069" xr:uid="{00000000-0005-0000-0000-0000660B0000}"/>
    <cellStyle name="Input [yellow] 2 2 3 2 2" xfId="1517" xr:uid="{00000000-0005-0000-0000-0000670B0000}"/>
    <cellStyle name="Input [yellow] 2 2 3 2 2 2" xfId="2677" xr:uid="{00000000-0005-0000-0000-0000680B0000}"/>
    <cellStyle name="Input [yellow] 2 2 3 2 2 2 2" xfId="4910" xr:uid="{00000000-0005-0000-0000-0000690B0000}"/>
    <cellStyle name="Input [yellow] 2 2 3 2 2 2 3" xfId="6982" xr:uid="{00000000-0005-0000-0000-00006A0B0000}"/>
    <cellStyle name="Input [yellow] 2 2 3 2 2 2 4" xfId="8409" xr:uid="{00000000-0005-0000-0000-00006B0B0000}"/>
    <cellStyle name="Input [yellow] 2 2 3 2 2 3" xfId="3214" xr:uid="{00000000-0005-0000-0000-00006C0B0000}"/>
    <cellStyle name="Input [yellow] 2 2 3 2 2 3 2" xfId="3972" xr:uid="{00000000-0005-0000-0000-00006D0B0000}"/>
    <cellStyle name="Input [yellow] 2 2 3 2 2 3 3" xfId="7435" xr:uid="{00000000-0005-0000-0000-00006E0B0000}"/>
    <cellStyle name="Input [yellow] 2 2 3 2 2 3 4" xfId="8847" xr:uid="{00000000-0005-0000-0000-00006F0B0000}"/>
    <cellStyle name="Input [yellow] 2 2 3 2 2 4" xfId="3392" xr:uid="{00000000-0005-0000-0000-0000700B0000}"/>
    <cellStyle name="Input [yellow] 2 2 3 2 2 4 2" xfId="4239" xr:uid="{00000000-0005-0000-0000-0000710B0000}"/>
    <cellStyle name="Input [yellow] 2 2 3 2 2 4 3" xfId="7613" xr:uid="{00000000-0005-0000-0000-0000720B0000}"/>
    <cellStyle name="Input [yellow] 2 2 3 2 2 4 4" xfId="9025" xr:uid="{00000000-0005-0000-0000-0000730B0000}"/>
    <cellStyle name="Input [yellow] 2 2 3 2 2 5" xfId="3554" xr:uid="{00000000-0005-0000-0000-0000740B0000}"/>
    <cellStyle name="Input [yellow] 2 2 3 2 2 5 2" xfId="6292" xr:uid="{00000000-0005-0000-0000-0000750B0000}"/>
    <cellStyle name="Input [yellow] 2 2 3 2 2 5 3" xfId="7775" xr:uid="{00000000-0005-0000-0000-0000760B0000}"/>
    <cellStyle name="Input [yellow] 2 2 3 2 2 5 4" xfId="9187" xr:uid="{00000000-0005-0000-0000-0000770B0000}"/>
    <cellStyle name="Input [yellow] 2 2 3 2 2 6" xfId="5166" xr:uid="{00000000-0005-0000-0000-0000780B0000}"/>
    <cellStyle name="Input [yellow] 2 2 3 2 2 7" xfId="3885" xr:uid="{00000000-0005-0000-0000-0000790B0000}"/>
    <cellStyle name="Input [yellow] 2 2 3 2 2 8" xfId="4713" xr:uid="{00000000-0005-0000-0000-00007A0B0000}"/>
    <cellStyle name="Input [yellow] 2 2 3 2 3" xfId="2229" xr:uid="{00000000-0005-0000-0000-00007B0B0000}"/>
    <cellStyle name="Input [yellow] 2 2 3 2 3 2" xfId="5404" xr:uid="{00000000-0005-0000-0000-00007C0B0000}"/>
    <cellStyle name="Input [yellow] 2 2 3 2 3 3" xfId="6723" xr:uid="{00000000-0005-0000-0000-00007D0B0000}"/>
    <cellStyle name="Input [yellow] 2 2 3 2 3 4" xfId="8186" xr:uid="{00000000-0005-0000-0000-00007E0B0000}"/>
    <cellStyle name="Input [yellow] 2 2 3 2 4" xfId="2954" xr:uid="{00000000-0005-0000-0000-00007F0B0000}"/>
    <cellStyle name="Input [yellow] 2 2 3 2 4 2" xfId="5613" xr:uid="{00000000-0005-0000-0000-0000800B0000}"/>
    <cellStyle name="Input [yellow] 2 2 3 2 4 3" xfId="7175" xr:uid="{00000000-0005-0000-0000-0000810B0000}"/>
    <cellStyle name="Input [yellow] 2 2 3 2 4 4" xfId="8587" xr:uid="{00000000-0005-0000-0000-0000820B0000}"/>
    <cellStyle name="Input [yellow] 2 2 3 2 5" xfId="1901" xr:uid="{00000000-0005-0000-0000-0000830B0000}"/>
    <cellStyle name="Input [yellow] 2 2 3 2 5 2" xfId="4395" xr:uid="{00000000-0005-0000-0000-0000840B0000}"/>
    <cellStyle name="Input [yellow] 2 2 3 2 5 3" xfId="6496" xr:uid="{00000000-0005-0000-0000-0000850B0000}"/>
    <cellStyle name="Input [yellow] 2 2 3 2 5 4" xfId="7979" xr:uid="{00000000-0005-0000-0000-0000860B0000}"/>
    <cellStyle name="Input [yellow] 2 2 3 2 6" xfId="3016" xr:uid="{00000000-0005-0000-0000-0000870B0000}"/>
    <cellStyle name="Input [yellow] 2 2 3 2 6 2" xfId="5626" xr:uid="{00000000-0005-0000-0000-0000880B0000}"/>
    <cellStyle name="Input [yellow] 2 2 3 2 6 3" xfId="7237" xr:uid="{00000000-0005-0000-0000-0000890B0000}"/>
    <cellStyle name="Input [yellow] 2 2 3 2 6 4" xfId="8649" xr:uid="{00000000-0005-0000-0000-00008A0B0000}"/>
    <cellStyle name="Input [yellow] 2 2 3 2 7" xfId="5419" xr:uid="{00000000-0005-0000-0000-00008B0B0000}"/>
    <cellStyle name="Input [yellow] 2 2 3 2 8" xfId="4929" xr:uid="{00000000-0005-0000-0000-00008C0B0000}"/>
    <cellStyle name="Input [yellow] 2 2 3 2 9" xfId="4877" xr:uid="{00000000-0005-0000-0000-00008D0B0000}"/>
    <cellStyle name="Input [yellow] 2 2 3 3" xfId="4144" xr:uid="{00000000-0005-0000-0000-00008E0B0000}"/>
    <cellStyle name="Input [yellow] 2 3" xfId="684" xr:uid="{00000000-0005-0000-0000-00008F0B0000}"/>
    <cellStyle name="Input [yellow] 2 3 2" xfId="771" xr:uid="{00000000-0005-0000-0000-0000900B0000}"/>
    <cellStyle name="Input [yellow] 2 3 2 2" xfId="1124" xr:uid="{00000000-0005-0000-0000-0000910B0000}"/>
    <cellStyle name="Input [yellow] 2 3 2 2 2" xfId="1572" xr:uid="{00000000-0005-0000-0000-0000920B0000}"/>
    <cellStyle name="Input [yellow] 2 3 2 2 2 2" xfId="2732" xr:uid="{00000000-0005-0000-0000-0000930B0000}"/>
    <cellStyle name="Input [yellow] 2 3 2 2 2 2 2" xfId="3996" xr:uid="{00000000-0005-0000-0000-0000940B0000}"/>
    <cellStyle name="Input [yellow] 2 3 2 2 2 2 3" xfId="7037" xr:uid="{00000000-0005-0000-0000-0000950B0000}"/>
    <cellStyle name="Input [yellow] 2 3 2 2 2 2 4" xfId="8464" xr:uid="{00000000-0005-0000-0000-0000960B0000}"/>
    <cellStyle name="Input [yellow] 2 3 2 2 2 3" xfId="3269" xr:uid="{00000000-0005-0000-0000-0000970B0000}"/>
    <cellStyle name="Input [yellow] 2 3 2 2 2 3 2" xfId="4274" xr:uid="{00000000-0005-0000-0000-0000980B0000}"/>
    <cellStyle name="Input [yellow] 2 3 2 2 2 3 3" xfId="7490" xr:uid="{00000000-0005-0000-0000-0000990B0000}"/>
    <cellStyle name="Input [yellow] 2 3 2 2 2 3 4" xfId="8902" xr:uid="{00000000-0005-0000-0000-00009A0B0000}"/>
    <cellStyle name="Input [yellow] 2 3 2 2 2 4" xfId="3447" xr:uid="{00000000-0005-0000-0000-00009B0B0000}"/>
    <cellStyle name="Input [yellow] 2 3 2 2 2 4 2" xfId="3673" xr:uid="{00000000-0005-0000-0000-00009C0B0000}"/>
    <cellStyle name="Input [yellow] 2 3 2 2 2 4 3" xfId="7668" xr:uid="{00000000-0005-0000-0000-00009D0B0000}"/>
    <cellStyle name="Input [yellow] 2 3 2 2 2 4 4" xfId="9080" xr:uid="{00000000-0005-0000-0000-00009E0B0000}"/>
    <cellStyle name="Input [yellow] 2 3 2 2 2 5" xfId="3609" xr:uid="{00000000-0005-0000-0000-00009F0B0000}"/>
    <cellStyle name="Input [yellow] 2 3 2 2 2 5 2" xfId="6347" xr:uid="{00000000-0005-0000-0000-0000A00B0000}"/>
    <cellStyle name="Input [yellow] 2 3 2 2 2 5 3" xfId="7830" xr:uid="{00000000-0005-0000-0000-0000A10B0000}"/>
    <cellStyle name="Input [yellow] 2 3 2 2 2 5 4" xfId="9242" xr:uid="{00000000-0005-0000-0000-0000A20B0000}"/>
    <cellStyle name="Input [yellow] 2 3 2 2 2 6" xfId="4284" xr:uid="{00000000-0005-0000-0000-0000A30B0000}"/>
    <cellStyle name="Input [yellow] 2 3 2 2 2 7" xfId="5228" xr:uid="{00000000-0005-0000-0000-0000A40B0000}"/>
    <cellStyle name="Input [yellow] 2 3 2 2 2 8" xfId="6261" xr:uid="{00000000-0005-0000-0000-0000A50B0000}"/>
    <cellStyle name="Input [yellow] 2 3 2 2 3" xfId="2284" xr:uid="{00000000-0005-0000-0000-0000A60B0000}"/>
    <cellStyle name="Input [yellow] 2 3 2 2 3 2" xfId="4648" xr:uid="{00000000-0005-0000-0000-0000A70B0000}"/>
    <cellStyle name="Input [yellow] 2 3 2 2 3 3" xfId="6778" xr:uid="{00000000-0005-0000-0000-0000A80B0000}"/>
    <cellStyle name="Input [yellow] 2 3 2 2 3 4" xfId="8241" xr:uid="{00000000-0005-0000-0000-0000A90B0000}"/>
    <cellStyle name="Input [yellow] 2 3 2 2 4" xfId="3009" xr:uid="{00000000-0005-0000-0000-0000AA0B0000}"/>
    <cellStyle name="Input [yellow] 2 3 2 2 4 2" xfId="5001" xr:uid="{00000000-0005-0000-0000-0000AB0B0000}"/>
    <cellStyle name="Input [yellow] 2 3 2 2 4 3" xfId="7230" xr:uid="{00000000-0005-0000-0000-0000AC0B0000}"/>
    <cellStyle name="Input [yellow] 2 3 2 2 4 4" xfId="8642" xr:uid="{00000000-0005-0000-0000-0000AD0B0000}"/>
    <cellStyle name="Input [yellow] 2 3 2 2 5" xfId="1693" xr:uid="{00000000-0005-0000-0000-0000AE0B0000}"/>
    <cellStyle name="Input [yellow] 2 3 2 2 5 2" xfId="5194" xr:uid="{00000000-0005-0000-0000-0000AF0B0000}"/>
    <cellStyle name="Input [yellow] 2 3 2 2 5 3" xfId="4079" xr:uid="{00000000-0005-0000-0000-0000B00B0000}"/>
    <cellStyle name="Input [yellow] 2 3 2 2 5 4" xfId="4672" xr:uid="{00000000-0005-0000-0000-0000B10B0000}"/>
    <cellStyle name="Input [yellow] 2 3 2 2 6" xfId="1851" xr:uid="{00000000-0005-0000-0000-0000B20B0000}"/>
    <cellStyle name="Input [yellow] 2 3 2 2 6 2" xfId="4502" xr:uid="{00000000-0005-0000-0000-0000B30B0000}"/>
    <cellStyle name="Input [yellow] 2 3 2 2 6 3" xfId="6446" xr:uid="{00000000-0005-0000-0000-0000B40B0000}"/>
    <cellStyle name="Input [yellow] 2 3 2 2 6 4" xfId="7929" xr:uid="{00000000-0005-0000-0000-0000B50B0000}"/>
    <cellStyle name="Input [yellow] 2 3 2 2 7" xfId="6068" xr:uid="{00000000-0005-0000-0000-0000B60B0000}"/>
    <cellStyle name="Input [yellow] 2 3 2 2 8" xfId="5073" xr:uid="{00000000-0005-0000-0000-0000B70B0000}"/>
    <cellStyle name="Input [yellow] 2 3 2 2 9" xfId="4893" xr:uid="{00000000-0005-0000-0000-0000B80B0000}"/>
    <cellStyle name="Input [yellow] 2 3 2 3" xfId="4188" xr:uid="{00000000-0005-0000-0000-0000B90B0000}"/>
    <cellStyle name="Input [yellow] 2 3 3" xfId="730" xr:uid="{00000000-0005-0000-0000-0000BA0B0000}"/>
    <cellStyle name="Input [yellow] 2 3 3 2" xfId="1083" xr:uid="{00000000-0005-0000-0000-0000BB0B0000}"/>
    <cellStyle name="Input [yellow] 2 3 3 2 2" xfId="1531" xr:uid="{00000000-0005-0000-0000-0000BC0B0000}"/>
    <cellStyle name="Input [yellow] 2 3 3 2 2 2" xfId="2691" xr:uid="{00000000-0005-0000-0000-0000BD0B0000}"/>
    <cellStyle name="Input [yellow] 2 3 3 2 2 2 2" xfId="4018" xr:uid="{00000000-0005-0000-0000-0000BE0B0000}"/>
    <cellStyle name="Input [yellow] 2 3 3 2 2 2 3" xfId="6996" xr:uid="{00000000-0005-0000-0000-0000BF0B0000}"/>
    <cellStyle name="Input [yellow] 2 3 3 2 2 2 4" xfId="8423" xr:uid="{00000000-0005-0000-0000-0000C00B0000}"/>
    <cellStyle name="Input [yellow] 2 3 3 2 2 3" xfId="3228" xr:uid="{00000000-0005-0000-0000-0000C10B0000}"/>
    <cellStyle name="Input [yellow] 2 3 3 2 2 3 2" xfId="3968" xr:uid="{00000000-0005-0000-0000-0000C20B0000}"/>
    <cellStyle name="Input [yellow] 2 3 3 2 2 3 3" xfId="7449" xr:uid="{00000000-0005-0000-0000-0000C30B0000}"/>
    <cellStyle name="Input [yellow] 2 3 3 2 2 3 4" xfId="8861" xr:uid="{00000000-0005-0000-0000-0000C40B0000}"/>
    <cellStyle name="Input [yellow] 2 3 3 2 2 4" xfId="3406" xr:uid="{00000000-0005-0000-0000-0000C50B0000}"/>
    <cellStyle name="Input [yellow] 2 3 3 2 2 4 2" xfId="3702" xr:uid="{00000000-0005-0000-0000-0000C60B0000}"/>
    <cellStyle name="Input [yellow] 2 3 3 2 2 4 3" xfId="7627" xr:uid="{00000000-0005-0000-0000-0000C70B0000}"/>
    <cellStyle name="Input [yellow] 2 3 3 2 2 4 4" xfId="9039" xr:uid="{00000000-0005-0000-0000-0000C80B0000}"/>
    <cellStyle name="Input [yellow] 2 3 3 2 2 5" xfId="3568" xr:uid="{00000000-0005-0000-0000-0000C90B0000}"/>
    <cellStyle name="Input [yellow] 2 3 3 2 2 5 2" xfId="6306" xr:uid="{00000000-0005-0000-0000-0000CA0B0000}"/>
    <cellStyle name="Input [yellow] 2 3 3 2 2 5 3" xfId="7789" xr:uid="{00000000-0005-0000-0000-0000CB0B0000}"/>
    <cellStyle name="Input [yellow] 2 3 3 2 2 5 4" xfId="9201" xr:uid="{00000000-0005-0000-0000-0000CC0B0000}"/>
    <cellStyle name="Input [yellow] 2 3 3 2 2 6" xfId="4497" xr:uid="{00000000-0005-0000-0000-0000CD0B0000}"/>
    <cellStyle name="Input [yellow] 2 3 3 2 2 7" xfId="5029" xr:uid="{00000000-0005-0000-0000-0000CE0B0000}"/>
    <cellStyle name="Input [yellow] 2 3 3 2 2 8" xfId="5124" xr:uid="{00000000-0005-0000-0000-0000CF0B0000}"/>
    <cellStyle name="Input [yellow] 2 3 3 2 3" xfId="2243" xr:uid="{00000000-0005-0000-0000-0000D00B0000}"/>
    <cellStyle name="Input [yellow] 2 3 3 2 3 2" xfId="5173" xr:uid="{00000000-0005-0000-0000-0000D10B0000}"/>
    <cellStyle name="Input [yellow] 2 3 3 2 3 3" xfId="6737" xr:uid="{00000000-0005-0000-0000-0000D20B0000}"/>
    <cellStyle name="Input [yellow] 2 3 3 2 3 4" xfId="8200" xr:uid="{00000000-0005-0000-0000-0000D30B0000}"/>
    <cellStyle name="Input [yellow] 2 3 3 2 4" xfId="2968" xr:uid="{00000000-0005-0000-0000-0000D40B0000}"/>
    <cellStyle name="Input [yellow] 2 3 3 2 4 2" xfId="3901" xr:uid="{00000000-0005-0000-0000-0000D50B0000}"/>
    <cellStyle name="Input [yellow] 2 3 3 2 4 3" xfId="7189" xr:uid="{00000000-0005-0000-0000-0000D60B0000}"/>
    <cellStyle name="Input [yellow] 2 3 3 2 4 4" xfId="8601" xr:uid="{00000000-0005-0000-0000-0000D70B0000}"/>
    <cellStyle name="Input [yellow] 2 3 3 2 5" xfId="1685" xr:uid="{00000000-0005-0000-0000-0000D80B0000}"/>
    <cellStyle name="Input [yellow] 2 3 3 2 5 2" xfId="4326" xr:uid="{00000000-0005-0000-0000-0000D90B0000}"/>
    <cellStyle name="Input [yellow] 2 3 3 2 5 3" xfId="4077" xr:uid="{00000000-0005-0000-0000-0000DA0B0000}"/>
    <cellStyle name="Input [yellow] 2 3 3 2 5 4" xfId="5225" xr:uid="{00000000-0005-0000-0000-0000DB0B0000}"/>
    <cellStyle name="Input [yellow] 2 3 3 2 6" xfId="1853" xr:uid="{00000000-0005-0000-0000-0000DC0B0000}"/>
    <cellStyle name="Input [yellow] 2 3 3 2 6 2" xfId="5526" xr:uid="{00000000-0005-0000-0000-0000DD0B0000}"/>
    <cellStyle name="Input [yellow] 2 3 3 2 6 3" xfId="6448" xr:uid="{00000000-0005-0000-0000-0000DE0B0000}"/>
    <cellStyle name="Input [yellow] 2 3 3 2 6 4" xfId="7931" xr:uid="{00000000-0005-0000-0000-0000DF0B0000}"/>
    <cellStyle name="Input [yellow] 2 3 3 2 7" xfId="4977" xr:uid="{00000000-0005-0000-0000-0000E00B0000}"/>
    <cellStyle name="Input [yellow] 2 3 3 2 8" xfId="5183" xr:uid="{00000000-0005-0000-0000-0000E10B0000}"/>
    <cellStyle name="Input [yellow] 2 3 3 2 9" xfId="3877" xr:uid="{00000000-0005-0000-0000-0000E20B0000}"/>
    <cellStyle name="Input [yellow] 2 3 3 3" xfId="4155" xr:uid="{00000000-0005-0000-0000-0000E30B0000}"/>
    <cellStyle name="Input [yellow] 2 3 4" xfId="1042" xr:uid="{00000000-0005-0000-0000-0000E40B0000}"/>
    <cellStyle name="Input [yellow] 2 3 4 2" xfId="1490" xr:uid="{00000000-0005-0000-0000-0000E50B0000}"/>
    <cellStyle name="Input [yellow] 2 3 4 2 2" xfId="2650" xr:uid="{00000000-0005-0000-0000-0000E60B0000}"/>
    <cellStyle name="Input [yellow] 2 3 4 2 2 2" xfId="6017" xr:uid="{00000000-0005-0000-0000-0000E70B0000}"/>
    <cellStyle name="Input [yellow] 2 3 4 2 2 3" xfId="6955" xr:uid="{00000000-0005-0000-0000-0000E80B0000}"/>
    <cellStyle name="Input [yellow] 2 3 4 2 2 4" xfId="8382" xr:uid="{00000000-0005-0000-0000-0000E90B0000}"/>
    <cellStyle name="Input [yellow] 2 3 4 2 3" xfId="3187" xr:uid="{00000000-0005-0000-0000-0000EA0B0000}"/>
    <cellStyle name="Input [yellow] 2 3 4 2 3 2" xfId="5103" xr:uid="{00000000-0005-0000-0000-0000EB0B0000}"/>
    <cellStyle name="Input [yellow] 2 3 4 2 3 3" xfId="7408" xr:uid="{00000000-0005-0000-0000-0000EC0B0000}"/>
    <cellStyle name="Input [yellow] 2 3 4 2 3 4" xfId="8820" xr:uid="{00000000-0005-0000-0000-0000ED0B0000}"/>
    <cellStyle name="Input [yellow] 2 3 4 2 4" xfId="3365" xr:uid="{00000000-0005-0000-0000-0000EE0B0000}"/>
    <cellStyle name="Input [yellow] 2 3 4 2 4 2" xfId="3729" xr:uid="{00000000-0005-0000-0000-0000EF0B0000}"/>
    <cellStyle name="Input [yellow] 2 3 4 2 4 3" xfId="7586" xr:uid="{00000000-0005-0000-0000-0000F00B0000}"/>
    <cellStyle name="Input [yellow] 2 3 4 2 4 4" xfId="8998" xr:uid="{00000000-0005-0000-0000-0000F10B0000}"/>
    <cellStyle name="Input [yellow] 2 3 4 2 5" xfId="3527" xr:uid="{00000000-0005-0000-0000-0000F20B0000}"/>
    <cellStyle name="Input [yellow] 2 3 4 2 5 2" xfId="3617" xr:uid="{00000000-0005-0000-0000-0000F30B0000}"/>
    <cellStyle name="Input [yellow] 2 3 4 2 5 3" xfId="7748" xr:uid="{00000000-0005-0000-0000-0000F40B0000}"/>
    <cellStyle name="Input [yellow] 2 3 4 2 5 4" xfId="9160" xr:uid="{00000000-0005-0000-0000-0000F50B0000}"/>
    <cellStyle name="Input [yellow] 2 3 4 2 6" xfId="4782" xr:uid="{00000000-0005-0000-0000-0000F60B0000}"/>
    <cellStyle name="Input [yellow] 2 3 4 2 7" xfId="5427" xr:uid="{00000000-0005-0000-0000-0000F70B0000}"/>
    <cellStyle name="Input [yellow] 2 3 4 2 8" xfId="4525" xr:uid="{00000000-0005-0000-0000-0000F80B0000}"/>
    <cellStyle name="Input [yellow] 2 3 4 3" xfId="2202" xr:uid="{00000000-0005-0000-0000-0000F90B0000}"/>
    <cellStyle name="Input [yellow] 2 3 4 3 2" xfId="4340" xr:uid="{00000000-0005-0000-0000-0000FA0B0000}"/>
    <cellStyle name="Input [yellow] 2 3 4 3 3" xfId="6696" xr:uid="{00000000-0005-0000-0000-0000FB0B0000}"/>
    <cellStyle name="Input [yellow] 2 3 4 3 4" xfId="8159" xr:uid="{00000000-0005-0000-0000-0000FC0B0000}"/>
    <cellStyle name="Input [yellow] 2 3 4 4" xfId="2927" xr:uid="{00000000-0005-0000-0000-0000FD0B0000}"/>
    <cellStyle name="Input [yellow] 2 3 4 4 2" xfId="5753" xr:uid="{00000000-0005-0000-0000-0000FE0B0000}"/>
    <cellStyle name="Input [yellow] 2 3 4 4 3" xfId="7148" xr:uid="{00000000-0005-0000-0000-0000FF0B0000}"/>
    <cellStyle name="Input [yellow] 2 3 4 4 4" xfId="8560" xr:uid="{00000000-0005-0000-0000-0000000C0000}"/>
    <cellStyle name="Input [yellow] 2 3 4 5" xfId="1887" xr:uid="{00000000-0005-0000-0000-0000010C0000}"/>
    <cellStyle name="Input [yellow] 2 3 4 5 2" xfId="5737" xr:uid="{00000000-0005-0000-0000-0000020C0000}"/>
    <cellStyle name="Input [yellow] 2 3 4 5 3" xfId="6482" xr:uid="{00000000-0005-0000-0000-0000030C0000}"/>
    <cellStyle name="Input [yellow] 2 3 4 5 4" xfId="7965" xr:uid="{00000000-0005-0000-0000-0000040C0000}"/>
    <cellStyle name="Input [yellow] 2 3 4 6" xfId="2850" xr:uid="{00000000-0005-0000-0000-0000050C0000}"/>
    <cellStyle name="Input [yellow] 2 3 4 6 2" xfId="5977" xr:uid="{00000000-0005-0000-0000-0000060C0000}"/>
    <cellStyle name="Input [yellow] 2 3 4 6 3" xfId="7071" xr:uid="{00000000-0005-0000-0000-0000070C0000}"/>
    <cellStyle name="Input [yellow] 2 3 4 6 4" xfId="8483" xr:uid="{00000000-0005-0000-0000-0000080C0000}"/>
    <cellStyle name="Input [yellow] 2 3 4 7" xfId="4774" xr:uid="{00000000-0005-0000-0000-0000090C0000}"/>
    <cellStyle name="Input [yellow] 2 3 4 8" xfId="4032" xr:uid="{00000000-0005-0000-0000-00000A0C0000}"/>
    <cellStyle name="Input [yellow] 2 3 4 9" xfId="6791" xr:uid="{00000000-0005-0000-0000-00000B0C0000}"/>
    <cellStyle name="Input [yellow] 2 3 5" xfId="4116" xr:uid="{00000000-0005-0000-0000-00000C0C0000}"/>
    <cellStyle name="Input [yellow] 2 4" xfId="748" xr:uid="{00000000-0005-0000-0000-00000D0C0000}"/>
    <cellStyle name="Input [yellow] 2 4 2" xfId="1101" xr:uid="{00000000-0005-0000-0000-00000E0C0000}"/>
    <cellStyle name="Input [yellow] 2 4 2 2" xfId="1549" xr:uid="{00000000-0005-0000-0000-00000F0C0000}"/>
    <cellStyle name="Input [yellow] 2 4 2 2 2" xfId="2709" xr:uid="{00000000-0005-0000-0000-0000100C0000}"/>
    <cellStyle name="Input [yellow] 2 4 2 2 2 2" xfId="3912" xr:uid="{00000000-0005-0000-0000-0000110C0000}"/>
    <cellStyle name="Input [yellow] 2 4 2 2 2 3" xfId="7014" xr:uid="{00000000-0005-0000-0000-0000120C0000}"/>
    <cellStyle name="Input [yellow] 2 4 2 2 2 4" xfId="8441" xr:uid="{00000000-0005-0000-0000-0000130C0000}"/>
    <cellStyle name="Input [yellow] 2 4 2 2 3" xfId="3246" xr:uid="{00000000-0005-0000-0000-0000140C0000}"/>
    <cellStyle name="Input [yellow] 2 4 2 2 3 2" xfId="3813" xr:uid="{00000000-0005-0000-0000-0000150C0000}"/>
    <cellStyle name="Input [yellow] 2 4 2 2 3 3" xfId="7467" xr:uid="{00000000-0005-0000-0000-0000160C0000}"/>
    <cellStyle name="Input [yellow] 2 4 2 2 3 4" xfId="8879" xr:uid="{00000000-0005-0000-0000-0000170C0000}"/>
    <cellStyle name="Input [yellow] 2 4 2 2 4" xfId="3424" xr:uid="{00000000-0005-0000-0000-0000180C0000}"/>
    <cellStyle name="Input [yellow] 2 4 2 2 4 2" xfId="3689" xr:uid="{00000000-0005-0000-0000-0000190C0000}"/>
    <cellStyle name="Input [yellow] 2 4 2 2 4 3" xfId="7645" xr:uid="{00000000-0005-0000-0000-00001A0C0000}"/>
    <cellStyle name="Input [yellow] 2 4 2 2 4 4" xfId="9057" xr:uid="{00000000-0005-0000-0000-00001B0C0000}"/>
    <cellStyle name="Input [yellow] 2 4 2 2 5" xfId="3586" xr:uid="{00000000-0005-0000-0000-00001C0C0000}"/>
    <cellStyle name="Input [yellow] 2 4 2 2 5 2" xfId="6324" xr:uid="{00000000-0005-0000-0000-00001D0C0000}"/>
    <cellStyle name="Input [yellow] 2 4 2 2 5 3" xfId="7807" xr:uid="{00000000-0005-0000-0000-00001E0C0000}"/>
    <cellStyle name="Input [yellow] 2 4 2 2 5 4" xfId="9219" xr:uid="{00000000-0005-0000-0000-00001F0C0000}"/>
    <cellStyle name="Input [yellow] 2 4 2 2 6" xfId="5511" xr:uid="{00000000-0005-0000-0000-0000200C0000}"/>
    <cellStyle name="Input [yellow] 2 4 2 2 7" xfId="4605" xr:uid="{00000000-0005-0000-0000-0000210C0000}"/>
    <cellStyle name="Input [yellow] 2 4 2 2 8" xfId="6049" xr:uid="{00000000-0005-0000-0000-0000220C0000}"/>
    <cellStyle name="Input [yellow] 2 4 2 3" xfId="2261" xr:uid="{00000000-0005-0000-0000-0000230C0000}"/>
    <cellStyle name="Input [yellow] 2 4 2 3 2" xfId="5399" xr:uid="{00000000-0005-0000-0000-0000240C0000}"/>
    <cellStyle name="Input [yellow] 2 4 2 3 3" xfId="6755" xr:uid="{00000000-0005-0000-0000-0000250C0000}"/>
    <cellStyle name="Input [yellow] 2 4 2 3 4" xfId="8218" xr:uid="{00000000-0005-0000-0000-0000260C0000}"/>
    <cellStyle name="Input [yellow] 2 4 2 4" xfId="2986" xr:uid="{00000000-0005-0000-0000-0000270C0000}"/>
    <cellStyle name="Input [yellow] 2 4 2 4 2" xfId="5620" xr:uid="{00000000-0005-0000-0000-0000280C0000}"/>
    <cellStyle name="Input [yellow] 2 4 2 4 3" xfId="7207" xr:uid="{00000000-0005-0000-0000-0000290C0000}"/>
    <cellStyle name="Input [yellow] 2 4 2 4 4" xfId="8619" xr:uid="{00000000-0005-0000-0000-00002A0C0000}"/>
    <cellStyle name="Input [yellow] 2 4 2 5" xfId="1917" xr:uid="{00000000-0005-0000-0000-00002B0C0000}"/>
    <cellStyle name="Input [yellow] 2 4 2 5 2" xfId="5185" xr:uid="{00000000-0005-0000-0000-00002C0C0000}"/>
    <cellStyle name="Input [yellow] 2 4 2 5 3" xfId="6512" xr:uid="{00000000-0005-0000-0000-00002D0C0000}"/>
    <cellStyle name="Input [yellow] 2 4 2 5 4" xfId="7995" xr:uid="{00000000-0005-0000-0000-00002E0C0000}"/>
    <cellStyle name="Input [yellow] 2 4 2 6" xfId="1731" xr:uid="{00000000-0005-0000-0000-00002F0C0000}"/>
    <cellStyle name="Input [yellow] 2 4 2 6 2" xfId="4547" xr:uid="{00000000-0005-0000-0000-0000300C0000}"/>
    <cellStyle name="Input [yellow] 2 4 2 6 3" xfId="5994" xr:uid="{00000000-0005-0000-0000-0000310C0000}"/>
    <cellStyle name="Input [yellow] 2 4 2 6 4" xfId="5165" xr:uid="{00000000-0005-0000-0000-0000320C0000}"/>
    <cellStyle name="Input [yellow] 2 4 2 7" xfId="5417" xr:uid="{00000000-0005-0000-0000-0000330C0000}"/>
    <cellStyle name="Input [yellow] 2 4 2 8" xfId="5013" xr:uid="{00000000-0005-0000-0000-0000340C0000}"/>
    <cellStyle name="Input [yellow] 2 4 2 9" xfId="5769" xr:uid="{00000000-0005-0000-0000-0000350C0000}"/>
    <cellStyle name="Input [yellow] 2 4 3" xfId="4169" xr:uid="{00000000-0005-0000-0000-0000360C0000}"/>
    <cellStyle name="Input [yellow] 2 5" xfId="707" xr:uid="{00000000-0005-0000-0000-0000370C0000}"/>
    <cellStyle name="Input [yellow] 2 5 2" xfId="1061" xr:uid="{00000000-0005-0000-0000-0000380C0000}"/>
    <cellStyle name="Input [yellow] 2 5 2 2" xfId="1509" xr:uid="{00000000-0005-0000-0000-0000390C0000}"/>
    <cellStyle name="Input [yellow] 2 5 2 2 2" xfId="2669" xr:uid="{00000000-0005-0000-0000-00003A0C0000}"/>
    <cellStyle name="Input [yellow] 2 5 2 2 2 2" xfId="6253" xr:uid="{00000000-0005-0000-0000-00003B0C0000}"/>
    <cellStyle name="Input [yellow] 2 5 2 2 2 3" xfId="6974" xr:uid="{00000000-0005-0000-0000-00003C0C0000}"/>
    <cellStyle name="Input [yellow] 2 5 2 2 2 4" xfId="8401" xr:uid="{00000000-0005-0000-0000-00003D0C0000}"/>
    <cellStyle name="Input [yellow] 2 5 2 2 3" xfId="3206" xr:uid="{00000000-0005-0000-0000-00003E0C0000}"/>
    <cellStyle name="Input [yellow] 2 5 2 2 3 2" xfId="3976" xr:uid="{00000000-0005-0000-0000-00003F0C0000}"/>
    <cellStyle name="Input [yellow] 2 5 2 2 3 3" xfId="7427" xr:uid="{00000000-0005-0000-0000-0000400C0000}"/>
    <cellStyle name="Input [yellow] 2 5 2 2 3 4" xfId="8839" xr:uid="{00000000-0005-0000-0000-0000410C0000}"/>
    <cellStyle name="Input [yellow] 2 5 2 2 4" xfId="3384" xr:uid="{00000000-0005-0000-0000-0000420C0000}"/>
    <cellStyle name="Input [yellow] 2 5 2 2 4 2" xfId="3717" xr:uid="{00000000-0005-0000-0000-0000430C0000}"/>
    <cellStyle name="Input [yellow] 2 5 2 2 4 3" xfId="7605" xr:uid="{00000000-0005-0000-0000-0000440C0000}"/>
    <cellStyle name="Input [yellow] 2 5 2 2 4 4" xfId="9017" xr:uid="{00000000-0005-0000-0000-0000450C0000}"/>
    <cellStyle name="Input [yellow] 2 5 2 2 5" xfId="3546" xr:uid="{00000000-0005-0000-0000-0000460C0000}"/>
    <cellStyle name="Input [yellow] 2 5 2 2 5 2" xfId="434" xr:uid="{00000000-0005-0000-0000-0000470C0000}"/>
    <cellStyle name="Input [yellow] 2 5 2 2 5 3" xfId="7767" xr:uid="{00000000-0005-0000-0000-0000480C0000}"/>
    <cellStyle name="Input [yellow] 2 5 2 2 5 4" xfId="9179" xr:uid="{00000000-0005-0000-0000-0000490C0000}"/>
    <cellStyle name="Input [yellow] 2 5 2 2 6" xfId="4045" xr:uid="{00000000-0005-0000-0000-00004A0C0000}"/>
    <cellStyle name="Input [yellow] 2 5 2 2 7" xfId="5751" xr:uid="{00000000-0005-0000-0000-00004B0C0000}"/>
    <cellStyle name="Input [yellow] 2 5 2 2 8" xfId="4317" xr:uid="{00000000-0005-0000-0000-00004C0C0000}"/>
    <cellStyle name="Input [yellow] 2 5 2 3" xfId="2221" xr:uid="{00000000-0005-0000-0000-00004D0C0000}"/>
    <cellStyle name="Input [yellow] 2 5 2 3 2" xfId="4642" xr:uid="{00000000-0005-0000-0000-00004E0C0000}"/>
    <cellStyle name="Input [yellow] 2 5 2 3 3" xfId="6715" xr:uid="{00000000-0005-0000-0000-00004F0C0000}"/>
    <cellStyle name="Input [yellow] 2 5 2 3 4" xfId="8178" xr:uid="{00000000-0005-0000-0000-0000500C0000}"/>
    <cellStyle name="Input [yellow] 2 5 2 4" xfId="2946" xr:uid="{00000000-0005-0000-0000-0000510C0000}"/>
    <cellStyle name="Input [yellow] 2 5 2 4 2" xfId="4470" xr:uid="{00000000-0005-0000-0000-0000520C0000}"/>
    <cellStyle name="Input [yellow] 2 5 2 4 3" xfId="7167" xr:uid="{00000000-0005-0000-0000-0000530C0000}"/>
    <cellStyle name="Input [yellow] 2 5 2 4 4" xfId="8579" xr:uid="{00000000-0005-0000-0000-0000540C0000}"/>
    <cellStyle name="Input [yellow] 2 5 2 5" xfId="1896" xr:uid="{00000000-0005-0000-0000-0000550C0000}"/>
    <cellStyle name="Input [yellow] 2 5 2 5 2" xfId="5439" xr:uid="{00000000-0005-0000-0000-0000560C0000}"/>
    <cellStyle name="Input [yellow] 2 5 2 5 3" xfId="6491" xr:uid="{00000000-0005-0000-0000-0000570C0000}"/>
    <cellStyle name="Input [yellow] 2 5 2 5 4" xfId="7974" xr:uid="{00000000-0005-0000-0000-0000580C0000}"/>
    <cellStyle name="Input [yellow] 2 5 2 6" xfId="3103" xr:uid="{00000000-0005-0000-0000-0000590C0000}"/>
    <cellStyle name="Input [yellow] 2 5 2 6 2" xfId="5206" xr:uid="{00000000-0005-0000-0000-00005A0C0000}"/>
    <cellStyle name="Input [yellow] 2 5 2 6 3" xfId="7324" xr:uid="{00000000-0005-0000-0000-00005B0C0000}"/>
    <cellStyle name="Input [yellow] 2 5 2 6 4" xfId="8736" xr:uid="{00000000-0005-0000-0000-00005C0C0000}"/>
    <cellStyle name="Input [yellow] 2 5 2 7" xfId="4109" xr:uid="{00000000-0005-0000-0000-00005D0C0000}"/>
    <cellStyle name="Input [yellow] 2 5 2 8" xfId="6081" xr:uid="{00000000-0005-0000-0000-00005E0C0000}"/>
    <cellStyle name="Input [yellow] 2 5 2 9" xfId="5024" xr:uid="{00000000-0005-0000-0000-00005F0C0000}"/>
    <cellStyle name="Input [yellow] 2 5 3" xfId="4137" xr:uid="{00000000-0005-0000-0000-0000600C0000}"/>
    <cellStyle name="Input [yellow] 3" xfId="653" xr:uid="{00000000-0005-0000-0000-0000610C0000}"/>
    <cellStyle name="Input [yellow] 3 2" xfId="753" xr:uid="{00000000-0005-0000-0000-0000620C0000}"/>
    <cellStyle name="Input [yellow] 3 2 2" xfId="1106" xr:uid="{00000000-0005-0000-0000-0000630C0000}"/>
    <cellStyle name="Input [yellow] 3 2 2 2" xfId="1554" xr:uid="{00000000-0005-0000-0000-0000640C0000}"/>
    <cellStyle name="Input [yellow] 3 2 2 2 2" xfId="2714" xr:uid="{00000000-0005-0000-0000-0000650C0000}"/>
    <cellStyle name="Input [yellow] 3 2 2 2 2 2" xfId="3911" xr:uid="{00000000-0005-0000-0000-0000660C0000}"/>
    <cellStyle name="Input [yellow] 3 2 2 2 2 3" xfId="7019" xr:uid="{00000000-0005-0000-0000-0000670C0000}"/>
    <cellStyle name="Input [yellow] 3 2 2 2 2 4" xfId="8446" xr:uid="{00000000-0005-0000-0000-0000680C0000}"/>
    <cellStyle name="Input [yellow] 3 2 2 2 3" xfId="3251" xr:uid="{00000000-0005-0000-0000-0000690C0000}"/>
    <cellStyle name="Input [yellow] 3 2 2 2 3 2" xfId="3810" xr:uid="{00000000-0005-0000-0000-00006A0C0000}"/>
    <cellStyle name="Input [yellow] 3 2 2 2 3 3" xfId="7472" xr:uid="{00000000-0005-0000-0000-00006B0C0000}"/>
    <cellStyle name="Input [yellow] 3 2 2 2 3 4" xfId="8884" xr:uid="{00000000-0005-0000-0000-00006C0C0000}"/>
    <cellStyle name="Input [yellow] 3 2 2 2 4" xfId="3429" xr:uid="{00000000-0005-0000-0000-00006D0C0000}"/>
    <cellStyle name="Input [yellow] 3 2 2 2 4 2" xfId="3685" xr:uid="{00000000-0005-0000-0000-00006E0C0000}"/>
    <cellStyle name="Input [yellow] 3 2 2 2 4 3" xfId="7650" xr:uid="{00000000-0005-0000-0000-00006F0C0000}"/>
    <cellStyle name="Input [yellow] 3 2 2 2 4 4" xfId="9062" xr:uid="{00000000-0005-0000-0000-0000700C0000}"/>
    <cellStyle name="Input [yellow] 3 2 2 2 5" xfId="3591" xr:uid="{00000000-0005-0000-0000-0000710C0000}"/>
    <cellStyle name="Input [yellow] 3 2 2 2 5 2" xfId="6329" xr:uid="{00000000-0005-0000-0000-0000720C0000}"/>
    <cellStyle name="Input [yellow] 3 2 2 2 5 3" xfId="7812" xr:uid="{00000000-0005-0000-0000-0000730C0000}"/>
    <cellStyle name="Input [yellow] 3 2 2 2 5 4" xfId="9224" xr:uid="{00000000-0005-0000-0000-0000740C0000}"/>
    <cellStyle name="Input [yellow] 3 2 2 2 6" xfId="4532" xr:uid="{00000000-0005-0000-0000-0000750C0000}"/>
    <cellStyle name="Input [yellow] 3 2 2 2 7" xfId="4586" xr:uid="{00000000-0005-0000-0000-0000760C0000}"/>
    <cellStyle name="Input [yellow] 3 2 2 2 8" xfId="4426" xr:uid="{00000000-0005-0000-0000-0000770C0000}"/>
    <cellStyle name="Input [yellow] 3 2 2 3" xfId="2266" xr:uid="{00000000-0005-0000-0000-0000780C0000}"/>
    <cellStyle name="Input [yellow] 3 2 2 3 2" xfId="4301" xr:uid="{00000000-0005-0000-0000-0000790C0000}"/>
    <cellStyle name="Input [yellow] 3 2 2 3 3" xfId="6760" xr:uid="{00000000-0005-0000-0000-00007A0C0000}"/>
    <cellStyle name="Input [yellow] 3 2 2 3 4" xfId="8223" xr:uid="{00000000-0005-0000-0000-00007B0C0000}"/>
    <cellStyle name="Input [yellow] 3 2 2 4" xfId="2991" xr:uid="{00000000-0005-0000-0000-00007C0C0000}"/>
    <cellStyle name="Input [yellow] 3 2 2 4 2" xfId="5852" xr:uid="{00000000-0005-0000-0000-00007D0C0000}"/>
    <cellStyle name="Input [yellow] 3 2 2 4 3" xfId="7212" xr:uid="{00000000-0005-0000-0000-00007E0C0000}"/>
    <cellStyle name="Input [yellow] 3 2 2 4 4" xfId="8624" xr:uid="{00000000-0005-0000-0000-00007F0C0000}"/>
    <cellStyle name="Input [yellow] 3 2 2 5" xfId="1689" xr:uid="{00000000-0005-0000-0000-0000800C0000}"/>
    <cellStyle name="Input [yellow] 3 2 2 5 2" xfId="5356" xr:uid="{00000000-0005-0000-0000-0000810C0000}"/>
    <cellStyle name="Input [yellow] 3 2 2 5 3" xfId="5951" xr:uid="{00000000-0005-0000-0000-0000820C0000}"/>
    <cellStyle name="Input [yellow] 3 2 2 5 4" xfId="4379" xr:uid="{00000000-0005-0000-0000-0000830C0000}"/>
    <cellStyle name="Input [yellow] 3 2 2 6" xfId="1790" xr:uid="{00000000-0005-0000-0000-0000840C0000}"/>
    <cellStyle name="Input [yellow] 3 2 2 6 2" xfId="5520" xr:uid="{00000000-0005-0000-0000-0000850C0000}"/>
    <cellStyle name="Input [yellow] 3 2 2 6 3" xfId="6389" xr:uid="{00000000-0005-0000-0000-0000860C0000}"/>
    <cellStyle name="Input [yellow] 3 2 2 6 4" xfId="7873" xr:uid="{00000000-0005-0000-0000-0000870C0000}"/>
    <cellStyle name="Input [yellow] 3 2 2 7" xfId="5214" xr:uid="{00000000-0005-0000-0000-0000880C0000}"/>
    <cellStyle name="Input [yellow] 3 2 2 8" xfId="4438" xr:uid="{00000000-0005-0000-0000-0000890C0000}"/>
    <cellStyle name="Input [yellow] 3 2 2 9" xfId="7050" xr:uid="{00000000-0005-0000-0000-00008A0C0000}"/>
    <cellStyle name="Input [yellow] 3 2 3" xfId="4173" xr:uid="{00000000-0005-0000-0000-00008B0C0000}"/>
    <cellStyle name="Input [yellow] 3 3" xfId="712" xr:uid="{00000000-0005-0000-0000-00008C0C0000}"/>
    <cellStyle name="Input [yellow] 3 3 2" xfId="1066" xr:uid="{00000000-0005-0000-0000-00008D0C0000}"/>
    <cellStyle name="Input [yellow] 3 3 2 2" xfId="1514" xr:uid="{00000000-0005-0000-0000-00008E0C0000}"/>
    <cellStyle name="Input [yellow] 3 3 2 2 2" xfId="2674" xr:uid="{00000000-0005-0000-0000-00008F0C0000}"/>
    <cellStyle name="Input [yellow] 3 3 2 2 2 2" xfId="4448" xr:uid="{00000000-0005-0000-0000-0000900C0000}"/>
    <cellStyle name="Input [yellow] 3 3 2 2 2 3" xfId="6979" xr:uid="{00000000-0005-0000-0000-0000910C0000}"/>
    <cellStyle name="Input [yellow] 3 3 2 2 2 4" xfId="8406" xr:uid="{00000000-0005-0000-0000-0000920C0000}"/>
    <cellStyle name="Input [yellow] 3 3 2 2 3" xfId="3211" xr:uid="{00000000-0005-0000-0000-0000930C0000}"/>
    <cellStyle name="Input [yellow] 3 3 2 2 3 2" xfId="3830" xr:uid="{00000000-0005-0000-0000-0000940C0000}"/>
    <cellStyle name="Input [yellow] 3 3 2 2 3 3" xfId="7432" xr:uid="{00000000-0005-0000-0000-0000950C0000}"/>
    <cellStyle name="Input [yellow] 3 3 2 2 3 4" xfId="8844" xr:uid="{00000000-0005-0000-0000-0000960C0000}"/>
    <cellStyle name="Input [yellow] 3 3 2 2 4" xfId="3389" xr:uid="{00000000-0005-0000-0000-0000970C0000}"/>
    <cellStyle name="Input [yellow] 3 3 2 2 4 2" xfId="3714" xr:uid="{00000000-0005-0000-0000-0000980C0000}"/>
    <cellStyle name="Input [yellow] 3 3 2 2 4 3" xfId="7610" xr:uid="{00000000-0005-0000-0000-0000990C0000}"/>
    <cellStyle name="Input [yellow] 3 3 2 2 4 4" xfId="9022" xr:uid="{00000000-0005-0000-0000-00009A0C0000}"/>
    <cellStyle name="Input [yellow] 3 3 2 2 5" xfId="3551" xr:uid="{00000000-0005-0000-0000-00009B0C0000}"/>
    <cellStyle name="Input [yellow] 3 3 2 2 5 2" xfId="6289" xr:uid="{00000000-0005-0000-0000-00009C0C0000}"/>
    <cellStyle name="Input [yellow] 3 3 2 2 5 3" xfId="7772" xr:uid="{00000000-0005-0000-0000-00009D0C0000}"/>
    <cellStyle name="Input [yellow] 3 3 2 2 5 4" xfId="9184" xr:uid="{00000000-0005-0000-0000-00009E0C0000}"/>
    <cellStyle name="Input [yellow] 3 3 2 2 6" xfId="5573" xr:uid="{00000000-0005-0000-0000-00009F0C0000}"/>
    <cellStyle name="Input [yellow] 3 3 2 2 7" xfId="4758" xr:uid="{00000000-0005-0000-0000-0000A00C0000}"/>
    <cellStyle name="Input [yellow] 3 3 2 2 8" xfId="5287" xr:uid="{00000000-0005-0000-0000-0000A10C0000}"/>
    <cellStyle name="Input [yellow] 3 3 2 3" xfId="2226" xr:uid="{00000000-0005-0000-0000-0000A20C0000}"/>
    <cellStyle name="Input [yellow] 3 3 2 3 2" xfId="5198" xr:uid="{00000000-0005-0000-0000-0000A30C0000}"/>
    <cellStyle name="Input [yellow] 3 3 2 3 3" xfId="6720" xr:uid="{00000000-0005-0000-0000-0000A40C0000}"/>
    <cellStyle name="Input [yellow] 3 3 2 3 4" xfId="8183" xr:uid="{00000000-0005-0000-0000-0000A50C0000}"/>
    <cellStyle name="Input [yellow] 3 3 2 4" xfId="2951" xr:uid="{00000000-0005-0000-0000-0000A60C0000}"/>
    <cellStyle name="Input [yellow] 3 3 2 4 2" xfId="6237" xr:uid="{00000000-0005-0000-0000-0000A70C0000}"/>
    <cellStyle name="Input [yellow] 3 3 2 4 3" xfId="7172" xr:uid="{00000000-0005-0000-0000-0000A80C0000}"/>
    <cellStyle name="Input [yellow] 3 3 2 4 4" xfId="8584" xr:uid="{00000000-0005-0000-0000-0000A90C0000}"/>
    <cellStyle name="Input [yellow] 3 3 2 5" xfId="1799" xr:uid="{00000000-0005-0000-0000-0000AA0C0000}"/>
    <cellStyle name="Input [yellow] 3 3 2 5 2" xfId="5464" xr:uid="{00000000-0005-0000-0000-0000AB0C0000}"/>
    <cellStyle name="Input [yellow] 3 3 2 5 3" xfId="6398" xr:uid="{00000000-0005-0000-0000-0000AC0C0000}"/>
    <cellStyle name="Input [yellow] 3 3 2 5 4" xfId="7882" xr:uid="{00000000-0005-0000-0000-0000AD0C0000}"/>
    <cellStyle name="Input [yellow] 3 3 2 6" xfId="3286" xr:uid="{00000000-0005-0000-0000-0000AE0C0000}"/>
    <cellStyle name="Input [yellow] 3 3 2 6 2" xfId="3786" xr:uid="{00000000-0005-0000-0000-0000AF0C0000}"/>
    <cellStyle name="Input [yellow] 3 3 2 6 3" xfId="7507" xr:uid="{00000000-0005-0000-0000-0000B00C0000}"/>
    <cellStyle name="Input [yellow] 3 3 2 6 4" xfId="8919" xr:uid="{00000000-0005-0000-0000-0000B10C0000}"/>
    <cellStyle name="Input [yellow] 3 3 2 7" xfId="5126" xr:uid="{00000000-0005-0000-0000-0000B20C0000}"/>
    <cellStyle name="Input [yellow] 3 3 2 8" xfId="4561" xr:uid="{00000000-0005-0000-0000-0000B30C0000}"/>
    <cellStyle name="Input [yellow] 3 3 2 9" xfId="6784" xr:uid="{00000000-0005-0000-0000-0000B40C0000}"/>
    <cellStyle name="Input [yellow] 3 3 3" xfId="4141" xr:uid="{00000000-0005-0000-0000-0000B50C0000}"/>
    <cellStyle name="Input [yellow] 4" xfId="688" xr:uid="{00000000-0005-0000-0000-0000B60C0000}"/>
    <cellStyle name="Input [yellow] 4 2" xfId="775" xr:uid="{00000000-0005-0000-0000-0000B70C0000}"/>
    <cellStyle name="Input [yellow] 4 2 2" xfId="1128" xr:uid="{00000000-0005-0000-0000-0000B80C0000}"/>
    <cellStyle name="Input [yellow] 4 2 2 2" xfId="1576" xr:uid="{00000000-0005-0000-0000-0000B90C0000}"/>
    <cellStyle name="Input [yellow] 4 2 2 2 2" xfId="2736" xr:uid="{00000000-0005-0000-0000-0000BA0C0000}"/>
    <cellStyle name="Input [yellow] 4 2 2 2 2 2" xfId="3992" xr:uid="{00000000-0005-0000-0000-0000BB0C0000}"/>
    <cellStyle name="Input [yellow] 4 2 2 2 2 3" xfId="7041" xr:uid="{00000000-0005-0000-0000-0000BC0C0000}"/>
    <cellStyle name="Input [yellow] 4 2 2 2 2 4" xfId="8468" xr:uid="{00000000-0005-0000-0000-0000BD0C0000}"/>
    <cellStyle name="Input [yellow] 4 2 2 2 3" xfId="3273" xr:uid="{00000000-0005-0000-0000-0000BE0C0000}"/>
    <cellStyle name="Input [yellow] 4 2 2 2 3 2" xfId="4273" xr:uid="{00000000-0005-0000-0000-0000BF0C0000}"/>
    <cellStyle name="Input [yellow] 4 2 2 2 3 3" xfId="7494" xr:uid="{00000000-0005-0000-0000-0000C00C0000}"/>
    <cellStyle name="Input [yellow] 4 2 2 2 3 4" xfId="8906" xr:uid="{00000000-0005-0000-0000-0000C10C0000}"/>
    <cellStyle name="Input [yellow] 4 2 2 2 4" xfId="3451" xr:uid="{00000000-0005-0000-0000-0000C20C0000}"/>
    <cellStyle name="Input [yellow] 4 2 2 2 4 2" xfId="3669" xr:uid="{00000000-0005-0000-0000-0000C30C0000}"/>
    <cellStyle name="Input [yellow] 4 2 2 2 4 3" xfId="7672" xr:uid="{00000000-0005-0000-0000-0000C40C0000}"/>
    <cellStyle name="Input [yellow] 4 2 2 2 4 4" xfId="9084" xr:uid="{00000000-0005-0000-0000-0000C50C0000}"/>
    <cellStyle name="Input [yellow] 4 2 2 2 5" xfId="3613" xr:uid="{00000000-0005-0000-0000-0000C60C0000}"/>
    <cellStyle name="Input [yellow] 4 2 2 2 5 2" xfId="6351" xr:uid="{00000000-0005-0000-0000-0000C70C0000}"/>
    <cellStyle name="Input [yellow] 4 2 2 2 5 3" xfId="7834" xr:uid="{00000000-0005-0000-0000-0000C80C0000}"/>
    <cellStyle name="Input [yellow] 4 2 2 2 5 4" xfId="9246" xr:uid="{00000000-0005-0000-0000-0000C90C0000}"/>
    <cellStyle name="Input [yellow] 4 2 2 2 6" xfId="5257" xr:uid="{00000000-0005-0000-0000-0000CA0C0000}"/>
    <cellStyle name="Input [yellow] 4 2 2 2 7" xfId="5904" xr:uid="{00000000-0005-0000-0000-0000CB0C0000}"/>
    <cellStyle name="Input [yellow] 4 2 2 2 8" xfId="4691" xr:uid="{00000000-0005-0000-0000-0000CC0C0000}"/>
    <cellStyle name="Input [yellow] 4 2 2 3" xfId="2288" xr:uid="{00000000-0005-0000-0000-0000CD0C0000}"/>
    <cellStyle name="Input [yellow] 4 2 2 3 2" xfId="4515" xr:uid="{00000000-0005-0000-0000-0000CE0C0000}"/>
    <cellStyle name="Input [yellow] 4 2 2 3 3" xfId="6782" xr:uid="{00000000-0005-0000-0000-0000CF0C0000}"/>
    <cellStyle name="Input [yellow] 4 2 2 3 4" xfId="8245" xr:uid="{00000000-0005-0000-0000-0000D00C0000}"/>
    <cellStyle name="Input [yellow] 4 2 2 4" xfId="3013" xr:uid="{00000000-0005-0000-0000-0000D10C0000}"/>
    <cellStyle name="Input [yellow] 4 2 2 4 2" xfId="6250" xr:uid="{00000000-0005-0000-0000-0000D20C0000}"/>
    <cellStyle name="Input [yellow] 4 2 2 4 3" xfId="7234" xr:uid="{00000000-0005-0000-0000-0000D30C0000}"/>
    <cellStyle name="Input [yellow] 4 2 2 4 4" xfId="8646" xr:uid="{00000000-0005-0000-0000-0000D40C0000}"/>
    <cellStyle name="Input [yellow] 4 2 2 5" xfId="1777" xr:uid="{00000000-0005-0000-0000-0000D50C0000}"/>
    <cellStyle name="Input [yellow] 4 2 2 5 2" xfId="5368" xr:uid="{00000000-0005-0000-0000-0000D60C0000}"/>
    <cellStyle name="Input [yellow] 4 2 2 5 3" xfId="6376" xr:uid="{00000000-0005-0000-0000-0000D70C0000}"/>
    <cellStyle name="Input [yellow] 4 2 2 5 4" xfId="7860" xr:uid="{00000000-0005-0000-0000-0000D80C0000}"/>
    <cellStyle name="Input [yellow] 4 2 2 6" xfId="1974" xr:uid="{00000000-0005-0000-0000-0000D90C0000}"/>
    <cellStyle name="Input [yellow] 4 2 2 6 2" xfId="5482" xr:uid="{00000000-0005-0000-0000-0000DA0C0000}"/>
    <cellStyle name="Input [yellow] 4 2 2 6 3" xfId="6562" xr:uid="{00000000-0005-0000-0000-0000DB0C0000}"/>
    <cellStyle name="Input [yellow] 4 2 2 6 4" xfId="8043" xr:uid="{00000000-0005-0000-0000-0000DC0C0000}"/>
    <cellStyle name="Input [yellow] 4 2 2 7" xfId="4368" xr:uid="{00000000-0005-0000-0000-0000DD0C0000}"/>
    <cellStyle name="Input [yellow] 4 2 2 8" xfId="5337" xr:uid="{00000000-0005-0000-0000-0000DE0C0000}"/>
    <cellStyle name="Input [yellow] 4 2 2 9" xfId="5084" xr:uid="{00000000-0005-0000-0000-0000DF0C0000}"/>
    <cellStyle name="Input [yellow] 4 2 3" xfId="4191" xr:uid="{00000000-0005-0000-0000-0000E00C0000}"/>
    <cellStyle name="Input [yellow] 4 3" xfId="734" xr:uid="{00000000-0005-0000-0000-0000E10C0000}"/>
    <cellStyle name="Input [yellow] 4 3 2" xfId="1087" xr:uid="{00000000-0005-0000-0000-0000E20C0000}"/>
    <cellStyle name="Input [yellow] 4 3 2 2" xfId="1535" xr:uid="{00000000-0005-0000-0000-0000E30C0000}"/>
    <cellStyle name="Input [yellow] 4 3 2 2 2" xfId="2695" xr:uid="{00000000-0005-0000-0000-0000E40C0000}"/>
    <cellStyle name="Input [yellow] 4 3 2 2 2 2" xfId="4014" xr:uid="{00000000-0005-0000-0000-0000E50C0000}"/>
    <cellStyle name="Input [yellow] 4 3 2 2 2 3" xfId="7000" xr:uid="{00000000-0005-0000-0000-0000E60C0000}"/>
    <cellStyle name="Input [yellow] 4 3 2 2 2 4" xfId="8427" xr:uid="{00000000-0005-0000-0000-0000E70C0000}"/>
    <cellStyle name="Input [yellow] 4 3 2 2 3" xfId="3232" xr:uid="{00000000-0005-0000-0000-0000E80C0000}"/>
    <cellStyle name="Input [yellow] 4 3 2 2 3 2" xfId="3966" xr:uid="{00000000-0005-0000-0000-0000E90C0000}"/>
    <cellStyle name="Input [yellow] 4 3 2 2 3 3" xfId="7453" xr:uid="{00000000-0005-0000-0000-0000EA0C0000}"/>
    <cellStyle name="Input [yellow] 4 3 2 2 3 4" xfId="8865" xr:uid="{00000000-0005-0000-0000-0000EB0C0000}"/>
    <cellStyle name="Input [yellow] 4 3 2 2 4" xfId="3410" xr:uid="{00000000-0005-0000-0000-0000EC0C0000}"/>
    <cellStyle name="Input [yellow] 4 3 2 2 4 2" xfId="3699" xr:uid="{00000000-0005-0000-0000-0000ED0C0000}"/>
    <cellStyle name="Input [yellow] 4 3 2 2 4 3" xfId="7631" xr:uid="{00000000-0005-0000-0000-0000EE0C0000}"/>
    <cellStyle name="Input [yellow] 4 3 2 2 4 4" xfId="9043" xr:uid="{00000000-0005-0000-0000-0000EF0C0000}"/>
    <cellStyle name="Input [yellow] 4 3 2 2 5" xfId="3572" xr:uid="{00000000-0005-0000-0000-0000F00C0000}"/>
    <cellStyle name="Input [yellow] 4 3 2 2 5 2" xfId="6310" xr:uid="{00000000-0005-0000-0000-0000F10C0000}"/>
    <cellStyle name="Input [yellow] 4 3 2 2 5 3" xfId="7793" xr:uid="{00000000-0005-0000-0000-0000F20C0000}"/>
    <cellStyle name="Input [yellow] 4 3 2 2 5 4" xfId="9205" xr:uid="{00000000-0005-0000-0000-0000F30C0000}"/>
    <cellStyle name="Input [yellow] 4 3 2 2 6" xfId="5392" xr:uid="{00000000-0005-0000-0000-0000F40C0000}"/>
    <cellStyle name="Input [yellow] 4 3 2 2 7" xfId="5435" xr:uid="{00000000-0005-0000-0000-0000F50C0000}"/>
    <cellStyle name="Input [yellow] 4 3 2 2 8" xfId="4804" xr:uid="{00000000-0005-0000-0000-0000F60C0000}"/>
    <cellStyle name="Input [yellow] 4 3 2 3" xfId="2247" xr:uid="{00000000-0005-0000-0000-0000F70C0000}"/>
    <cellStyle name="Input [yellow] 4 3 2 3 2" xfId="5707" xr:uid="{00000000-0005-0000-0000-0000F80C0000}"/>
    <cellStyle name="Input [yellow] 4 3 2 3 3" xfId="6741" xr:uid="{00000000-0005-0000-0000-0000F90C0000}"/>
    <cellStyle name="Input [yellow] 4 3 2 3 4" xfId="8204" xr:uid="{00000000-0005-0000-0000-0000FA0C0000}"/>
    <cellStyle name="Input [yellow] 4 3 2 4" xfId="2972" xr:uid="{00000000-0005-0000-0000-0000FB0C0000}"/>
    <cellStyle name="Input [yellow] 4 3 2 4 2" xfId="5260" xr:uid="{00000000-0005-0000-0000-0000FC0C0000}"/>
    <cellStyle name="Input [yellow] 4 3 2 4 3" xfId="7193" xr:uid="{00000000-0005-0000-0000-0000FD0C0000}"/>
    <cellStyle name="Input [yellow] 4 3 2 4 4" xfId="8605" xr:uid="{00000000-0005-0000-0000-0000FE0C0000}"/>
    <cellStyle name="Input [yellow] 4 3 2 5" xfId="1686" xr:uid="{00000000-0005-0000-0000-0000FF0C0000}"/>
    <cellStyle name="Input [yellow] 4 3 2 5 2" xfId="5153" xr:uid="{00000000-0005-0000-0000-0000000D0000}"/>
    <cellStyle name="Input [yellow] 4 3 2 5 3" xfId="3934" xr:uid="{00000000-0005-0000-0000-0000010D0000}"/>
    <cellStyle name="Input [yellow] 4 3 2 5 4" xfId="4709" xr:uid="{00000000-0005-0000-0000-0000020D0000}"/>
    <cellStyle name="Input [yellow] 4 3 2 6" xfId="1791" xr:uid="{00000000-0005-0000-0000-0000030D0000}"/>
    <cellStyle name="Input [yellow] 4 3 2 6 2" xfId="4674" xr:uid="{00000000-0005-0000-0000-0000040D0000}"/>
    <cellStyle name="Input [yellow] 4 3 2 6 3" xfId="6390" xr:uid="{00000000-0005-0000-0000-0000050D0000}"/>
    <cellStyle name="Input [yellow] 4 3 2 6 4" xfId="7874" xr:uid="{00000000-0005-0000-0000-0000060D0000}"/>
    <cellStyle name="Input [yellow] 4 3 2 7" xfId="5015" xr:uid="{00000000-0005-0000-0000-0000070D0000}"/>
    <cellStyle name="Input [yellow] 4 3 2 8" xfId="4649" xr:uid="{00000000-0005-0000-0000-0000080D0000}"/>
    <cellStyle name="Input [yellow] 4 3 2 9" xfId="4376" xr:uid="{00000000-0005-0000-0000-0000090D0000}"/>
    <cellStyle name="Input [yellow] 4 3 3" xfId="4159" xr:uid="{00000000-0005-0000-0000-00000A0D0000}"/>
    <cellStyle name="Input [yellow] 4 4" xfId="1046" xr:uid="{00000000-0005-0000-0000-00000B0D0000}"/>
    <cellStyle name="Input [yellow] 4 4 2" xfId="1494" xr:uid="{00000000-0005-0000-0000-00000C0D0000}"/>
    <cellStyle name="Input [yellow] 4 4 2 2" xfId="2654" xr:uid="{00000000-0005-0000-0000-00000D0D0000}"/>
    <cellStyle name="Input [yellow] 4 4 2 2 2" xfId="4168" xr:uid="{00000000-0005-0000-0000-00000E0D0000}"/>
    <cellStyle name="Input [yellow] 4 4 2 2 3" xfId="6959" xr:uid="{00000000-0005-0000-0000-00000F0D0000}"/>
    <cellStyle name="Input [yellow] 4 4 2 2 4" xfId="8386" xr:uid="{00000000-0005-0000-0000-0000100D0000}"/>
    <cellStyle name="Input [yellow] 4 4 2 3" xfId="3191" xr:uid="{00000000-0005-0000-0000-0000110D0000}"/>
    <cellStyle name="Input [yellow] 4 4 2 3 2" xfId="6268" xr:uid="{00000000-0005-0000-0000-0000120D0000}"/>
    <cellStyle name="Input [yellow] 4 4 2 3 3" xfId="7412" xr:uid="{00000000-0005-0000-0000-0000130D0000}"/>
    <cellStyle name="Input [yellow] 4 4 2 3 4" xfId="8824" xr:uid="{00000000-0005-0000-0000-0000140D0000}"/>
    <cellStyle name="Input [yellow] 4 4 2 4" xfId="3369" xr:uid="{00000000-0005-0000-0000-0000150D0000}"/>
    <cellStyle name="Input [yellow] 4 4 2 4 2" xfId="3726" xr:uid="{00000000-0005-0000-0000-0000160D0000}"/>
    <cellStyle name="Input [yellow] 4 4 2 4 3" xfId="7590" xr:uid="{00000000-0005-0000-0000-0000170D0000}"/>
    <cellStyle name="Input [yellow] 4 4 2 4 4" xfId="9002" xr:uid="{00000000-0005-0000-0000-0000180D0000}"/>
    <cellStyle name="Input [yellow] 4 4 2 5" xfId="3531" xr:uid="{00000000-0005-0000-0000-0000190D0000}"/>
    <cellStyle name="Input [yellow] 4 4 2 5 2" xfId="4200" xr:uid="{00000000-0005-0000-0000-00001A0D0000}"/>
    <cellStyle name="Input [yellow] 4 4 2 5 3" xfId="7752" xr:uid="{00000000-0005-0000-0000-00001B0D0000}"/>
    <cellStyle name="Input [yellow] 4 4 2 5 4" xfId="9164" xr:uid="{00000000-0005-0000-0000-00001C0D0000}"/>
    <cellStyle name="Input [yellow] 4 4 2 6" xfId="5121" xr:uid="{00000000-0005-0000-0000-00001D0D0000}"/>
    <cellStyle name="Input [yellow] 4 4 2 7" xfId="5912" xr:uid="{00000000-0005-0000-0000-00001E0D0000}"/>
    <cellStyle name="Input [yellow] 4 4 2 8" xfId="4945" xr:uid="{00000000-0005-0000-0000-00001F0D0000}"/>
    <cellStyle name="Input [yellow] 4 4 3" xfId="2206" xr:uid="{00000000-0005-0000-0000-0000200D0000}"/>
    <cellStyle name="Input [yellow] 4 4 3 2" xfId="4619" xr:uid="{00000000-0005-0000-0000-0000210D0000}"/>
    <cellStyle name="Input [yellow] 4 4 3 3" xfId="6700" xr:uid="{00000000-0005-0000-0000-0000220D0000}"/>
    <cellStyle name="Input [yellow] 4 4 3 4" xfId="8163" xr:uid="{00000000-0005-0000-0000-0000230D0000}"/>
    <cellStyle name="Input [yellow] 4 4 4" xfId="2931" xr:uid="{00000000-0005-0000-0000-0000240D0000}"/>
    <cellStyle name="Input [yellow] 4 4 4 2" xfId="6244" xr:uid="{00000000-0005-0000-0000-0000250D0000}"/>
    <cellStyle name="Input [yellow] 4 4 4 3" xfId="7152" xr:uid="{00000000-0005-0000-0000-0000260D0000}"/>
    <cellStyle name="Input [yellow] 4 4 4 4" xfId="8564" xr:uid="{00000000-0005-0000-0000-0000270D0000}"/>
    <cellStyle name="Input [yellow] 4 4 5" xfId="1890" xr:uid="{00000000-0005-0000-0000-0000280D0000}"/>
    <cellStyle name="Input [yellow] 4 4 5 2" xfId="4356" xr:uid="{00000000-0005-0000-0000-0000290D0000}"/>
    <cellStyle name="Input [yellow] 4 4 5 3" xfId="6485" xr:uid="{00000000-0005-0000-0000-00002A0D0000}"/>
    <cellStyle name="Input [yellow] 4 4 5 4" xfId="7968" xr:uid="{00000000-0005-0000-0000-00002B0D0000}"/>
    <cellStyle name="Input [yellow] 4 4 6" xfId="3289" xr:uid="{00000000-0005-0000-0000-00002C0D0000}"/>
    <cellStyle name="Input [yellow] 4 4 6 2" xfId="3784" xr:uid="{00000000-0005-0000-0000-00002D0D0000}"/>
    <cellStyle name="Input [yellow] 4 4 6 3" xfId="7510" xr:uid="{00000000-0005-0000-0000-00002E0D0000}"/>
    <cellStyle name="Input [yellow] 4 4 6 4" xfId="8922" xr:uid="{00000000-0005-0000-0000-00002F0D0000}"/>
    <cellStyle name="Input [yellow] 4 4 7" xfId="6058" xr:uid="{00000000-0005-0000-0000-0000300D0000}"/>
    <cellStyle name="Input [yellow] 4 4 8" xfId="4108" xr:uid="{00000000-0005-0000-0000-0000310D0000}"/>
    <cellStyle name="Input [yellow] 4 4 9" xfId="5285" xr:uid="{00000000-0005-0000-0000-0000320D0000}"/>
    <cellStyle name="Input [yellow] 4 5" xfId="4120" xr:uid="{00000000-0005-0000-0000-0000330D0000}"/>
    <cellStyle name="Input [yellow] 5" xfId="739" xr:uid="{00000000-0005-0000-0000-0000340D0000}"/>
    <cellStyle name="Input [yellow] 5 2" xfId="1092" xr:uid="{00000000-0005-0000-0000-0000350D0000}"/>
    <cellStyle name="Input [yellow] 5 2 2" xfId="1540" xr:uid="{00000000-0005-0000-0000-0000360D0000}"/>
    <cellStyle name="Input [yellow] 5 2 2 2" xfId="2700" xr:uid="{00000000-0005-0000-0000-0000370D0000}"/>
    <cellStyle name="Input [yellow] 5 2 2 2 2" xfId="4012" xr:uid="{00000000-0005-0000-0000-0000380D0000}"/>
    <cellStyle name="Input [yellow] 5 2 2 2 3" xfId="7005" xr:uid="{00000000-0005-0000-0000-0000390D0000}"/>
    <cellStyle name="Input [yellow] 5 2 2 2 4" xfId="8432" xr:uid="{00000000-0005-0000-0000-00003A0D0000}"/>
    <cellStyle name="Input [yellow] 5 2 2 3" xfId="3237" xr:uid="{00000000-0005-0000-0000-00003B0D0000}"/>
    <cellStyle name="Input [yellow] 5 2 2 3 2" xfId="3964" xr:uid="{00000000-0005-0000-0000-00003C0D0000}"/>
    <cellStyle name="Input [yellow] 5 2 2 3 3" xfId="7458" xr:uid="{00000000-0005-0000-0000-00003D0D0000}"/>
    <cellStyle name="Input [yellow] 5 2 2 3 4" xfId="8870" xr:uid="{00000000-0005-0000-0000-00003E0D0000}"/>
    <cellStyle name="Input [yellow] 5 2 2 4" xfId="3415" xr:uid="{00000000-0005-0000-0000-00003F0D0000}"/>
    <cellStyle name="Input [yellow] 5 2 2 4 2" xfId="3696" xr:uid="{00000000-0005-0000-0000-0000400D0000}"/>
    <cellStyle name="Input [yellow] 5 2 2 4 3" xfId="7636" xr:uid="{00000000-0005-0000-0000-0000410D0000}"/>
    <cellStyle name="Input [yellow] 5 2 2 4 4" xfId="9048" xr:uid="{00000000-0005-0000-0000-0000420D0000}"/>
    <cellStyle name="Input [yellow] 5 2 2 5" xfId="3577" xr:uid="{00000000-0005-0000-0000-0000430D0000}"/>
    <cellStyle name="Input [yellow] 5 2 2 5 2" xfId="6315" xr:uid="{00000000-0005-0000-0000-0000440D0000}"/>
    <cellStyle name="Input [yellow] 5 2 2 5 3" xfId="7798" xr:uid="{00000000-0005-0000-0000-0000450D0000}"/>
    <cellStyle name="Input [yellow] 5 2 2 5 4" xfId="9210" xr:uid="{00000000-0005-0000-0000-0000460D0000}"/>
    <cellStyle name="Input [yellow] 5 2 2 6" xfId="4295" xr:uid="{00000000-0005-0000-0000-0000470D0000}"/>
    <cellStyle name="Input [yellow] 5 2 2 7" xfId="4388" xr:uid="{00000000-0005-0000-0000-0000480D0000}"/>
    <cellStyle name="Input [yellow] 5 2 2 8" xfId="3925" xr:uid="{00000000-0005-0000-0000-0000490D0000}"/>
    <cellStyle name="Input [yellow] 5 2 3" xfId="2252" xr:uid="{00000000-0005-0000-0000-00004A0D0000}"/>
    <cellStyle name="Input [yellow] 5 2 3 2" xfId="5485" xr:uid="{00000000-0005-0000-0000-00004B0D0000}"/>
    <cellStyle name="Input [yellow] 5 2 3 3" xfId="6746" xr:uid="{00000000-0005-0000-0000-00004C0D0000}"/>
    <cellStyle name="Input [yellow] 5 2 3 4" xfId="8209" xr:uid="{00000000-0005-0000-0000-00004D0D0000}"/>
    <cellStyle name="Input [yellow] 5 2 4" xfId="2977" xr:uid="{00000000-0005-0000-0000-00004E0D0000}"/>
    <cellStyle name="Input [yellow] 5 2 4 2" xfId="4742" xr:uid="{00000000-0005-0000-0000-00004F0D0000}"/>
    <cellStyle name="Input [yellow] 5 2 4 3" xfId="7198" xr:uid="{00000000-0005-0000-0000-0000500D0000}"/>
    <cellStyle name="Input [yellow] 5 2 4 4" xfId="8610" xr:uid="{00000000-0005-0000-0000-0000510D0000}"/>
    <cellStyle name="Input [yellow] 5 2 5" xfId="1910" xr:uid="{00000000-0005-0000-0000-0000520D0000}"/>
    <cellStyle name="Input [yellow] 5 2 5 2" xfId="5144" xr:uid="{00000000-0005-0000-0000-0000530D0000}"/>
    <cellStyle name="Input [yellow] 5 2 5 3" xfId="6505" xr:uid="{00000000-0005-0000-0000-0000540D0000}"/>
    <cellStyle name="Input [yellow] 5 2 5 4" xfId="7988" xr:uid="{00000000-0005-0000-0000-0000550D0000}"/>
    <cellStyle name="Input [yellow] 5 2 6" xfId="1736" xr:uid="{00000000-0005-0000-0000-0000560D0000}"/>
    <cellStyle name="Input [yellow] 5 2 6 2" xfId="4621" xr:uid="{00000000-0005-0000-0000-0000570D0000}"/>
    <cellStyle name="Input [yellow] 5 2 6 3" xfId="5286" xr:uid="{00000000-0005-0000-0000-0000580D0000}"/>
    <cellStyle name="Input [yellow] 5 2 6 4" xfId="4974" xr:uid="{00000000-0005-0000-0000-0000590D0000}"/>
    <cellStyle name="Input [yellow] 5 2 7" xfId="6070" xr:uid="{00000000-0005-0000-0000-00005A0D0000}"/>
    <cellStyle name="Input [yellow] 5 2 8" xfId="5218" xr:uid="{00000000-0005-0000-0000-00005B0D0000}"/>
    <cellStyle name="Input [yellow] 5 2 9" xfId="5619" xr:uid="{00000000-0005-0000-0000-00005C0D0000}"/>
    <cellStyle name="Input [yellow] 5 3" xfId="4164" xr:uid="{00000000-0005-0000-0000-00005D0D0000}"/>
    <cellStyle name="Input [yellow] 6" xfId="698" xr:uid="{00000000-0005-0000-0000-00005E0D0000}"/>
    <cellStyle name="Input [yellow] 6 2" xfId="1052" xr:uid="{00000000-0005-0000-0000-00005F0D0000}"/>
    <cellStyle name="Input [yellow] 6 2 2" xfId="1500" xr:uid="{00000000-0005-0000-0000-0000600D0000}"/>
    <cellStyle name="Input [yellow] 6 2 2 2" xfId="2660" xr:uid="{00000000-0005-0000-0000-0000610D0000}"/>
    <cellStyle name="Input [yellow] 6 2 2 2 2" xfId="6107" xr:uid="{00000000-0005-0000-0000-0000620D0000}"/>
    <cellStyle name="Input [yellow] 6 2 2 2 3" xfId="6965" xr:uid="{00000000-0005-0000-0000-0000630D0000}"/>
    <cellStyle name="Input [yellow] 6 2 2 2 4" xfId="8392" xr:uid="{00000000-0005-0000-0000-0000640D0000}"/>
    <cellStyle name="Input [yellow] 6 2 2 3" xfId="3197" xr:uid="{00000000-0005-0000-0000-0000650D0000}"/>
    <cellStyle name="Input [yellow] 6 2 2 3 2" xfId="3838" xr:uid="{00000000-0005-0000-0000-0000660D0000}"/>
    <cellStyle name="Input [yellow] 6 2 2 3 3" xfId="7418" xr:uid="{00000000-0005-0000-0000-0000670D0000}"/>
    <cellStyle name="Input [yellow] 6 2 2 3 4" xfId="8830" xr:uid="{00000000-0005-0000-0000-0000680D0000}"/>
    <cellStyle name="Input [yellow] 6 2 2 4" xfId="3375" xr:uid="{00000000-0005-0000-0000-0000690D0000}"/>
    <cellStyle name="Input [yellow] 6 2 2 4 2" xfId="3723" xr:uid="{00000000-0005-0000-0000-00006A0D0000}"/>
    <cellStyle name="Input [yellow] 6 2 2 4 3" xfId="7596" xr:uid="{00000000-0005-0000-0000-00006B0D0000}"/>
    <cellStyle name="Input [yellow] 6 2 2 4 4" xfId="9008" xr:uid="{00000000-0005-0000-0000-00006C0D0000}"/>
    <cellStyle name="Input [yellow] 6 2 2 5" xfId="3537" xr:uid="{00000000-0005-0000-0000-00006D0D0000}"/>
    <cellStyle name="Input [yellow] 6 2 2 5 2" xfId="431" xr:uid="{00000000-0005-0000-0000-00006E0D0000}"/>
    <cellStyle name="Input [yellow] 6 2 2 5 3" xfId="7758" xr:uid="{00000000-0005-0000-0000-00006F0D0000}"/>
    <cellStyle name="Input [yellow] 6 2 2 5 4" xfId="9170" xr:uid="{00000000-0005-0000-0000-0000700D0000}"/>
    <cellStyle name="Input [yellow] 6 2 2 6" xfId="5663" xr:uid="{00000000-0005-0000-0000-0000710D0000}"/>
    <cellStyle name="Input [yellow] 6 2 2 7" xfId="5556" xr:uid="{00000000-0005-0000-0000-0000720D0000}"/>
    <cellStyle name="Input [yellow] 6 2 2 8" xfId="4569" xr:uid="{00000000-0005-0000-0000-0000730D0000}"/>
    <cellStyle name="Input [yellow] 6 2 3" xfId="2212" xr:uid="{00000000-0005-0000-0000-0000740D0000}"/>
    <cellStyle name="Input [yellow] 6 2 3 2" xfId="5512" xr:uid="{00000000-0005-0000-0000-0000750D0000}"/>
    <cellStyle name="Input [yellow] 6 2 3 3" xfId="6706" xr:uid="{00000000-0005-0000-0000-0000760D0000}"/>
    <cellStyle name="Input [yellow] 6 2 3 4" xfId="8169" xr:uid="{00000000-0005-0000-0000-0000770D0000}"/>
    <cellStyle name="Input [yellow] 6 2 4" xfId="2937" xr:uid="{00000000-0005-0000-0000-0000780D0000}"/>
    <cellStyle name="Input [yellow] 6 2 4 2" xfId="5095" xr:uid="{00000000-0005-0000-0000-0000790D0000}"/>
    <cellStyle name="Input [yellow] 6 2 4 3" xfId="7158" xr:uid="{00000000-0005-0000-0000-00007A0D0000}"/>
    <cellStyle name="Input [yellow] 6 2 4 4" xfId="8570" xr:uid="{00000000-0005-0000-0000-00007B0D0000}"/>
    <cellStyle name="Input [yellow] 6 2 5" xfId="1680" xr:uid="{00000000-0005-0000-0000-00007C0D0000}"/>
    <cellStyle name="Input [yellow] 6 2 5 2" xfId="4662" xr:uid="{00000000-0005-0000-0000-00007D0D0000}"/>
    <cellStyle name="Input [yellow] 6 2 5 3" xfId="4074" xr:uid="{00000000-0005-0000-0000-00007E0D0000}"/>
    <cellStyle name="Input [yellow] 6 2 5 4" xfId="5668" xr:uid="{00000000-0005-0000-0000-00007F0D0000}"/>
    <cellStyle name="Input [yellow] 6 2 6" xfId="1834" xr:uid="{00000000-0005-0000-0000-0000800D0000}"/>
    <cellStyle name="Input [yellow] 6 2 6 2" xfId="5582" xr:uid="{00000000-0005-0000-0000-0000810D0000}"/>
    <cellStyle name="Input [yellow] 6 2 6 3" xfId="6429" xr:uid="{00000000-0005-0000-0000-0000820D0000}"/>
    <cellStyle name="Input [yellow] 6 2 6 4" xfId="7912" xr:uid="{00000000-0005-0000-0000-0000830D0000}"/>
    <cellStyle name="Input [yellow] 6 2 7" xfId="5855" xr:uid="{00000000-0005-0000-0000-0000840D0000}"/>
    <cellStyle name="Input [yellow] 6 2 8" xfId="4680" xr:uid="{00000000-0005-0000-0000-0000850D0000}"/>
    <cellStyle name="Input [yellow] 6 2 9" xfId="5229" xr:uid="{00000000-0005-0000-0000-0000860D0000}"/>
    <cellStyle name="Input [yellow] 6 3" xfId="4130" xr:uid="{00000000-0005-0000-0000-0000870D0000}"/>
    <cellStyle name="Input 1" xfId="538" xr:uid="{00000000-0005-0000-0000-0000880D0000}"/>
    <cellStyle name="Input 3" xfId="539" xr:uid="{00000000-0005-0000-0000-0000890D0000}"/>
    <cellStyle name="Link Currency (0)" xfId="540" xr:uid="{00000000-0005-0000-0000-00008A0D0000}"/>
    <cellStyle name="Link Currency (0) 2" xfId="541" xr:uid="{00000000-0005-0000-0000-00008B0D0000}"/>
    <cellStyle name="Link Currency (2)" xfId="542" xr:uid="{00000000-0005-0000-0000-00008C0D0000}"/>
    <cellStyle name="Link Units (0)" xfId="543" xr:uid="{00000000-0005-0000-0000-00008D0D0000}"/>
    <cellStyle name="Link Units (0) 2" xfId="544" xr:uid="{00000000-0005-0000-0000-00008E0D0000}"/>
    <cellStyle name="Link Units (1)" xfId="545" xr:uid="{00000000-0005-0000-0000-00008F0D0000}"/>
    <cellStyle name="Link Units (1) 2" xfId="546" xr:uid="{00000000-0005-0000-0000-0000900D0000}"/>
    <cellStyle name="Link Units (2)" xfId="547" xr:uid="{00000000-0005-0000-0000-0000910D0000}"/>
    <cellStyle name="Millares [0]_Hoja1" xfId="548" xr:uid="{00000000-0005-0000-0000-0000920D0000}"/>
    <cellStyle name="Millares_CLIENTES" xfId="549" xr:uid="{00000000-0005-0000-0000-0000930D0000}"/>
    <cellStyle name="Milliers [0]_EDYAN" xfId="550" xr:uid="{00000000-0005-0000-0000-0000940D0000}"/>
    <cellStyle name="Milliers_EDYAN" xfId="551" xr:uid="{00000000-0005-0000-0000-0000950D0000}"/>
    <cellStyle name="Moeda 2" xfId="53" xr:uid="{00000000-0005-0000-0000-0000960D0000}"/>
    <cellStyle name="Moeda 2 2" xfId="552" xr:uid="{00000000-0005-0000-0000-0000970D0000}"/>
    <cellStyle name="Moeda 2 3" xfId="449" xr:uid="{00000000-0005-0000-0000-0000980D0000}"/>
    <cellStyle name="Moeda0" xfId="553" xr:uid="{00000000-0005-0000-0000-0000990D0000}"/>
    <cellStyle name="Moneda [0]_Hoja1" xfId="554" xr:uid="{00000000-0005-0000-0000-00009A0D0000}"/>
    <cellStyle name="Moneda_CLIENTES" xfId="555" xr:uid="{00000000-0005-0000-0000-00009B0D0000}"/>
    <cellStyle name="Monétaire [0]_EDYAN" xfId="556" xr:uid="{00000000-0005-0000-0000-00009C0D0000}"/>
    <cellStyle name="Monétaire_EDYAN" xfId="557" xr:uid="{00000000-0005-0000-0000-00009D0D0000}"/>
    <cellStyle name="Month" xfId="558" xr:uid="{00000000-0005-0000-0000-00009E0D0000}"/>
    <cellStyle name="movimentação" xfId="559" xr:uid="{00000000-0005-0000-0000-00009F0D0000}"/>
    <cellStyle name="no dec" xfId="412" xr:uid="{00000000-0005-0000-0000-0000A00D0000}"/>
    <cellStyle name="Normal" xfId="0" builtinId="0"/>
    <cellStyle name="Normal - Style1" xfId="413" xr:uid="{00000000-0005-0000-0000-0000A20D0000}"/>
    <cellStyle name="Normal - Style1 2" xfId="560" xr:uid="{00000000-0005-0000-0000-0000A30D0000}"/>
    <cellStyle name="Normal - Style1 2 2" xfId="561" xr:uid="{00000000-0005-0000-0000-0000A40D0000}"/>
    <cellStyle name="Normal (%)" xfId="562" xr:uid="{00000000-0005-0000-0000-0000A50D0000}"/>
    <cellStyle name="Normal (No)" xfId="563" xr:uid="{00000000-0005-0000-0000-0000A60D0000}"/>
    <cellStyle name="Normal 10" xfId="24" xr:uid="{00000000-0005-0000-0000-0000A70D0000}"/>
    <cellStyle name="Normal 10 2" xfId="455" xr:uid="{00000000-0005-0000-0000-0000A80D0000}"/>
    <cellStyle name="Normal 102" xfId="43" xr:uid="{00000000-0005-0000-0000-0000A90D0000}"/>
    <cellStyle name="Normal 11" xfId="565" xr:uid="{00000000-0005-0000-0000-0000AA0D0000}"/>
    <cellStyle name="Normal 11 2" xfId="566" xr:uid="{00000000-0005-0000-0000-0000AB0D0000}"/>
    <cellStyle name="Normal 11 3" xfId="567" xr:uid="{00000000-0005-0000-0000-0000AC0D0000}"/>
    <cellStyle name="Normal 12" xfId="568" xr:uid="{00000000-0005-0000-0000-0000AD0D0000}"/>
    <cellStyle name="Normal 12 2" xfId="569" xr:uid="{00000000-0005-0000-0000-0000AE0D0000}"/>
    <cellStyle name="Normal 13" xfId="570" xr:uid="{00000000-0005-0000-0000-0000AF0D0000}"/>
    <cellStyle name="Normal 13 2" xfId="571" xr:uid="{00000000-0005-0000-0000-0000B00D0000}"/>
    <cellStyle name="Normal 14" xfId="572" xr:uid="{00000000-0005-0000-0000-0000B10D0000}"/>
    <cellStyle name="Normal 14 2" xfId="573" xr:uid="{00000000-0005-0000-0000-0000B20D0000}"/>
    <cellStyle name="Normal 15" xfId="574" xr:uid="{00000000-0005-0000-0000-0000B30D0000}"/>
    <cellStyle name="Normal 15 2" xfId="575" xr:uid="{00000000-0005-0000-0000-0000B40D0000}"/>
    <cellStyle name="Normal 16" xfId="576" xr:uid="{00000000-0005-0000-0000-0000B50D0000}"/>
    <cellStyle name="Normal 16 2" xfId="577" xr:uid="{00000000-0005-0000-0000-0000B60D0000}"/>
    <cellStyle name="Normal 17" xfId="578" xr:uid="{00000000-0005-0000-0000-0000B70D0000}"/>
    <cellStyle name="Normal 17 2" xfId="579" xr:uid="{00000000-0005-0000-0000-0000B80D0000}"/>
    <cellStyle name="Normal 18" xfId="454" xr:uid="{00000000-0005-0000-0000-0000B90D0000}"/>
    <cellStyle name="Normal 18 2" xfId="580" xr:uid="{00000000-0005-0000-0000-0000BA0D0000}"/>
    <cellStyle name="Normal 19" xfId="581" xr:uid="{00000000-0005-0000-0000-0000BB0D0000}"/>
    <cellStyle name="Normal 2" xfId="7" xr:uid="{00000000-0005-0000-0000-0000BC0D0000}"/>
    <cellStyle name="Normal 2 12" xfId="18" xr:uid="{00000000-0005-0000-0000-0000BD0D0000}"/>
    <cellStyle name="Normal 2 2" xfId="6" xr:uid="{00000000-0005-0000-0000-0000BE0D0000}"/>
    <cellStyle name="Normal 20" xfId="582" xr:uid="{00000000-0005-0000-0000-0000BF0D0000}"/>
    <cellStyle name="Normal 21" xfId="646" xr:uid="{00000000-0005-0000-0000-0000C00D0000}"/>
    <cellStyle name="Normal 21 2" xfId="664" xr:uid="{00000000-0005-0000-0000-0000C10D0000}"/>
    <cellStyle name="Normal 21 2 2" xfId="878" xr:uid="{00000000-0005-0000-0000-0000C20D0000}"/>
    <cellStyle name="Normal 21 2 2 2" xfId="906" xr:uid="{00000000-0005-0000-0000-0000C30D0000}"/>
    <cellStyle name="Normal 21 2 2 2 2" xfId="962" xr:uid="{00000000-0005-0000-0000-0000C40D0000}"/>
    <cellStyle name="Normal 21 2 2 2 2 2" xfId="1226" xr:uid="{00000000-0005-0000-0000-0000C50D0000}"/>
    <cellStyle name="Normal 21 2 2 2 2 2 2" xfId="1674" xr:uid="{00000000-0005-0000-0000-0000C60D0000}"/>
    <cellStyle name="Normal 21 2 2 2 2 2 2 2" xfId="2834" xr:uid="{00000000-0005-0000-0000-0000C70D0000}"/>
    <cellStyle name="Normal 21 2 2 2 2 2 3" xfId="2386" xr:uid="{00000000-0005-0000-0000-0000C80D0000}"/>
    <cellStyle name="Normal 21 2 2 2 2 3" xfId="1410" xr:uid="{00000000-0005-0000-0000-0000C90D0000}"/>
    <cellStyle name="Normal 21 2 2 2 2 3 2" xfId="2570" xr:uid="{00000000-0005-0000-0000-0000CA0D0000}"/>
    <cellStyle name="Normal 21 2 2 2 2 4" xfId="2124" xr:uid="{00000000-0005-0000-0000-0000CB0D0000}"/>
    <cellStyle name="Normal 21 2 2 2 3" xfId="1170" xr:uid="{00000000-0005-0000-0000-0000CC0D0000}"/>
    <cellStyle name="Normal 21 2 2 2 3 2" xfId="1618" xr:uid="{00000000-0005-0000-0000-0000CD0D0000}"/>
    <cellStyle name="Normal 21 2 2 2 3 2 2" xfId="2778" xr:uid="{00000000-0005-0000-0000-0000CE0D0000}"/>
    <cellStyle name="Normal 21 2 2 2 3 3" xfId="2330" xr:uid="{00000000-0005-0000-0000-0000CF0D0000}"/>
    <cellStyle name="Normal 21 2 2 2 4" xfId="1354" xr:uid="{00000000-0005-0000-0000-0000D00D0000}"/>
    <cellStyle name="Normal 21 2 2 2 4 2" xfId="2514" xr:uid="{00000000-0005-0000-0000-0000D10D0000}"/>
    <cellStyle name="Normal 21 2 2 2 5" xfId="2068" xr:uid="{00000000-0005-0000-0000-0000D20D0000}"/>
    <cellStyle name="Normal 21 2 2 3" xfId="934" xr:uid="{00000000-0005-0000-0000-0000D30D0000}"/>
    <cellStyle name="Normal 21 2 2 3 2" xfId="1198" xr:uid="{00000000-0005-0000-0000-0000D40D0000}"/>
    <cellStyle name="Normal 21 2 2 3 2 2" xfId="1646" xr:uid="{00000000-0005-0000-0000-0000D50D0000}"/>
    <cellStyle name="Normal 21 2 2 3 2 2 2" xfId="2806" xr:uid="{00000000-0005-0000-0000-0000D60D0000}"/>
    <cellStyle name="Normal 21 2 2 3 2 3" xfId="2358" xr:uid="{00000000-0005-0000-0000-0000D70D0000}"/>
    <cellStyle name="Normal 21 2 2 3 3" xfId="1382" xr:uid="{00000000-0005-0000-0000-0000D80D0000}"/>
    <cellStyle name="Normal 21 2 2 3 3 2" xfId="2542" xr:uid="{00000000-0005-0000-0000-0000D90D0000}"/>
    <cellStyle name="Normal 21 2 2 3 4" xfId="2096" xr:uid="{00000000-0005-0000-0000-0000DA0D0000}"/>
    <cellStyle name="Normal 21 2 2 4" xfId="1142" xr:uid="{00000000-0005-0000-0000-0000DB0D0000}"/>
    <cellStyle name="Normal 21 2 2 4 2" xfId="1590" xr:uid="{00000000-0005-0000-0000-0000DC0D0000}"/>
    <cellStyle name="Normal 21 2 2 4 2 2" xfId="2750" xr:uid="{00000000-0005-0000-0000-0000DD0D0000}"/>
    <cellStyle name="Normal 21 2 2 4 3" xfId="2302" xr:uid="{00000000-0005-0000-0000-0000DE0D0000}"/>
    <cellStyle name="Normal 21 2 2 5" xfId="1326" xr:uid="{00000000-0005-0000-0000-0000DF0D0000}"/>
    <cellStyle name="Normal 21 2 2 5 2" xfId="2486" xr:uid="{00000000-0005-0000-0000-0000E00D0000}"/>
    <cellStyle name="Normal 21 2 2 6" xfId="2040" xr:uid="{00000000-0005-0000-0000-0000E10D0000}"/>
    <cellStyle name="Normal 21 2 3" xfId="892" xr:uid="{00000000-0005-0000-0000-0000E20D0000}"/>
    <cellStyle name="Normal 21 2 3 2" xfId="948" xr:uid="{00000000-0005-0000-0000-0000E30D0000}"/>
    <cellStyle name="Normal 21 2 3 2 2" xfId="1212" xr:uid="{00000000-0005-0000-0000-0000E40D0000}"/>
    <cellStyle name="Normal 21 2 3 2 2 2" xfId="1660" xr:uid="{00000000-0005-0000-0000-0000E50D0000}"/>
    <cellStyle name="Normal 21 2 3 2 2 2 2" xfId="2820" xr:uid="{00000000-0005-0000-0000-0000E60D0000}"/>
    <cellStyle name="Normal 21 2 3 2 2 3" xfId="2372" xr:uid="{00000000-0005-0000-0000-0000E70D0000}"/>
    <cellStyle name="Normal 21 2 3 2 3" xfId="1396" xr:uid="{00000000-0005-0000-0000-0000E80D0000}"/>
    <cellStyle name="Normal 21 2 3 2 3 2" xfId="2556" xr:uid="{00000000-0005-0000-0000-0000E90D0000}"/>
    <cellStyle name="Normal 21 2 3 2 4" xfId="2110" xr:uid="{00000000-0005-0000-0000-0000EA0D0000}"/>
    <cellStyle name="Normal 21 2 3 3" xfId="1156" xr:uid="{00000000-0005-0000-0000-0000EB0D0000}"/>
    <cellStyle name="Normal 21 2 3 3 2" xfId="1604" xr:uid="{00000000-0005-0000-0000-0000EC0D0000}"/>
    <cellStyle name="Normal 21 2 3 3 2 2" xfId="2764" xr:uid="{00000000-0005-0000-0000-0000ED0D0000}"/>
    <cellStyle name="Normal 21 2 3 3 3" xfId="2316" xr:uid="{00000000-0005-0000-0000-0000EE0D0000}"/>
    <cellStyle name="Normal 21 2 3 4" xfId="1340" xr:uid="{00000000-0005-0000-0000-0000EF0D0000}"/>
    <cellStyle name="Normal 21 2 3 4 2" xfId="2500" xr:uid="{00000000-0005-0000-0000-0000F00D0000}"/>
    <cellStyle name="Normal 21 2 3 5" xfId="2054" xr:uid="{00000000-0005-0000-0000-0000F10D0000}"/>
    <cellStyle name="Normal 21 2 4" xfId="920" xr:uid="{00000000-0005-0000-0000-0000F20D0000}"/>
    <cellStyle name="Normal 21 2 4 2" xfId="1184" xr:uid="{00000000-0005-0000-0000-0000F30D0000}"/>
    <cellStyle name="Normal 21 2 4 2 2" xfId="1632" xr:uid="{00000000-0005-0000-0000-0000F40D0000}"/>
    <cellStyle name="Normal 21 2 4 2 2 2" xfId="2792" xr:uid="{00000000-0005-0000-0000-0000F50D0000}"/>
    <cellStyle name="Normal 21 2 4 2 3" xfId="2344" xr:uid="{00000000-0005-0000-0000-0000F60D0000}"/>
    <cellStyle name="Normal 21 2 4 3" xfId="1368" xr:uid="{00000000-0005-0000-0000-0000F70D0000}"/>
    <cellStyle name="Normal 21 2 4 3 2" xfId="2528" xr:uid="{00000000-0005-0000-0000-0000F80D0000}"/>
    <cellStyle name="Normal 21 2 4 4" xfId="2082" xr:uid="{00000000-0005-0000-0000-0000F90D0000}"/>
    <cellStyle name="Normal 21 2 5" xfId="1029" xr:uid="{00000000-0005-0000-0000-0000FA0D0000}"/>
    <cellStyle name="Normal 21 2 5 2" xfId="1477" xr:uid="{00000000-0005-0000-0000-0000FB0D0000}"/>
    <cellStyle name="Normal 21 2 5 2 2" xfId="2637" xr:uid="{00000000-0005-0000-0000-0000FC0D0000}"/>
    <cellStyle name="Normal 21 2 5 3" xfId="2189" xr:uid="{00000000-0005-0000-0000-0000FD0D0000}"/>
    <cellStyle name="Normal 21 2 6" xfId="1287" xr:uid="{00000000-0005-0000-0000-0000FE0D0000}"/>
    <cellStyle name="Normal 21 2 6 2" xfId="2447" xr:uid="{00000000-0005-0000-0000-0000FF0D0000}"/>
    <cellStyle name="Normal 21 2 7" xfId="1953" xr:uid="{00000000-0005-0000-0000-0000000E0000}"/>
    <cellStyle name="Normal 21 3" xfId="871" xr:uid="{00000000-0005-0000-0000-0000010E0000}"/>
    <cellStyle name="Normal 21 3 2" xfId="899" xr:uid="{00000000-0005-0000-0000-0000020E0000}"/>
    <cellStyle name="Normal 21 3 2 2" xfId="955" xr:uid="{00000000-0005-0000-0000-0000030E0000}"/>
    <cellStyle name="Normal 21 3 2 2 2" xfId="1219" xr:uid="{00000000-0005-0000-0000-0000040E0000}"/>
    <cellStyle name="Normal 21 3 2 2 2 2" xfId="1667" xr:uid="{00000000-0005-0000-0000-0000050E0000}"/>
    <cellStyle name="Normal 21 3 2 2 2 2 2" xfId="2827" xr:uid="{00000000-0005-0000-0000-0000060E0000}"/>
    <cellStyle name="Normal 21 3 2 2 2 3" xfId="2379" xr:uid="{00000000-0005-0000-0000-0000070E0000}"/>
    <cellStyle name="Normal 21 3 2 2 3" xfId="1403" xr:uid="{00000000-0005-0000-0000-0000080E0000}"/>
    <cellStyle name="Normal 21 3 2 2 3 2" xfId="2563" xr:uid="{00000000-0005-0000-0000-0000090E0000}"/>
    <cellStyle name="Normal 21 3 2 2 4" xfId="2117" xr:uid="{00000000-0005-0000-0000-00000A0E0000}"/>
    <cellStyle name="Normal 21 3 2 3" xfId="1163" xr:uid="{00000000-0005-0000-0000-00000B0E0000}"/>
    <cellStyle name="Normal 21 3 2 3 2" xfId="1611" xr:uid="{00000000-0005-0000-0000-00000C0E0000}"/>
    <cellStyle name="Normal 21 3 2 3 2 2" xfId="2771" xr:uid="{00000000-0005-0000-0000-00000D0E0000}"/>
    <cellStyle name="Normal 21 3 2 3 3" xfId="2323" xr:uid="{00000000-0005-0000-0000-00000E0E0000}"/>
    <cellStyle name="Normal 21 3 2 4" xfId="1347" xr:uid="{00000000-0005-0000-0000-00000F0E0000}"/>
    <cellStyle name="Normal 21 3 2 4 2" xfId="2507" xr:uid="{00000000-0005-0000-0000-0000100E0000}"/>
    <cellStyle name="Normal 21 3 2 5" xfId="2061" xr:uid="{00000000-0005-0000-0000-0000110E0000}"/>
    <cellStyle name="Normal 21 3 3" xfId="927" xr:uid="{00000000-0005-0000-0000-0000120E0000}"/>
    <cellStyle name="Normal 21 3 3 2" xfId="1191" xr:uid="{00000000-0005-0000-0000-0000130E0000}"/>
    <cellStyle name="Normal 21 3 3 2 2" xfId="1639" xr:uid="{00000000-0005-0000-0000-0000140E0000}"/>
    <cellStyle name="Normal 21 3 3 2 2 2" xfId="2799" xr:uid="{00000000-0005-0000-0000-0000150E0000}"/>
    <cellStyle name="Normal 21 3 3 2 3" xfId="2351" xr:uid="{00000000-0005-0000-0000-0000160E0000}"/>
    <cellStyle name="Normal 21 3 3 3" xfId="1375" xr:uid="{00000000-0005-0000-0000-0000170E0000}"/>
    <cellStyle name="Normal 21 3 3 3 2" xfId="2535" xr:uid="{00000000-0005-0000-0000-0000180E0000}"/>
    <cellStyle name="Normal 21 3 3 4" xfId="2089" xr:uid="{00000000-0005-0000-0000-0000190E0000}"/>
    <cellStyle name="Normal 21 3 4" xfId="1135" xr:uid="{00000000-0005-0000-0000-00001A0E0000}"/>
    <cellStyle name="Normal 21 3 4 2" xfId="1583" xr:uid="{00000000-0005-0000-0000-00001B0E0000}"/>
    <cellStyle name="Normal 21 3 4 2 2" xfId="2743" xr:uid="{00000000-0005-0000-0000-00001C0E0000}"/>
    <cellStyle name="Normal 21 3 4 3" xfId="2295" xr:uid="{00000000-0005-0000-0000-00001D0E0000}"/>
    <cellStyle name="Normal 21 3 5" xfId="1319" xr:uid="{00000000-0005-0000-0000-00001E0E0000}"/>
    <cellStyle name="Normal 21 3 5 2" xfId="2479" xr:uid="{00000000-0005-0000-0000-00001F0E0000}"/>
    <cellStyle name="Normal 21 3 6" xfId="2033" xr:uid="{00000000-0005-0000-0000-0000200E0000}"/>
    <cellStyle name="Normal 21 4" xfId="885" xr:uid="{00000000-0005-0000-0000-0000210E0000}"/>
    <cellStyle name="Normal 21 4 2" xfId="941" xr:uid="{00000000-0005-0000-0000-0000220E0000}"/>
    <cellStyle name="Normal 21 4 2 2" xfId="1205" xr:uid="{00000000-0005-0000-0000-0000230E0000}"/>
    <cellStyle name="Normal 21 4 2 2 2" xfId="1653" xr:uid="{00000000-0005-0000-0000-0000240E0000}"/>
    <cellStyle name="Normal 21 4 2 2 2 2" xfId="2813" xr:uid="{00000000-0005-0000-0000-0000250E0000}"/>
    <cellStyle name="Normal 21 4 2 2 3" xfId="2365" xr:uid="{00000000-0005-0000-0000-0000260E0000}"/>
    <cellStyle name="Normal 21 4 2 3" xfId="1389" xr:uid="{00000000-0005-0000-0000-0000270E0000}"/>
    <cellStyle name="Normal 21 4 2 3 2" xfId="2549" xr:uid="{00000000-0005-0000-0000-0000280E0000}"/>
    <cellStyle name="Normal 21 4 2 4" xfId="2103" xr:uid="{00000000-0005-0000-0000-0000290E0000}"/>
    <cellStyle name="Normal 21 4 3" xfId="1149" xr:uid="{00000000-0005-0000-0000-00002A0E0000}"/>
    <cellStyle name="Normal 21 4 3 2" xfId="1597" xr:uid="{00000000-0005-0000-0000-00002B0E0000}"/>
    <cellStyle name="Normal 21 4 3 2 2" xfId="2757" xr:uid="{00000000-0005-0000-0000-00002C0E0000}"/>
    <cellStyle name="Normal 21 4 3 3" xfId="2309" xr:uid="{00000000-0005-0000-0000-00002D0E0000}"/>
    <cellStyle name="Normal 21 4 4" xfId="1333" xr:uid="{00000000-0005-0000-0000-00002E0E0000}"/>
    <cellStyle name="Normal 21 4 4 2" xfId="2493" xr:uid="{00000000-0005-0000-0000-00002F0E0000}"/>
    <cellStyle name="Normal 21 4 5" xfId="2047" xr:uid="{00000000-0005-0000-0000-0000300E0000}"/>
    <cellStyle name="Normal 21 5" xfId="913" xr:uid="{00000000-0005-0000-0000-0000310E0000}"/>
    <cellStyle name="Normal 21 5 2" xfId="1177" xr:uid="{00000000-0005-0000-0000-0000320E0000}"/>
    <cellStyle name="Normal 21 5 2 2" xfId="1625" xr:uid="{00000000-0005-0000-0000-0000330E0000}"/>
    <cellStyle name="Normal 21 5 2 2 2" xfId="2785" xr:uid="{00000000-0005-0000-0000-0000340E0000}"/>
    <cellStyle name="Normal 21 5 2 3" xfId="2337" xr:uid="{00000000-0005-0000-0000-0000350E0000}"/>
    <cellStyle name="Normal 21 5 3" xfId="1361" xr:uid="{00000000-0005-0000-0000-0000360E0000}"/>
    <cellStyle name="Normal 21 5 3 2" xfId="2521" xr:uid="{00000000-0005-0000-0000-0000370E0000}"/>
    <cellStyle name="Normal 21 5 4" xfId="2075" xr:uid="{00000000-0005-0000-0000-0000380E0000}"/>
    <cellStyle name="Normal 21 6" xfId="1020" xr:uid="{00000000-0005-0000-0000-0000390E0000}"/>
    <cellStyle name="Normal 21 6 2" xfId="1468" xr:uid="{00000000-0005-0000-0000-00003A0E0000}"/>
    <cellStyle name="Normal 21 6 2 2" xfId="2628" xr:uid="{00000000-0005-0000-0000-00003B0E0000}"/>
    <cellStyle name="Normal 21 6 3" xfId="2180" xr:uid="{00000000-0005-0000-0000-00003C0E0000}"/>
    <cellStyle name="Normal 21 7" xfId="1280" xr:uid="{00000000-0005-0000-0000-00003D0E0000}"/>
    <cellStyle name="Normal 21 7 2" xfId="2440" xr:uid="{00000000-0005-0000-0000-00003E0E0000}"/>
    <cellStyle name="Normal 21 8" xfId="1940" xr:uid="{00000000-0005-0000-0000-00003F0E0000}"/>
    <cellStyle name="Normal 22" xfId="649" xr:uid="{00000000-0005-0000-0000-0000400E0000}"/>
    <cellStyle name="Normal 23" xfId="662" xr:uid="{00000000-0005-0000-0000-0000410E0000}"/>
    <cellStyle name="Normal 24" xfId="666" xr:uid="{00000000-0005-0000-0000-0000420E0000}"/>
    <cellStyle name="Normal 25" xfId="667" xr:uid="{00000000-0005-0000-0000-0000430E0000}"/>
    <cellStyle name="Normal 26" xfId="691" xr:uid="{00000000-0005-0000-0000-0000440E0000}"/>
    <cellStyle name="Normal 27" xfId="692" xr:uid="{00000000-0005-0000-0000-0000450E0000}"/>
    <cellStyle name="Normal 28" xfId="694" xr:uid="{00000000-0005-0000-0000-0000460E0000}"/>
    <cellStyle name="Normal 29" xfId="668" xr:uid="{00000000-0005-0000-0000-0000470E0000}"/>
    <cellStyle name="Normal 3" xfId="9" xr:uid="{00000000-0005-0000-0000-0000480E0000}"/>
    <cellStyle name="Normal 3 2" xfId="13" xr:uid="{00000000-0005-0000-0000-0000490E0000}"/>
    <cellStyle name="Normal 30" xfId="689" xr:uid="{00000000-0005-0000-0000-00004A0E0000}"/>
    <cellStyle name="Normal 31" xfId="683" xr:uid="{00000000-0005-0000-0000-00004B0E0000}"/>
    <cellStyle name="Normal 32" xfId="372" xr:uid="{00000000-0005-0000-0000-00004C0E0000}"/>
    <cellStyle name="Normal 328" xfId="27" xr:uid="{00000000-0005-0000-0000-00004D0E0000}"/>
    <cellStyle name="Normal 329" xfId="28" xr:uid="{00000000-0005-0000-0000-00004E0E0000}"/>
    <cellStyle name="Normal 33" xfId="370" xr:uid="{00000000-0005-0000-0000-00004F0E0000}"/>
    <cellStyle name="Normal 330" xfId="29" xr:uid="{00000000-0005-0000-0000-0000500E0000}"/>
    <cellStyle name="Normal 331" xfId="30" xr:uid="{00000000-0005-0000-0000-0000510E0000}"/>
    <cellStyle name="Normal 332" xfId="31" xr:uid="{00000000-0005-0000-0000-0000520E0000}"/>
    <cellStyle name="Normal 333" xfId="32" xr:uid="{00000000-0005-0000-0000-0000530E0000}"/>
    <cellStyle name="Normal 334" xfId="33" xr:uid="{00000000-0005-0000-0000-0000540E0000}"/>
    <cellStyle name="Normal 336" xfId="34" xr:uid="{00000000-0005-0000-0000-0000550E0000}"/>
    <cellStyle name="Normal 337" xfId="35" xr:uid="{00000000-0005-0000-0000-0000560E0000}"/>
    <cellStyle name="Normal 338" xfId="36" xr:uid="{00000000-0005-0000-0000-0000570E0000}"/>
    <cellStyle name="Normal 34" xfId="1229" xr:uid="{00000000-0005-0000-0000-0000580E0000}"/>
    <cellStyle name="Normal 34 2" xfId="1676" xr:uid="{00000000-0005-0000-0000-0000590E0000}"/>
    <cellStyle name="Normal 34 2 2" xfId="2836" xr:uid="{00000000-0005-0000-0000-00005A0E0000}"/>
    <cellStyle name="Normal 34 3" xfId="2389" xr:uid="{00000000-0005-0000-0000-00005B0E0000}"/>
    <cellStyle name="Normal 35" xfId="451" xr:uid="{00000000-0005-0000-0000-00005C0E0000}"/>
    <cellStyle name="Normal 36" xfId="4936" xr:uid="{00000000-0005-0000-0000-00005D0E0000}"/>
    <cellStyle name="Normal 37" xfId="5457" xr:uid="{00000000-0005-0000-0000-00005E0E0000}"/>
    <cellStyle name="Normal 38" xfId="4935" xr:uid="{00000000-0005-0000-0000-00005F0E0000}"/>
    <cellStyle name="Normal 4" xfId="38" xr:uid="{00000000-0005-0000-0000-0000600E0000}"/>
    <cellStyle name="Normal 4 2" xfId="583" xr:uid="{00000000-0005-0000-0000-0000610E0000}"/>
    <cellStyle name="Normal 4 3" xfId="430" xr:uid="{00000000-0005-0000-0000-0000620E0000}"/>
    <cellStyle name="Normal 5" xfId="39" xr:uid="{00000000-0005-0000-0000-0000630E0000}"/>
    <cellStyle name="Normal 5 10" xfId="1810" xr:uid="{00000000-0005-0000-0000-0000640E0000}"/>
    <cellStyle name="Normal 5 11" xfId="432" xr:uid="{00000000-0005-0000-0000-0000650E0000}"/>
    <cellStyle name="Normal 5 2" xfId="437" xr:uid="{00000000-0005-0000-0000-0000660E0000}"/>
    <cellStyle name="Normal 5 2 2" xfId="448" xr:uid="{00000000-0005-0000-0000-0000670E0000}"/>
    <cellStyle name="Normal 5 2 2 2" xfId="658" xr:uid="{00000000-0005-0000-0000-0000680E0000}"/>
    <cellStyle name="Normal 5 2 2 2 2" xfId="876" xr:uid="{00000000-0005-0000-0000-0000690E0000}"/>
    <cellStyle name="Normal 5 2 2 2 2 2" xfId="904" xr:uid="{00000000-0005-0000-0000-00006A0E0000}"/>
    <cellStyle name="Normal 5 2 2 2 2 2 2" xfId="960" xr:uid="{00000000-0005-0000-0000-00006B0E0000}"/>
    <cellStyle name="Normal 5 2 2 2 2 2 2 2" xfId="1224" xr:uid="{00000000-0005-0000-0000-00006C0E0000}"/>
    <cellStyle name="Normal 5 2 2 2 2 2 2 2 2" xfId="1672" xr:uid="{00000000-0005-0000-0000-00006D0E0000}"/>
    <cellStyle name="Normal 5 2 2 2 2 2 2 2 2 2" xfId="2832" xr:uid="{00000000-0005-0000-0000-00006E0E0000}"/>
    <cellStyle name="Normal 5 2 2 2 2 2 2 2 3" xfId="2384" xr:uid="{00000000-0005-0000-0000-00006F0E0000}"/>
    <cellStyle name="Normal 5 2 2 2 2 2 2 3" xfId="1408" xr:uid="{00000000-0005-0000-0000-0000700E0000}"/>
    <cellStyle name="Normal 5 2 2 2 2 2 2 3 2" xfId="2568" xr:uid="{00000000-0005-0000-0000-0000710E0000}"/>
    <cellStyle name="Normal 5 2 2 2 2 2 2 4" xfId="2122" xr:uid="{00000000-0005-0000-0000-0000720E0000}"/>
    <cellStyle name="Normal 5 2 2 2 2 2 3" xfId="1168" xr:uid="{00000000-0005-0000-0000-0000730E0000}"/>
    <cellStyle name="Normal 5 2 2 2 2 2 3 2" xfId="1616" xr:uid="{00000000-0005-0000-0000-0000740E0000}"/>
    <cellStyle name="Normal 5 2 2 2 2 2 3 2 2" xfId="2776" xr:uid="{00000000-0005-0000-0000-0000750E0000}"/>
    <cellStyle name="Normal 5 2 2 2 2 2 3 3" xfId="2328" xr:uid="{00000000-0005-0000-0000-0000760E0000}"/>
    <cellStyle name="Normal 5 2 2 2 2 2 4" xfId="1352" xr:uid="{00000000-0005-0000-0000-0000770E0000}"/>
    <cellStyle name="Normal 5 2 2 2 2 2 4 2" xfId="2512" xr:uid="{00000000-0005-0000-0000-0000780E0000}"/>
    <cellStyle name="Normal 5 2 2 2 2 2 5" xfId="2066" xr:uid="{00000000-0005-0000-0000-0000790E0000}"/>
    <cellStyle name="Normal 5 2 2 2 2 3" xfId="932" xr:uid="{00000000-0005-0000-0000-00007A0E0000}"/>
    <cellStyle name="Normal 5 2 2 2 2 3 2" xfId="1196" xr:uid="{00000000-0005-0000-0000-00007B0E0000}"/>
    <cellStyle name="Normal 5 2 2 2 2 3 2 2" xfId="1644" xr:uid="{00000000-0005-0000-0000-00007C0E0000}"/>
    <cellStyle name="Normal 5 2 2 2 2 3 2 2 2" xfId="2804" xr:uid="{00000000-0005-0000-0000-00007D0E0000}"/>
    <cellStyle name="Normal 5 2 2 2 2 3 2 3" xfId="2356" xr:uid="{00000000-0005-0000-0000-00007E0E0000}"/>
    <cellStyle name="Normal 5 2 2 2 2 3 3" xfId="1380" xr:uid="{00000000-0005-0000-0000-00007F0E0000}"/>
    <cellStyle name="Normal 5 2 2 2 2 3 3 2" xfId="2540" xr:uid="{00000000-0005-0000-0000-0000800E0000}"/>
    <cellStyle name="Normal 5 2 2 2 2 3 4" xfId="2094" xr:uid="{00000000-0005-0000-0000-0000810E0000}"/>
    <cellStyle name="Normal 5 2 2 2 2 4" xfId="1140" xr:uid="{00000000-0005-0000-0000-0000820E0000}"/>
    <cellStyle name="Normal 5 2 2 2 2 4 2" xfId="1588" xr:uid="{00000000-0005-0000-0000-0000830E0000}"/>
    <cellStyle name="Normal 5 2 2 2 2 4 2 2" xfId="2748" xr:uid="{00000000-0005-0000-0000-0000840E0000}"/>
    <cellStyle name="Normal 5 2 2 2 2 4 3" xfId="2300" xr:uid="{00000000-0005-0000-0000-0000850E0000}"/>
    <cellStyle name="Normal 5 2 2 2 2 5" xfId="1324" xr:uid="{00000000-0005-0000-0000-0000860E0000}"/>
    <cellStyle name="Normal 5 2 2 2 2 5 2" xfId="2484" xr:uid="{00000000-0005-0000-0000-0000870E0000}"/>
    <cellStyle name="Normal 5 2 2 2 2 6" xfId="2038" xr:uid="{00000000-0005-0000-0000-0000880E0000}"/>
    <cellStyle name="Normal 5 2 2 2 3" xfId="890" xr:uid="{00000000-0005-0000-0000-0000890E0000}"/>
    <cellStyle name="Normal 5 2 2 2 3 2" xfId="946" xr:uid="{00000000-0005-0000-0000-00008A0E0000}"/>
    <cellStyle name="Normal 5 2 2 2 3 2 2" xfId="1210" xr:uid="{00000000-0005-0000-0000-00008B0E0000}"/>
    <cellStyle name="Normal 5 2 2 2 3 2 2 2" xfId="1658" xr:uid="{00000000-0005-0000-0000-00008C0E0000}"/>
    <cellStyle name="Normal 5 2 2 2 3 2 2 2 2" xfId="2818" xr:uid="{00000000-0005-0000-0000-00008D0E0000}"/>
    <cellStyle name="Normal 5 2 2 2 3 2 2 3" xfId="2370" xr:uid="{00000000-0005-0000-0000-00008E0E0000}"/>
    <cellStyle name="Normal 5 2 2 2 3 2 3" xfId="1394" xr:uid="{00000000-0005-0000-0000-00008F0E0000}"/>
    <cellStyle name="Normal 5 2 2 2 3 2 3 2" xfId="2554" xr:uid="{00000000-0005-0000-0000-0000900E0000}"/>
    <cellStyle name="Normal 5 2 2 2 3 2 4" xfId="2108" xr:uid="{00000000-0005-0000-0000-0000910E0000}"/>
    <cellStyle name="Normal 5 2 2 2 3 3" xfId="1154" xr:uid="{00000000-0005-0000-0000-0000920E0000}"/>
    <cellStyle name="Normal 5 2 2 2 3 3 2" xfId="1602" xr:uid="{00000000-0005-0000-0000-0000930E0000}"/>
    <cellStyle name="Normal 5 2 2 2 3 3 2 2" xfId="2762" xr:uid="{00000000-0005-0000-0000-0000940E0000}"/>
    <cellStyle name="Normal 5 2 2 2 3 3 3" xfId="2314" xr:uid="{00000000-0005-0000-0000-0000950E0000}"/>
    <cellStyle name="Normal 5 2 2 2 3 4" xfId="1338" xr:uid="{00000000-0005-0000-0000-0000960E0000}"/>
    <cellStyle name="Normal 5 2 2 2 3 4 2" xfId="2498" xr:uid="{00000000-0005-0000-0000-0000970E0000}"/>
    <cellStyle name="Normal 5 2 2 2 3 5" xfId="2052" xr:uid="{00000000-0005-0000-0000-0000980E0000}"/>
    <cellStyle name="Normal 5 2 2 2 4" xfId="918" xr:uid="{00000000-0005-0000-0000-0000990E0000}"/>
    <cellStyle name="Normal 5 2 2 2 4 2" xfId="1182" xr:uid="{00000000-0005-0000-0000-00009A0E0000}"/>
    <cellStyle name="Normal 5 2 2 2 4 2 2" xfId="1630" xr:uid="{00000000-0005-0000-0000-00009B0E0000}"/>
    <cellStyle name="Normal 5 2 2 2 4 2 2 2" xfId="2790" xr:uid="{00000000-0005-0000-0000-00009C0E0000}"/>
    <cellStyle name="Normal 5 2 2 2 4 2 3" xfId="2342" xr:uid="{00000000-0005-0000-0000-00009D0E0000}"/>
    <cellStyle name="Normal 5 2 2 2 4 3" xfId="1366" xr:uid="{00000000-0005-0000-0000-00009E0E0000}"/>
    <cellStyle name="Normal 5 2 2 2 4 3 2" xfId="2526" xr:uid="{00000000-0005-0000-0000-00009F0E0000}"/>
    <cellStyle name="Normal 5 2 2 2 4 4" xfId="2080" xr:uid="{00000000-0005-0000-0000-0000A00E0000}"/>
    <cellStyle name="Normal 5 2 2 2 5" xfId="1026" xr:uid="{00000000-0005-0000-0000-0000A10E0000}"/>
    <cellStyle name="Normal 5 2 2 2 5 2" xfId="1474" xr:uid="{00000000-0005-0000-0000-0000A20E0000}"/>
    <cellStyle name="Normal 5 2 2 2 5 2 2" xfId="2634" xr:uid="{00000000-0005-0000-0000-0000A30E0000}"/>
    <cellStyle name="Normal 5 2 2 2 5 3" xfId="2186" xr:uid="{00000000-0005-0000-0000-0000A40E0000}"/>
    <cellStyle name="Normal 5 2 2 2 6" xfId="1285" xr:uid="{00000000-0005-0000-0000-0000A50E0000}"/>
    <cellStyle name="Normal 5 2 2 2 6 2" xfId="2445" xr:uid="{00000000-0005-0000-0000-0000A60E0000}"/>
    <cellStyle name="Normal 5 2 2 2 7" xfId="1949" xr:uid="{00000000-0005-0000-0000-0000A70E0000}"/>
    <cellStyle name="Normal 5 2 2 3" xfId="869" xr:uid="{00000000-0005-0000-0000-0000A80E0000}"/>
    <cellStyle name="Normal 5 2 2 3 2" xfId="897" xr:uid="{00000000-0005-0000-0000-0000A90E0000}"/>
    <cellStyle name="Normal 5 2 2 3 2 2" xfId="953" xr:uid="{00000000-0005-0000-0000-0000AA0E0000}"/>
    <cellStyle name="Normal 5 2 2 3 2 2 2" xfId="1217" xr:uid="{00000000-0005-0000-0000-0000AB0E0000}"/>
    <cellStyle name="Normal 5 2 2 3 2 2 2 2" xfId="1665" xr:uid="{00000000-0005-0000-0000-0000AC0E0000}"/>
    <cellStyle name="Normal 5 2 2 3 2 2 2 2 2" xfId="2825" xr:uid="{00000000-0005-0000-0000-0000AD0E0000}"/>
    <cellStyle name="Normal 5 2 2 3 2 2 2 3" xfId="2377" xr:uid="{00000000-0005-0000-0000-0000AE0E0000}"/>
    <cellStyle name="Normal 5 2 2 3 2 2 3" xfId="1401" xr:uid="{00000000-0005-0000-0000-0000AF0E0000}"/>
    <cellStyle name="Normal 5 2 2 3 2 2 3 2" xfId="2561" xr:uid="{00000000-0005-0000-0000-0000B00E0000}"/>
    <cellStyle name="Normal 5 2 2 3 2 2 4" xfId="2115" xr:uid="{00000000-0005-0000-0000-0000B10E0000}"/>
    <cellStyle name="Normal 5 2 2 3 2 3" xfId="1161" xr:uid="{00000000-0005-0000-0000-0000B20E0000}"/>
    <cellStyle name="Normal 5 2 2 3 2 3 2" xfId="1609" xr:uid="{00000000-0005-0000-0000-0000B30E0000}"/>
    <cellStyle name="Normal 5 2 2 3 2 3 2 2" xfId="2769" xr:uid="{00000000-0005-0000-0000-0000B40E0000}"/>
    <cellStyle name="Normal 5 2 2 3 2 3 3" xfId="2321" xr:uid="{00000000-0005-0000-0000-0000B50E0000}"/>
    <cellStyle name="Normal 5 2 2 3 2 4" xfId="1345" xr:uid="{00000000-0005-0000-0000-0000B60E0000}"/>
    <cellStyle name="Normal 5 2 2 3 2 4 2" xfId="2505" xr:uid="{00000000-0005-0000-0000-0000B70E0000}"/>
    <cellStyle name="Normal 5 2 2 3 2 5" xfId="2059" xr:uid="{00000000-0005-0000-0000-0000B80E0000}"/>
    <cellStyle name="Normal 5 2 2 3 3" xfId="925" xr:uid="{00000000-0005-0000-0000-0000B90E0000}"/>
    <cellStyle name="Normal 5 2 2 3 3 2" xfId="1189" xr:uid="{00000000-0005-0000-0000-0000BA0E0000}"/>
    <cellStyle name="Normal 5 2 2 3 3 2 2" xfId="1637" xr:uid="{00000000-0005-0000-0000-0000BB0E0000}"/>
    <cellStyle name="Normal 5 2 2 3 3 2 2 2" xfId="2797" xr:uid="{00000000-0005-0000-0000-0000BC0E0000}"/>
    <cellStyle name="Normal 5 2 2 3 3 2 3" xfId="2349" xr:uid="{00000000-0005-0000-0000-0000BD0E0000}"/>
    <cellStyle name="Normal 5 2 2 3 3 3" xfId="1373" xr:uid="{00000000-0005-0000-0000-0000BE0E0000}"/>
    <cellStyle name="Normal 5 2 2 3 3 3 2" xfId="2533" xr:uid="{00000000-0005-0000-0000-0000BF0E0000}"/>
    <cellStyle name="Normal 5 2 2 3 3 4" xfId="2087" xr:uid="{00000000-0005-0000-0000-0000C00E0000}"/>
    <cellStyle name="Normal 5 2 2 3 4" xfId="1133" xr:uid="{00000000-0005-0000-0000-0000C10E0000}"/>
    <cellStyle name="Normal 5 2 2 3 4 2" xfId="1581" xr:uid="{00000000-0005-0000-0000-0000C20E0000}"/>
    <cellStyle name="Normal 5 2 2 3 4 2 2" xfId="2741" xr:uid="{00000000-0005-0000-0000-0000C30E0000}"/>
    <cellStyle name="Normal 5 2 2 3 4 3" xfId="2293" xr:uid="{00000000-0005-0000-0000-0000C40E0000}"/>
    <cellStyle name="Normal 5 2 2 3 5" xfId="1317" xr:uid="{00000000-0005-0000-0000-0000C50E0000}"/>
    <cellStyle name="Normal 5 2 2 3 5 2" xfId="2477" xr:uid="{00000000-0005-0000-0000-0000C60E0000}"/>
    <cellStyle name="Normal 5 2 2 3 6" xfId="2031" xr:uid="{00000000-0005-0000-0000-0000C70E0000}"/>
    <cellStyle name="Normal 5 2 2 4" xfId="883" xr:uid="{00000000-0005-0000-0000-0000C80E0000}"/>
    <cellStyle name="Normal 5 2 2 4 2" xfId="939" xr:uid="{00000000-0005-0000-0000-0000C90E0000}"/>
    <cellStyle name="Normal 5 2 2 4 2 2" xfId="1203" xr:uid="{00000000-0005-0000-0000-0000CA0E0000}"/>
    <cellStyle name="Normal 5 2 2 4 2 2 2" xfId="1651" xr:uid="{00000000-0005-0000-0000-0000CB0E0000}"/>
    <cellStyle name="Normal 5 2 2 4 2 2 2 2" xfId="2811" xr:uid="{00000000-0005-0000-0000-0000CC0E0000}"/>
    <cellStyle name="Normal 5 2 2 4 2 2 3" xfId="2363" xr:uid="{00000000-0005-0000-0000-0000CD0E0000}"/>
    <cellStyle name="Normal 5 2 2 4 2 3" xfId="1387" xr:uid="{00000000-0005-0000-0000-0000CE0E0000}"/>
    <cellStyle name="Normal 5 2 2 4 2 3 2" xfId="2547" xr:uid="{00000000-0005-0000-0000-0000CF0E0000}"/>
    <cellStyle name="Normal 5 2 2 4 2 4" xfId="2101" xr:uid="{00000000-0005-0000-0000-0000D00E0000}"/>
    <cellStyle name="Normal 5 2 2 4 3" xfId="1147" xr:uid="{00000000-0005-0000-0000-0000D10E0000}"/>
    <cellStyle name="Normal 5 2 2 4 3 2" xfId="1595" xr:uid="{00000000-0005-0000-0000-0000D20E0000}"/>
    <cellStyle name="Normal 5 2 2 4 3 2 2" xfId="2755" xr:uid="{00000000-0005-0000-0000-0000D30E0000}"/>
    <cellStyle name="Normal 5 2 2 4 3 3" xfId="2307" xr:uid="{00000000-0005-0000-0000-0000D40E0000}"/>
    <cellStyle name="Normal 5 2 2 4 4" xfId="1331" xr:uid="{00000000-0005-0000-0000-0000D50E0000}"/>
    <cellStyle name="Normal 5 2 2 4 4 2" xfId="2491" xr:uid="{00000000-0005-0000-0000-0000D60E0000}"/>
    <cellStyle name="Normal 5 2 2 4 5" xfId="2045" xr:uid="{00000000-0005-0000-0000-0000D70E0000}"/>
    <cellStyle name="Normal 5 2 2 5" xfId="911" xr:uid="{00000000-0005-0000-0000-0000D80E0000}"/>
    <cellStyle name="Normal 5 2 2 5 2" xfId="1175" xr:uid="{00000000-0005-0000-0000-0000D90E0000}"/>
    <cellStyle name="Normal 5 2 2 5 2 2" xfId="1623" xr:uid="{00000000-0005-0000-0000-0000DA0E0000}"/>
    <cellStyle name="Normal 5 2 2 5 2 2 2" xfId="2783" xr:uid="{00000000-0005-0000-0000-0000DB0E0000}"/>
    <cellStyle name="Normal 5 2 2 5 2 3" xfId="2335" xr:uid="{00000000-0005-0000-0000-0000DC0E0000}"/>
    <cellStyle name="Normal 5 2 2 5 3" xfId="1359" xr:uid="{00000000-0005-0000-0000-0000DD0E0000}"/>
    <cellStyle name="Normal 5 2 2 5 3 2" xfId="2519" xr:uid="{00000000-0005-0000-0000-0000DE0E0000}"/>
    <cellStyle name="Normal 5 2 2 5 4" xfId="2073" xr:uid="{00000000-0005-0000-0000-0000DF0E0000}"/>
    <cellStyle name="Normal 5 2 2 6" xfId="1014" xr:uid="{00000000-0005-0000-0000-0000E00E0000}"/>
    <cellStyle name="Normal 5 2 2 6 2" xfId="1462" xr:uid="{00000000-0005-0000-0000-0000E10E0000}"/>
    <cellStyle name="Normal 5 2 2 6 2 2" xfId="2622" xr:uid="{00000000-0005-0000-0000-0000E20E0000}"/>
    <cellStyle name="Normal 5 2 2 6 3" xfId="2175" xr:uid="{00000000-0005-0000-0000-0000E30E0000}"/>
    <cellStyle name="Normal 5 2 2 7" xfId="1278" xr:uid="{00000000-0005-0000-0000-0000E40E0000}"/>
    <cellStyle name="Normal 5 2 2 7 2" xfId="2438" xr:uid="{00000000-0005-0000-0000-0000E50E0000}"/>
    <cellStyle name="Normal 5 2 2 8" xfId="1822" xr:uid="{00000000-0005-0000-0000-0000E60E0000}"/>
    <cellStyle name="Normal 5 2 3" xfId="656" xr:uid="{00000000-0005-0000-0000-0000E70E0000}"/>
    <cellStyle name="Normal 5 2 3 2" xfId="874" xr:uid="{00000000-0005-0000-0000-0000E80E0000}"/>
    <cellStyle name="Normal 5 2 3 2 2" xfId="902" xr:uid="{00000000-0005-0000-0000-0000E90E0000}"/>
    <cellStyle name="Normal 5 2 3 2 2 2" xfId="958" xr:uid="{00000000-0005-0000-0000-0000EA0E0000}"/>
    <cellStyle name="Normal 5 2 3 2 2 2 2" xfId="1222" xr:uid="{00000000-0005-0000-0000-0000EB0E0000}"/>
    <cellStyle name="Normal 5 2 3 2 2 2 2 2" xfId="1670" xr:uid="{00000000-0005-0000-0000-0000EC0E0000}"/>
    <cellStyle name="Normal 5 2 3 2 2 2 2 2 2" xfId="2830" xr:uid="{00000000-0005-0000-0000-0000ED0E0000}"/>
    <cellStyle name="Normal 5 2 3 2 2 2 2 3" xfId="2382" xr:uid="{00000000-0005-0000-0000-0000EE0E0000}"/>
    <cellStyle name="Normal 5 2 3 2 2 2 3" xfId="1406" xr:uid="{00000000-0005-0000-0000-0000EF0E0000}"/>
    <cellStyle name="Normal 5 2 3 2 2 2 3 2" xfId="2566" xr:uid="{00000000-0005-0000-0000-0000F00E0000}"/>
    <cellStyle name="Normal 5 2 3 2 2 2 4" xfId="2120" xr:uid="{00000000-0005-0000-0000-0000F10E0000}"/>
    <cellStyle name="Normal 5 2 3 2 2 3" xfId="1166" xr:uid="{00000000-0005-0000-0000-0000F20E0000}"/>
    <cellStyle name="Normal 5 2 3 2 2 3 2" xfId="1614" xr:uid="{00000000-0005-0000-0000-0000F30E0000}"/>
    <cellStyle name="Normal 5 2 3 2 2 3 2 2" xfId="2774" xr:uid="{00000000-0005-0000-0000-0000F40E0000}"/>
    <cellStyle name="Normal 5 2 3 2 2 3 3" xfId="2326" xr:uid="{00000000-0005-0000-0000-0000F50E0000}"/>
    <cellStyle name="Normal 5 2 3 2 2 4" xfId="1350" xr:uid="{00000000-0005-0000-0000-0000F60E0000}"/>
    <cellStyle name="Normal 5 2 3 2 2 4 2" xfId="2510" xr:uid="{00000000-0005-0000-0000-0000F70E0000}"/>
    <cellStyle name="Normal 5 2 3 2 2 5" xfId="2064" xr:uid="{00000000-0005-0000-0000-0000F80E0000}"/>
    <cellStyle name="Normal 5 2 3 2 3" xfId="930" xr:uid="{00000000-0005-0000-0000-0000F90E0000}"/>
    <cellStyle name="Normal 5 2 3 2 3 2" xfId="1194" xr:uid="{00000000-0005-0000-0000-0000FA0E0000}"/>
    <cellStyle name="Normal 5 2 3 2 3 2 2" xfId="1642" xr:uid="{00000000-0005-0000-0000-0000FB0E0000}"/>
    <cellStyle name="Normal 5 2 3 2 3 2 2 2" xfId="2802" xr:uid="{00000000-0005-0000-0000-0000FC0E0000}"/>
    <cellStyle name="Normal 5 2 3 2 3 2 3" xfId="2354" xr:uid="{00000000-0005-0000-0000-0000FD0E0000}"/>
    <cellStyle name="Normal 5 2 3 2 3 3" xfId="1378" xr:uid="{00000000-0005-0000-0000-0000FE0E0000}"/>
    <cellStyle name="Normal 5 2 3 2 3 3 2" xfId="2538" xr:uid="{00000000-0005-0000-0000-0000FF0E0000}"/>
    <cellStyle name="Normal 5 2 3 2 3 4" xfId="2092" xr:uid="{00000000-0005-0000-0000-0000000F0000}"/>
    <cellStyle name="Normal 5 2 3 2 4" xfId="1138" xr:uid="{00000000-0005-0000-0000-0000010F0000}"/>
    <cellStyle name="Normal 5 2 3 2 4 2" xfId="1586" xr:uid="{00000000-0005-0000-0000-0000020F0000}"/>
    <cellStyle name="Normal 5 2 3 2 4 2 2" xfId="2746" xr:uid="{00000000-0005-0000-0000-0000030F0000}"/>
    <cellStyle name="Normal 5 2 3 2 4 3" xfId="2298" xr:uid="{00000000-0005-0000-0000-0000040F0000}"/>
    <cellStyle name="Normal 5 2 3 2 5" xfId="1322" xr:uid="{00000000-0005-0000-0000-0000050F0000}"/>
    <cellStyle name="Normal 5 2 3 2 5 2" xfId="2482" xr:uid="{00000000-0005-0000-0000-0000060F0000}"/>
    <cellStyle name="Normal 5 2 3 2 6" xfId="2036" xr:uid="{00000000-0005-0000-0000-0000070F0000}"/>
    <cellStyle name="Normal 5 2 3 3" xfId="888" xr:uid="{00000000-0005-0000-0000-0000080F0000}"/>
    <cellStyle name="Normal 5 2 3 3 2" xfId="944" xr:uid="{00000000-0005-0000-0000-0000090F0000}"/>
    <cellStyle name="Normal 5 2 3 3 2 2" xfId="1208" xr:uid="{00000000-0005-0000-0000-00000A0F0000}"/>
    <cellStyle name="Normal 5 2 3 3 2 2 2" xfId="1656" xr:uid="{00000000-0005-0000-0000-00000B0F0000}"/>
    <cellStyle name="Normal 5 2 3 3 2 2 2 2" xfId="2816" xr:uid="{00000000-0005-0000-0000-00000C0F0000}"/>
    <cellStyle name="Normal 5 2 3 3 2 2 3" xfId="2368" xr:uid="{00000000-0005-0000-0000-00000D0F0000}"/>
    <cellStyle name="Normal 5 2 3 3 2 3" xfId="1392" xr:uid="{00000000-0005-0000-0000-00000E0F0000}"/>
    <cellStyle name="Normal 5 2 3 3 2 3 2" xfId="2552" xr:uid="{00000000-0005-0000-0000-00000F0F0000}"/>
    <cellStyle name="Normal 5 2 3 3 2 4" xfId="2106" xr:uid="{00000000-0005-0000-0000-0000100F0000}"/>
    <cellStyle name="Normal 5 2 3 3 3" xfId="1152" xr:uid="{00000000-0005-0000-0000-0000110F0000}"/>
    <cellStyle name="Normal 5 2 3 3 3 2" xfId="1600" xr:uid="{00000000-0005-0000-0000-0000120F0000}"/>
    <cellStyle name="Normal 5 2 3 3 3 2 2" xfId="2760" xr:uid="{00000000-0005-0000-0000-0000130F0000}"/>
    <cellStyle name="Normal 5 2 3 3 3 3" xfId="2312" xr:uid="{00000000-0005-0000-0000-0000140F0000}"/>
    <cellStyle name="Normal 5 2 3 3 4" xfId="1336" xr:uid="{00000000-0005-0000-0000-0000150F0000}"/>
    <cellStyle name="Normal 5 2 3 3 4 2" xfId="2496" xr:uid="{00000000-0005-0000-0000-0000160F0000}"/>
    <cellStyle name="Normal 5 2 3 3 5" xfId="2050" xr:uid="{00000000-0005-0000-0000-0000170F0000}"/>
    <cellStyle name="Normal 5 2 3 4" xfId="916" xr:uid="{00000000-0005-0000-0000-0000180F0000}"/>
    <cellStyle name="Normal 5 2 3 4 2" xfId="1180" xr:uid="{00000000-0005-0000-0000-0000190F0000}"/>
    <cellStyle name="Normal 5 2 3 4 2 2" xfId="1628" xr:uid="{00000000-0005-0000-0000-00001A0F0000}"/>
    <cellStyle name="Normal 5 2 3 4 2 2 2" xfId="2788" xr:uid="{00000000-0005-0000-0000-00001B0F0000}"/>
    <cellStyle name="Normal 5 2 3 4 2 3" xfId="2340" xr:uid="{00000000-0005-0000-0000-00001C0F0000}"/>
    <cellStyle name="Normal 5 2 3 4 3" xfId="1364" xr:uid="{00000000-0005-0000-0000-00001D0F0000}"/>
    <cellStyle name="Normal 5 2 3 4 3 2" xfId="2524" xr:uid="{00000000-0005-0000-0000-00001E0F0000}"/>
    <cellStyle name="Normal 5 2 3 4 4" xfId="2078" xr:uid="{00000000-0005-0000-0000-00001F0F0000}"/>
    <cellStyle name="Normal 5 2 3 5" xfId="1024" xr:uid="{00000000-0005-0000-0000-0000200F0000}"/>
    <cellStyle name="Normal 5 2 3 5 2" xfId="1472" xr:uid="{00000000-0005-0000-0000-0000210F0000}"/>
    <cellStyle name="Normal 5 2 3 5 2 2" xfId="2632" xr:uid="{00000000-0005-0000-0000-0000220F0000}"/>
    <cellStyle name="Normal 5 2 3 5 3" xfId="2184" xr:uid="{00000000-0005-0000-0000-0000230F0000}"/>
    <cellStyle name="Normal 5 2 3 6" xfId="1283" xr:uid="{00000000-0005-0000-0000-0000240F0000}"/>
    <cellStyle name="Normal 5 2 3 6 2" xfId="2443" xr:uid="{00000000-0005-0000-0000-0000250F0000}"/>
    <cellStyle name="Normal 5 2 3 7" xfId="1947" xr:uid="{00000000-0005-0000-0000-0000260F0000}"/>
    <cellStyle name="Normal 5 2 4" xfId="867" xr:uid="{00000000-0005-0000-0000-0000270F0000}"/>
    <cellStyle name="Normal 5 2 4 2" xfId="895" xr:uid="{00000000-0005-0000-0000-0000280F0000}"/>
    <cellStyle name="Normal 5 2 4 2 2" xfId="951" xr:uid="{00000000-0005-0000-0000-0000290F0000}"/>
    <cellStyle name="Normal 5 2 4 2 2 2" xfId="1215" xr:uid="{00000000-0005-0000-0000-00002A0F0000}"/>
    <cellStyle name="Normal 5 2 4 2 2 2 2" xfId="1663" xr:uid="{00000000-0005-0000-0000-00002B0F0000}"/>
    <cellStyle name="Normal 5 2 4 2 2 2 2 2" xfId="2823" xr:uid="{00000000-0005-0000-0000-00002C0F0000}"/>
    <cellStyle name="Normal 5 2 4 2 2 2 3" xfId="2375" xr:uid="{00000000-0005-0000-0000-00002D0F0000}"/>
    <cellStyle name="Normal 5 2 4 2 2 3" xfId="1399" xr:uid="{00000000-0005-0000-0000-00002E0F0000}"/>
    <cellStyle name="Normal 5 2 4 2 2 3 2" xfId="2559" xr:uid="{00000000-0005-0000-0000-00002F0F0000}"/>
    <cellStyle name="Normal 5 2 4 2 2 4" xfId="2113" xr:uid="{00000000-0005-0000-0000-0000300F0000}"/>
    <cellStyle name="Normal 5 2 4 2 3" xfId="1159" xr:uid="{00000000-0005-0000-0000-0000310F0000}"/>
    <cellStyle name="Normal 5 2 4 2 3 2" xfId="1607" xr:uid="{00000000-0005-0000-0000-0000320F0000}"/>
    <cellStyle name="Normal 5 2 4 2 3 2 2" xfId="2767" xr:uid="{00000000-0005-0000-0000-0000330F0000}"/>
    <cellStyle name="Normal 5 2 4 2 3 3" xfId="2319" xr:uid="{00000000-0005-0000-0000-0000340F0000}"/>
    <cellStyle name="Normal 5 2 4 2 4" xfId="1343" xr:uid="{00000000-0005-0000-0000-0000350F0000}"/>
    <cellStyle name="Normal 5 2 4 2 4 2" xfId="2503" xr:uid="{00000000-0005-0000-0000-0000360F0000}"/>
    <cellStyle name="Normal 5 2 4 2 5" xfId="2057" xr:uid="{00000000-0005-0000-0000-0000370F0000}"/>
    <cellStyle name="Normal 5 2 4 3" xfId="923" xr:uid="{00000000-0005-0000-0000-0000380F0000}"/>
    <cellStyle name="Normal 5 2 4 3 2" xfId="1187" xr:uid="{00000000-0005-0000-0000-0000390F0000}"/>
    <cellStyle name="Normal 5 2 4 3 2 2" xfId="1635" xr:uid="{00000000-0005-0000-0000-00003A0F0000}"/>
    <cellStyle name="Normal 5 2 4 3 2 2 2" xfId="2795" xr:uid="{00000000-0005-0000-0000-00003B0F0000}"/>
    <cellStyle name="Normal 5 2 4 3 2 3" xfId="2347" xr:uid="{00000000-0005-0000-0000-00003C0F0000}"/>
    <cellStyle name="Normal 5 2 4 3 3" xfId="1371" xr:uid="{00000000-0005-0000-0000-00003D0F0000}"/>
    <cellStyle name="Normal 5 2 4 3 3 2" xfId="2531" xr:uid="{00000000-0005-0000-0000-00003E0F0000}"/>
    <cellStyle name="Normal 5 2 4 3 4" xfId="2085" xr:uid="{00000000-0005-0000-0000-00003F0F0000}"/>
    <cellStyle name="Normal 5 2 4 4" xfId="1131" xr:uid="{00000000-0005-0000-0000-0000400F0000}"/>
    <cellStyle name="Normal 5 2 4 4 2" xfId="1579" xr:uid="{00000000-0005-0000-0000-0000410F0000}"/>
    <cellStyle name="Normal 5 2 4 4 2 2" xfId="2739" xr:uid="{00000000-0005-0000-0000-0000420F0000}"/>
    <cellStyle name="Normal 5 2 4 4 3" xfId="2291" xr:uid="{00000000-0005-0000-0000-0000430F0000}"/>
    <cellStyle name="Normal 5 2 4 5" xfId="1315" xr:uid="{00000000-0005-0000-0000-0000440F0000}"/>
    <cellStyle name="Normal 5 2 4 5 2" xfId="2475" xr:uid="{00000000-0005-0000-0000-0000450F0000}"/>
    <cellStyle name="Normal 5 2 4 6" xfId="2029" xr:uid="{00000000-0005-0000-0000-0000460F0000}"/>
    <cellStyle name="Normal 5 2 5" xfId="881" xr:uid="{00000000-0005-0000-0000-0000470F0000}"/>
    <cellStyle name="Normal 5 2 5 2" xfId="937" xr:uid="{00000000-0005-0000-0000-0000480F0000}"/>
    <cellStyle name="Normal 5 2 5 2 2" xfId="1201" xr:uid="{00000000-0005-0000-0000-0000490F0000}"/>
    <cellStyle name="Normal 5 2 5 2 2 2" xfId="1649" xr:uid="{00000000-0005-0000-0000-00004A0F0000}"/>
    <cellStyle name="Normal 5 2 5 2 2 2 2" xfId="2809" xr:uid="{00000000-0005-0000-0000-00004B0F0000}"/>
    <cellStyle name="Normal 5 2 5 2 2 3" xfId="2361" xr:uid="{00000000-0005-0000-0000-00004C0F0000}"/>
    <cellStyle name="Normal 5 2 5 2 3" xfId="1385" xr:uid="{00000000-0005-0000-0000-00004D0F0000}"/>
    <cellStyle name="Normal 5 2 5 2 3 2" xfId="2545" xr:uid="{00000000-0005-0000-0000-00004E0F0000}"/>
    <cellStyle name="Normal 5 2 5 2 4" xfId="2099" xr:uid="{00000000-0005-0000-0000-00004F0F0000}"/>
    <cellStyle name="Normal 5 2 5 3" xfId="1145" xr:uid="{00000000-0005-0000-0000-0000500F0000}"/>
    <cellStyle name="Normal 5 2 5 3 2" xfId="1593" xr:uid="{00000000-0005-0000-0000-0000510F0000}"/>
    <cellStyle name="Normal 5 2 5 3 2 2" xfId="2753" xr:uid="{00000000-0005-0000-0000-0000520F0000}"/>
    <cellStyle name="Normal 5 2 5 3 3" xfId="2305" xr:uid="{00000000-0005-0000-0000-0000530F0000}"/>
    <cellStyle name="Normal 5 2 5 4" xfId="1329" xr:uid="{00000000-0005-0000-0000-0000540F0000}"/>
    <cellStyle name="Normal 5 2 5 4 2" xfId="2489" xr:uid="{00000000-0005-0000-0000-0000550F0000}"/>
    <cellStyle name="Normal 5 2 5 5" xfId="2043" xr:uid="{00000000-0005-0000-0000-0000560F0000}"/>
    <cellStyle name="Normal 5 2 6" xfId="909" xr:uid="{00000000-0005-0000-0000-0000570F0000}"/>
    <cellStyle name="Normal 5 2 6 2" xfId="1173" xr:uid="{00000000-0005-0000-0000-0000580F0000}"/>
    <cellStyle name="Normal 5 2 6 2 2" xfId="1621" xr:uid="{00000000-0005-0000-0000-0000590F0000}"/>
    <cellStyle name="Normal 5 2 6 2 2 2" xfId="2781" xr:uid="{00000000-0005-0000-0000-00005A0F0000}"/>
    <cellStyle name="Normal 5 2 6 2 3" xfId="2333" xr:uid="{00000000-0005-0000-0000-00005B0F0000}"/>
    <cellStyle name="Normal 5 2 6 3" xfId="1357" xr:uid="{00000000-0005-0000-0000-00005C0F0000}"/>
    <cellStyle name="Normal 5 2 6 3 2" xfId="2517" xr:uid="{00000000-0005-0000-0000-00005D0F0000}"/>
    <cellStyle name="Normal 5 2 6 4" xfId="2071" xr:uid="{00000000-0005-0000-0000-00005E0F0000}"/>
    <cellStyle name="Normal 5 2 7" xfId="1012" xr:uid="{00000000-0005-0000-0000-00005F0F0000}"/>
    <cellStyle name="Normal 5 2 7 2" xfId="1460" xr:uid="{00000000-0005-0000-0000-0000600F0000}"/>
    <cellStyle name="Normal 5 2 7 2 2" xfId="2620" xr:uid="{00000000-0005-0000-0000-0000610F0000}"/>
    <cellStyle name="Normal 5 2 7 3" xfId="2173" xr:uid="{00000000-0005-0000-0000-0000620F0000}"/>
    <cellStyle name="Normal 5 2 8" xfId="1276" xr:uid="{00000000-0005-0000-0000-0000630F0000}"/>
    <cellStyle name="Normal 5 2 8 2" xfId="2436" xr:uid="{00000000-0005-0000-0000-0000640F0000}"/>
    <cellStyle name="Normal 5 2 9" xfId="1814" xr:uid="{00000000-0005-0000-0000-0000650F0000}"/>
    <cellStyle name="Normal 5 3" xfId="447" xr:uid="{00000000-0005-0000-0000-0000660F0000}"/>
    <cellStyle name="Normal 5 3 2" xfId="657" xr:uid="{00000000-0005-0000-0000-0000670F0000}"/>
    <cellStyle name="Normal 5 3 2 2" xfId="875" xr:uid="{00000000-0005-0000-0000-0000680F0000}"/>
    <cellStyle name="Normal 5 3 2 2 2" xfId="903" xr:uid="{00000000-0005-0000-0000-0000690F0000}"/>
    <cellStyle name="Normal 5 3 2 2 2 2" xfId="959" xr:uid="{00000000-0005-0000-0000-00006A0F0000}"/>
    <cellStyle name="Normal 5 3 2 2 2 2 2" xfId="1223" xr:uid="{00000000-0005-0000-0000-00006B0F0000}"/>
    <cellStyle name="Normal 5 3 2 2 2 2 2 2" xfId="1671" xr:uid="{00000000-0005-0000-0000-00006C0F0000}"/>
    <cellStyle name="Normal 5 3 2 2 2 2 2 2 2" xfId="2831" xr:uid="{00000000-0005-0000-0000-00006D0F0000}"/>
    <cellStyle name="Normal 5 3 2 2 2 2 2 3" xfId="2383" xr:uid="{00000000-0005-0000-0000-00006E0F0000}"/>
    <cellStyle name="Normal 5 3 2 2 2 2 3" xfId="1407" xr:uid="{00000000-0005-0000-0000-00006F0F0000}"/>
    <cellStyle name="Normal 5 3 2 2 2 2 3 2" xfId="2567" xr:uid="{00000000-0005-0000-0000-0000700F0000}"/>
    <cellStyle name="Normal 5 3 2 2 2 2 4" xfId="2121" xr:uid="{00000000-0005-0000-0000-0000710F0000}"/>
    <cellStyle name="Normal 5 3 2 2 2 3" xfId="1167" xr:uid="{00000000-0005-0000-0000-0000720F0000}"/>
    <cellStyle name="Normal 5 3 2 2 2 3 2" xfId="1615" xr:uid="{00000000-0005-0000-0000-0000730F0000}"/>
    <cellStyle name="Normal 5 3 2 2 2 3 2 2" xfId="2775" xr:uid="{00000000-0005-0000-0000-0000740F0000}"/>
    <cellStyle name="Normal 5 3 2 2 2 3 3" xfId="2327" xr:uid="{00000000-0005-0000-0000-0000750F0000}"/>
    <cellStyle name="Normal 5 3 2 2 2 4" xfId="1351" xr:uid="{00000000-0005-0000-0000-0000760F0000}"/>
    <cellStyle name="Normal 5 3 2 2 2 4 2" xfId="2511" xr:uid="{00000000-0005-0000-0000-0000770F0000}"/>
    <cellStyle name="Normal 5 3 2 2 2 5" xfId="2065" xr:uid="{00000000-0005-0000-0000-0000780F0000}"/>
    <cellStyle name="Normal 5 3 2 2 3" xfId="931" xr:uid="{00000000-0005-0000-0000-0000790F0000}"/>
    <cellStyle name="Normal 5 3 2 2 3 2" xfId="1195" xr:uid="{00000000-0005-0000-0000-00007A0F0000}"/>
    <cellStyle name="Normal 5 3 2 2 3 2 2" xfId="1643" xr:uid="{00000000-0005-0000-0000-00007B0F0000}"/>
    <cellStyle name="Normal 5 3 2 2 3 2 2 2" xfId="2803" xr:uid="{00000000-0005-0000-0000-00007C0F0000}"/>
    <cellStyle name="Normal 5 3 2 2 3 2 3" xfId="2355" xr:uid="{00000000-0005-0000-0000-00007D0F0000}"/>
    <cellStyle name="Normal 5 3 2 2 3 3" xfId="1379" xr:uid="{00000000-0005-0000-0000-00007E0F0000}"/>
    <cellStyle name="Normal 5 3 2 2 3 3 2" xfId="2539" xr:uid="{00000000-0005-0000-0000-00007F0F0000}"/>
    <cellStyle name="Normal 5 3 2 2 3 4" xfId="2093" xr:uid="{00000000-0005-0000-0000-0000800F0000}"/>
    <cellStyle name="Normal 5 3 2 2 4" xfId="1139" xr:uid="{00000000-0005-0000-0000-0000810F0000}"/>
    <cellStyle name="Normal 5 3 2 2 4 2" xfId="1587" xr:uid="{00000000-0005-0000-0000-0000820F0000}"/>
    <cellStyle name="Normal 5 3 2 2 4 2 2" xfId="2747" xr:uid="{00000000-0005-0000-0000-0000830F0000}"/>
    <cellStyle name="Normal 5 3 2 2 4 3" xfId="2299" xr:uid="{00000000-0005-0000-0000-0000840F0000}"/>
    <cellStyle name="Normal 5 3 2 2 5" xfId="1323" xr:uid="{00000000-0005-0000-0000-0000850F0000}"/>
    <cellStyle name="Normal 5 3 2 2 5 2" xfId="2483" xr:uid="{00000000-0005-0000-0000-0000860F0000}"/>
    <cellStyle name="Normal 5 3 2 2 6" xfId="2037" xr:uid="{00000000-0005-0000-0000-0000870F0000}"/>
    <cellStyle name="Normal 5 3 2 3" xfId="889" xr:uid="{00000000-0005-0000-0000-0000880F0000}"/>
    <cellStyle name="Normal 5 3 2 3 2" xfId="945" xr:uid="{00000000-0005-0000-0000-0000890F0000}"/>
    <cellStyle name="Normal 5 3 2 3 2 2" xfId="1209" xr:uid="{00000000-0005-0000-0000-00008A0F0000}"/>
    <cellStyle name="Normal 5 3 2 3 2 2 2" xfId="1657" xr:uid="{00000000-0005-0000-0000-00008B0F0000}"/>
    <cellStyle name="Normal 5 3 2 3 2 2 2 2" xfId="2817" xr:uid="{00000000-0005-0000-0000-00008C0F0000}"/>
    <cellStyle name="Normal 5 3 2 3 2 2 3" xfId="2369" xr:uid="{00000000-0005-0000-0000-00008D0F0000}"/>
    <cellStyle name="Normal 5 3 2 3 2 3" xfId="1393" xr:uid="{00000000-0005-0000-0000-00008E0F0000}"/>
    <cellStyle name="Normal 5 3 2 3 2 3 2" xfId="2553" xr:uid="{00000000-0005-0000-0000-00008F0F0000}"/>
    <cellStyle name="Normal 5 3 2 3 2 4" xfId="2107" xr:uid="{00000000-0005-0000-0000-0000900F0000}"/>
    <cellStyle name="Normal 5 3 2 3 3" xfId="1153" xr:uid="{00000000-0005-0000-0000-0000910F0000}"/>
    <cellStyle name="Normal 5 3 2 3 3 2" xfId="1601" xr:uid="{00000000-0005-0000-0000-0000920F0000}"/>
    <cellStyle name="Normal 5 3 2 3 3 2 2" xfId="2761" xr:uid="{00000000-0005-0000-0000-0000930F0000}"/>
    <cellStyle name="Normal 5 3 2 3 3 3" xfId="2313" xr:uid="{00000000-0005-0000-0000-0000940F0000}"/>
    <cellStyle name="Normal 5 3 2 3 4" xfId="1337" xr:uid="{00000000-0005-0000-0000-0000950F0000}"/>
    <cellStyle name="Normal 5 3 2 3 4 2" xfId="2497" xr:uid="{00000000-0005-0000-0000-0000960F0000}"/>
    <cellStyle name="Normal 5 3 2 3 5" xfId="2051" xr:uid="{00000000-0005-0000-0000-0000970F0000}"/>
    <cellStyle name="Normal 5 3 2 4" xfId="917" xr:uid="{00000000-0005-0000-0000-0000980F0000}"/>
    <cellStyle name="Normal 5 3 2 4 2" xfId="1181" xr:uid="{00000000-0005-0000-0000-0000990F0000}"/>
    <cellStyle name="Normal 5 3 2 4 2 2" xfId="1629" xr:uid="{00000000-0005-0000-0000-00009A0F0000}"/>
    <cellStyle name="Normal 5 3 2 4 2 2 2" xfId="2789" xr:uid="{00000000-0005-0000-0000-00009B0F0000}"/>
    <cellStyle name="Normal 5 3 2 4 2 3" xfId="2341" xr:uid="{00000000-0005-0000-0000-00009C0F0000}"/>
    <cellStyle name="Normal 5 3 2 4 3" xfId="1365" xr:uid="{00000000-0005-0000-0000-00009D0F0000}"/>
    <cellStyle name="Normal 5 3 2 4 3 2" xfId="2525" xr:uid="{00000000-0005-0000-0000-00009E0F0000}"/>
    <cellStyle name="Normal 5 3 2 4 4" xfId="2079" xr:uid="{00000000-0005-0000-0000-00009F0F0000}"/>
    <cellStyle name="Normal 5 3 2 5" xfId="1025" xr:uid="{00000000-0005-0000-0000-0000A00F0000}"/>
    <cellStyle name="Normal 5 3 2 5 2" xfId="1473" xr:uid="{00000000-0005-0000-0000-0000A10F0000}"/>
    <cellStyle name="Normal 5 3 2 5 2 2" xfId="2633" xr:uid="{00000000-0005-0000-0000-0000A20F0000}"/>
    <cellStyle name="Normal 5 3 2 5 3" xfId="2185" xr:uid="{00000000-0005-0000-0000-0000A30F0000}"/>
    <cellStyle name="Normal 5 3 2 6" xfId="1284" xr:uid="{00000000-0005-0000-0000-0000A40F0000}"/>
    <cellStyle name="Normal 5 3 2 6 2" xfId="2444" xr:uid="{00000000-0005-0000-0000-0000A50F0000}"/>
    <cellStyle name="Normal 5 3 2 7" xfId="1948" xr:uid="{00000000-0005-0000-0000-0000A60F0000}"/>
    <cellStyle name="Normal 5 3 3" xfId="868" xr:uid="{00000000-0005-0000-0000-0000A70F0000}"/>
    <cellStyle name="Normal 5 3 3 2" xfId="896" xr:uid="{00000000-0005-0000-0000-0000A80F0000}"/>
    <cellStyle name="Normal 5 3 3 2 2" xfId="952" xr:uid="{00000000-0005-0000-0000-0000A90F0000}"/>
    <cellStyle name="Normal 5 3 3 2 2 2" xfId="1216" xr:uid="{00000000-0005-0000-0000-0000AA0F0000}"/>
    <cellStyle name="Normal 5 3 3 2 2 2 2" xfId="1664" xr:uid="{00000000-0005-0000-0000-0000AB0F0000}"/>
    <cellStyle name="Normal 5 3 3 2 2 2 2 2" xfId="2824" xr:uid="{00000000-0005-0000-0000-0000AC0F0000}"/>
    <cellStyle name="Normal 5 3 3 2 2 2 3" xfId="2376" xr:uid="{00000000-0005-0000-0000-0000AD0F0000}"/>
    <cellStyle name="Normal 5 3 3 2 2 3" xfId="1400" xr:uid="{00000000-0005-0000-0000-0000AE0F0000}"/>
    <cellStyle name="Normal 5 3 3 2 2 3 2" xfId="2560" xr:uid="{00000000-0005-0000-0000-0000AF0F0000}"/>
    <cellStyle name="Normal 5 3 3 2 2 4" xfId="2114" xr:uid="{00000000-0005-0000-0000-0000B00F0000}"/>
    <cellStyle name="Normal 5 3 3 2 3" xfId="1160" xr:uid="{00000000-0005-0000-0000-0000B10F0000}"/>
    <cellStyle name="Normal 5 3 3 2 3 2" xfId="1608" xr:uid="{00000000-0005-0000-0000-0000B20F0000}"/>
    <cellStyle name="Normal 5 3 3 2 3 2 2" xfId="2768" xr:uid="{00000000-0005-0000-0000-0000B30F0000}"/>
    <cellStyle name="Normal 5 3 3 2 3 3" xfId="2320" xr:uid="{00000000-0005-0000-0000-0000B40F0000}"/>
    <cellStyle name="Normal 5 3 3 2 4" xfId="1344" xr:uid="{00000000-0005-0000-0000-0000B50F0000}"/>
    <cellStyle name="Normal 5 3 3 2 4 2" xfId="2504" xr:uid="{00000000-0005-0000-0000-0000B60F0000}"/>
    <cellStyle name="Normal 5 3 3 2 5" xfId="2058" xr:uid="{00000000-0005-0000-0000-0000B70F0000}"/>
    <cellStyle name="Normal 5 3 3 3" xfId="924" xr:uid="{00000000-0005-0000-0000-0000B80F0000}"/>
    <cellStyle name="Normal 5 3 3 3 2" xfId="1188" xr:uid="{00000000-0005-0000-0000-0000B90F0000}"/>
    <cellStyle name="Normal 5 3 3 3 2 2" xfId="1636" xr:uid="{00000000-0005-0000-0000-0000BA0F0000}"/>
    <cellStyle name="Normal 5 3 3 3 2 2 2" xfId="2796" xr:uid="{00000000-0005-0000-0000-0000BB0F0000}"/>
    <cellStyle name="Normal 5 3 3 3 2 3" xfId="2348" xr:uid="{00000000-0005-0000-0000-0000BC0F0000}"/>
    <cellStyle name="Normal 5 3 3 3 3" xfId="1372" xr:uid="{00000000-0005-0000-0000-0000BD0F0000}"/>
    <cellStyle name="Normal 5 3 3 3 3 2" xfId="2532" xr:uid="{00000000-0005-0000-0000-0000BE0F0000}"/>
    <cellStyle name="Normal 5 3 3 3 4" xfId="2086" xr:uid="{00000000-0005-0000-0000-0000BF0F0000}"/>
    <cellStyle name="Normal 5 3 3 4" xfId="1132" xr:uid="{00000000-0005-0000-0000-0000C00F0000}"/>
    <cellStyle name="Normal 5 3 3 4 2" xfId="1580" xr:uid="{00000000-0005-0000-0000-0000C10F0000}"/>
    <cellStyle name="Normal 5 3 3 4 2 2" xfId="2740" xr:uid="{00000000-0005-0000-0000-0000C20F0000}"/>
    <cellStyle name="Normal 5 3 3 4 3" xfId="2292" xr:uid="{00000000-0005-0000-0000-0000C30F0000}"/>
    <cellStyle name="Normal 5 3 3 5" xfId="1316" xr:uid="{00000000-0005-0000-0000-0000C40F0000}"/>
    <cellStyle name="Normal 5 3 3 5 2" xfId="2476" xr:uid="{00000000-0005-0000-0000-0000C50F0000}"/>
    <cellStyle name="Normal 5 3 3 6" xfId="2030" xr:uid="{00000000-0005-0000-0000-0000C60F0000}"/>
    <cellStyle name="Normal 5 3 4" xfId="882" xr:uid="{00000000-0005-0000-0000-0000C70F0000}"/>
    <cellStyle name="Normal 5 3 4 2" xfId="938" xr:uid="{00000000-0005-0000-0000-0000C80F0000}"/>
    <cellStyle name="Normal 5 3 4 2 2" xfId="1202" xr:uid="{00000000-0005-0000-0000-0000C90F0000}"/>
    <cellStyle name="Normal 5 3 4 2 2 2" xfId="1650" xr:uid="{00000000-0005-0000-0000-0000CA0F0000}"/>
    <cellStyle name="Normal 5 3 4 2 2 2 2" xfId="2810" xr:uid="{00000000-0005-0000-0000-0000CB0F0000}"/>
    <cellStyle name="Normal 5 3 4 2 2 3" xfId="2362" xr:uid="{00000000-0005-0000-0000-0000CC0F0000}"/>
    <cellStyle name="Normal 5 3 4 2 3" xfId="1386" xr:uid="{00000000-0005-0000-0000-0000CD0F0000}"/>
    <cellStyle name="Normal 5 3 4 2 3 2" xfId="2546" xr:uid="{00000000-0005-0000-0000-0000CE0F0000}"/>
    <cellStyle name="Normal 5 3 4 2 4" xfId="2100" xr:uid="{00000000-0005-0000-0000-0000CF0F0000}"/>
    <cellStyle name="Normal 5 3 4 3" xfId="1146" xr:uid="{00000000-0005-0000-0000-0000D00F0000}"/>
    <cellStyle name="Normal 5 3 4 3 2" xfId="1594" xr:uid="{00000000-0005-0000-0000-0000D10F0000}"/>
    <cellStyle name="Normal 5 3 4 3 2 2" xfId="2754" xr:uid="{00000000-0005-0000-0000-0000D20F0000}"/>
    <cellStyle name="Normal 5 3 4 3 3" xfId="2306" xr:uid="{00000000-0005-0000-0000-0000D30F0000}"/>
    <cellStyle name="Normal 5 3 4 4" xfId="1330" xr:uid="{00000000-0005-0000-0000-0000D40F0000}"/>
    <cellStyle name="Normal 5 3 4 4 2" xfId="2490" xr:uid="{00000000-0005-0000-0000-0000D50F0000}"/>
    <cellStyle name="Normal 5 3 4 5" xfId="2044" xr:uid="{00000000-0005-0000-0000-0000D60F0000}"/>
    <cellStyle name="Normal 5 3 5" xfId="910" xr:uid="{00000000-0005-0000-0000-0000D70F0000}"/>
    <cellStyle name="Normal 5 3 5 2" xfId="1174" xr:uid="{00000000-0005-0000-0000-0000D80F0000}"/>
    <cellStyle name="Normal 5 3 5 2 2" xfId="1622" xr:uid="{00000000-0005-0000-0000-0000D90F0000}"/>
    <cellStyle name="Normal 5 3 5 2 2 2" xfId="2782" xr:uid="{00000000-0005-0000-0000-0000DA0F0000}"/>
    <cellStyle name="Normal 5 3 5 2 3" xfId="2334" xr:uid="{00000000-0005-0000-0000-0000DB0F0000}"/>
    <cellStyle name="Normal 5 3 5 3" xfId="1358" xr:uid="{00000000-0005-0000-0000-0000DC0F0000}"/>
    <cellStyle name="Normal 5 3 5 3 2" xfId="2518" xr:uid="{00000000-0005-0000-0000-0000DD0F0000}"/>
    <cellStyle name="Normal 5 3 5 4" xfId="2072" xr:uid="{00000000-0005-0000-0000-0000DE0F0000}"/>
    <cellStyle name="Normal 5 3 6" xfId="1013" xr:uid="{00000000-0005-0000-0000-0000DF0F0000}"/>
    <cellStyle name="Normal 5 3 6 2" xfId="1461" xr:uid="{00000000-0005-0000-0000-0000E00F0000}"/>
    <cellStyle name="Normal 5 3 6 2 2" xfId="2621" xr:uid="{00000000-0005-0000-0000-0000E10F0000}"/>
    <cellStyle name="Normal 5 3 6 3" xfId="2174" xr:uid="{00000000-0005-0000-0000-0000E20F0000}"/>
    <cellStyle name="Normal 5 3 7" xfId="1277" xr:uid="{00000000-0005-0000-0000-0000E30F0000}"/>
    <cellStyle name="Normal 5 3 7 2" xfId="2437" xr:uid="{00000000-0005-0000-0000-0000E40F0000}"/>
    <cellStyle name="Normal 5 3 8" xfId="1821" xr:uid="{00000000-0005-0000-0000-0000E50F0000}"/>
    <cellStyle name="Normal 5 4" xfId="655" xr:uid="{00000000-0005-0000-0000-0000E60F0000}"/>
    <cellStyle name="Normal 5 4 2" xfId="873" xr:uid="{00000000-0005-0000-0000-0000E70F0000}"/>
    <cellStyle name="Normal 5 4 2 2" xfId="901" xr:uid="{00000000-0005-0000-0000-0000E80F0000}"/>
    <cellStyle name="Normal 5 4 2 2 2" xfId="957" xr:uid="{00000000-0005-0000-0000-0000E90F0000}"/>
    <cellStyle name="Normal 5 4 2 2 2 2" xfId="1221" xr:uid="{00000000-0005-0000-0000-0000EA0F0000}"/>
    <cellStyle name="Normal 5 4 2 2 2 2 2" xfId="1669" xr:uid="{00000000-0005-0000-0000-0000EB0F0000}"/>
    <cellStyle name="Normal 5 4 2 2 2 2 2 2" xfId="2829" xr:uid="{00000000-0005-0000-0000-0000EC0F0000}"/>
    <cellStyle name="Normal 5 4 2 2 2 2 3" xfId="2381" xr:uid="{00000000-0005-0000-0000-0000ED0F0000}"/>
    <cellStyle name="Normal 5 4 2 2 2 3" xfId="1405" xr:uid="{00000000-0005-0000-0000-0000EE0F0000}"/>
    <cellStyle name="Normal 5 4 2 2 2 3 2" xfId="2565" xr:uid="{00000000-0005-0000-0000-0000EF0F0000}"/>
    <cellStyle name="Normal 5 4 2 2 2 4" xfId="2119" xr:uid="{00000000-0005-0000-0000-0000F00F0000}"/>
    <cellStyle name="Normal 5 4 2 2 3" xfId="1165" xr:uid="{00000000-0005-0000-0000-0000F10F0000}"/>
    <cellStyle name="Normal 5 4 2 2 3 2" xfId="1613" xr:uid="{00000000-0005-0000-0000-0000F20F0000}"/>
    <cellStyle name="Normal 5 4 2 2 3 2 2" xfId="2773" xr:uid="{00000000-0005-0000-0000-0000F30F0000}"/>
    <cellStyle name="Normal 5 4 2 2 3 3" xfId="2325" xr:uid="{00000000-0005-0000-0000-0000F40F0000}"/>
    <cellStyle name="Normal 5 4 2 2 4" xfId="1349" xr:uid="{00000000-0005-0000-0000-0000F50F0000}"/>
    <cellStyle name="Normal 5 4 2 2 4 2" xfId="2509" xr:uid="{00000000-0005-0000-0000-0000F60F0000}"/>
    <cellStyle name="Normal 5 4 2 2 5" xfId="2063" xr:uid="{00000000-0005-0000-0000-0000F70F0000}"/>
    <cellStyle name="Normal 5 4 2 3" xfId="929" xr:uid="{00000000-0005-0000-0000-0000F80F0000}"/>
    <cellStyle name="Normal 5 4 2 3 2" xfId="1193" xr:uid="{00000000-0005-0000-0000-0000F90F0000}"/>
    <cellStyle name="Normal 5 4 2 3 2 2" xfId="1641" xr:uid="{00000000-0005-0000-0000-0000FA0F0000}"/>
    <cellStyle name="Normal 5 4 2 3 2 2 2" xfId="2801" xr:uid="{00000000-0005-0000-0000-0000FB0F0000}"/>
    <cellStyle name="Normal 5 4 2 3 2 3" xfId="2353" xr:uid="{00000000-0005-0000-0000-0000FC0F0000}"/>
    <cellStyle name="Normal 5 4 2 3 3" xfId="1377" xr:uid="{00000000-0005-0000-0000-0000FD0F0000}"/>
    <cellStyle name="Normal 5 4 2 3 3 2" xfId="2537" xr:uid="{00000000-0005-0000-0000-0000FE0F0000}"/>
    <cellStyle name="Normal 5 4 2 3 4" xfId="2091" xr:uid="{00000000-0005-0000-0000-0000FF0F0000}"/>
    <cellStyle name="Normal 5 4 2 4" xfId="1137" xr:uid="{00000000-0005-0000-0000-000000100000}"/>
    <cellStyle name="Normal 5 4 2 4 2" xfId="1585" xr:uid="{00000000-0005-0000-0000-000001100000}"/>
    <cellStyle name="Normal 5 4 2 4 2 2" xfId="2745" xr:uid="{00000000-0005-0000-0000-000002100000}"/>
    <cellStyle name="Normal 5 4 2 4 3" xfId="2297" xr:uid="{00000000-0005-0000-0000-000003100000}"/>
    <cellStyle name="Normal 5 4 2 5" xfId="1321" xr:uid="{00000000-0005-0000-0000-000004100000}"/>
    <cellStyle name="Normal 5 4 2 5 2" xfId="2481" xr:uid="{00000000-0005-0000-0000-000005100000}"/>
    <cellStyle name="Normal 5 4 2 6" xfId="2035" xr:uid="{00000000-0005-0000-0000-000006100000}"/>
    <cellStyle name="Normal 5 4 3" xfId="887" xr:uid="{00000000-0005-0000-0000-000007100000}"/>
    <cellStyle name="Normal 5 4 3 2" xfId="943" xr:uid="{00000000-0005-0000-0000-000008100000}"/>
    <cellStyle name="Normal 5 4 3 2 2" xfId="1207" xr:uid="{00000000-0005-0000-0000-000009100000}"/>
    <cellStyle name="Normal 5 4 3 2 2 2" xfId="1655" xr:uid="{00000000-0005-0000-0000-00000A100000}"/>
    <cellStyle name="Normal 5 4 3 2 2 2 2" xfId="2815" xr:uid="{00000000-0005-0000-0000-00000B100000}"/>
    <cellStyle name="Normal 5 4 3 2 2 3" xfId="2367" xr:uid="{00000000-0005-0000-0000-00000C100000}"/>
    <cellStyle name="Normal 5 4 3 2 3" xfId="1391" xr:uid="{00000000-0005-0000-0000-00000D100000}"/>
    <cellStyle name="Normal 5 4 3 2 3 2" xfId="2551" xr:uid="{00000000-0005-0000-0000-00000E100000}"/>
    <cellStyle name="Normal 5 4 3 2 4" xfId="2105" xr:uid="{00000000-0005-0000-0000-00000F100000}"/>
    <cellStyle name="Normal 5 4 3 3" xfId="1151" xr:uid="{00000000-0005-0000-0000-000010100000}"/>
    <cellStyle name="Normal 5 4 3 3 2" xfId="1599" xr:uid="{00000000-0005-0000-0000-000011100000}"/>
    <cellStyle name="Normal 5 4 3 3 2 2" xfId="2759" xr:uid="{00000000-0005-0000-0000-000012100000}"/>
    <cellStyle name="Normal 5 4 3 3 3" xfId="2311" xr:uid="{00000000-0005-0000-0000-000013100000}"/>
    <cellStyle name="Normal 5 4 3 4" xfId="1335" xr:uid="{00000000-0005-0000-0000-000014100000}"/>
    <cellStyle name="Normal 5 4 3 4 2" xfId="2495" xr:uid="{00000000-0005-0000-0000-000015100000}"/>
    <cellStyle name="Normal 5 4 3 5" xfId="2049" xr:uid="{00000000-0005-0000-0000-000016100000}"/>
    <cellStyle name="Normal 5 4 4" xfId="915" xr:uid="{00000000-0005-0000-0000-000017100000}"/>
    <cellStyle name="Normal 5 4 4 2" xfId="1179" xr:uid="{00000000-0005-0000-0000-000018100000}"/>
    <cellStyle name="Normal 5 4 4 2 2" xfId="1627" xr:uid="{00000000-0005-0000-0000-000019100000}"/>
    <cellStyle name="Normal 5 4 4 2 2 2" xfId="2787" xr:uid="{00000000-0005-0000-0000-00001A100000}"/>
    <cellStyle name="Normal 5 4 4 2 3" xfId="2339" xr:uid="{00000000-0005-0000-0000-00001B100000}"/>
    <cellStyle name="Normal 5 4 4 3" xfId="1363" xr:uid="{00000000-0005-0000-0000-00001C100000}"/>
    <cellStyle name="Normal 5 4 4 3 2" xfId="2523" xr:uid="{00000000-0005-0000-0000-00001D100000}"/>
    <cellStyle name="Normal 5 4 4 4" xfId="2077" xr:uid="{00000000-0005-0000-0000-00001E100000}"/>
    <cellStyle name="Normal 5 4 5" xfId="1023" xr:uid="{00000000-0005-0000-0000-00001F100000}"/>
    <cellStyle name="Normal 5 4 5 2" xfId="1471" xr:uid="{00000000-0005-0000-0000-000020100000}"/>
    <cellStyle name="Normal 5 4 5 2 2" xfId="2631" xr:uid="{00000000-0005-0000-0000-000021100000}"/>
    <cellStyle name="Normal 5 4 5 3" xfId="2183" xr:uid="{00000000-0005-0000-0000-000022100000}"/>
    <cellStyle name="Normal 5 4 6" xfId="1282" xr:uid="{00000000-0005-0000-0000-000023100000}"/>
    <cellStyle name="Normal 5 4 6 2" xfId="2442" xr:uid="{00000000-0005-0000-0000-000024100000}"/>
    <cellStyle name="Normal 5 4 7" xfId="1946" xr:uid="{00000000-0005-0000-0000-000025100000}"/>
    <cellStyle name="Normal 5 5" xfId="866" xr:uid="{00000000-0005-0000-0000-000026100000}"/>
    <cellStyle name="Normal 5 5 2" xfId="894" xr:uid="{00000000-0005-0000-0000-000027100000}"/>
    <cellStyle name="Normal 5 5 2 2" xfId="950" xr:uid="{00000000-0005-0000-0000-000028100000}"/>
    <cellStyle name="Normal 5 5 2 2 2" xfId="1214" xr:uid="{00000000-0005-0000-0000-000029100000}"/>
    <cellStyle name="Normal 5 5 2 2 2 2" xfId="1662" xr:uid="{00000000-0005-0000-0000-00002A100000}"/>
    <cellStyle name="Normal 5 5 2 2 2 2 2" xfId="2822" xr:uid="{00000000-0005-0000-0000-00002B100000}"/>
    <cellStyle name="Normal 5 5 2 2 2 3" xfId="2374" xr:uid="{00000000-0005-0000-0000-00002C100000}"/>
    <cellStyle name="Normal 5 5 2 2 3" xfId="1398" xr:uid="{00000000-0005-0000-0000-00002D100000}"/>
    <cellStyle name="Normal 5 5 2 2 3 2" xfId="2558" xr:uid="{00000000-0005-0000-0000-00002E100000}"/>
    <cellStyle name="Normal 5 5 2 2 4" xfId="2112" xr:uid="{00000000-0005-0000-0000-00002F100000}"/>
    <cellStyle name="Normal 5 5 2 3" xfId="1158" xr:uid="{00000000-0005-0000-0000-000030100000}"/>
    <cellStyle name="Normal 5 5 2 3 2" xfId="1606" xr:uid="{00000000-0005-0000-0000-000031100000}"/>
    <cellStyle name="Normal 5 5 2 3 2 2" xfId="2766" xr:uid="{00000000-0005-0000-0000-000032100000}"/>
    <cellStyle name="Normal 5 5 2 3 3" xfId="2318" xr:uid="{00000000-0005-0000-0000-000033100000}"/>
    <cellStyle name="Normal 5 5 2 4" xfId="1342" xr:uid="{00000000-0005-0000-0000-000034100000}"/>
    <cellStyle name="Normal 5 5 2 4 2" xfId="2502" xr:uid="{00000000-0005-0000-0000-000035100000}"/>
    <cellStyle name="Normal 5 5 2 5" xfId="2056" xr:uid="{00000000-0005-0000-0000-000036100000}"/>
    <cellStyle name="Normal 5 5 3" xfId="922" xr:uid="{00000000-0005-0000-0000-000037100000}"/>
    <cellStyle name="Normal 5 5 3 2" xfId="1186" xr:uid="{00000000-0005-0000-0000-000038100000}"/>
    <cellStyle name="Normal 5 5 3 2 2" xfId="1634" xr:uid="{00000000-0005-0000-0000-000039100000}"/>
    <cellStyle name="Normal 5 5 3 2 2 2" xfId="2794" xr:uid="{00000000-0005-0000-0000-00003A100000}"/>
    <cellStyle name="Normal 5 5 3 2 3" xfId="2346" xr:uid="{00000000-0005-0000-0000-00003B100000}"/>
    <cellStyle name="Normal 5 5 3 3" xfId="1370" xr:uid="{00000000-0005-0000-0000-00003C100000}"/>
    <cellStyle name="Normal 5 5 3 3 2" xfId="2530" xr:uid="{00000000-0005-0000-0000-00003D100000}"/>
    <cellStyle name="Normal 5 5 3 4" xfId="2084" xr:uid="{00000000-0005-0000-0000-00003E100000}"/>
    <cellStyle name="Normal 5 5 4" xfId="1130" xr:uid="{00000000-0005-0000-0000-00003F100000}"/>
    <cellStyle name="Normal 5 5 4 2" xfId="1578" xr:uid="{00000000-0005-0000-0000-000040100000}"/>
    <cellStyle name="Normal 5 5 4 2 2" xfId="2738" xr:uid="{00000000-0005-0000-0000-000041100000}"/>
    <cellStyle name="Normal 5 5 4 3" xfId="2290" xr:uid="{00000000-0005-0000-0000-000042100000}"/>
    <cellStyle name="Normal 5 5 5" xfId="1314" xr:uid="{00000000-0005-0000-0000-000043100000}"/>
    <cellStyle name="Normal 5 5 5 2" xfId="2474" xr:uid="{00000000-0005-0000-0000-000044100000}"/>
    <cellStyle name="Normal 5 5 6" xfId="2028" xr:uid="{00000000-0005-0000-0000-000045100000}"/>
    <cellStyle name="Normal 5 6" xfId="880" xr:uid="{00000000-0005-0000-0000-000046100000}"/>
    <cellStyle name="Normal 5 6 2" xfId="936" xr:uid="{00000000-0005-0000-0000-000047100000}"/>
    <cellStyle name="Normal 5 6 2 2" xfId="1200" xr:uid="{00000000-0005-0000-0000-000048100000}"/>
    <cellStyle name="Normal 5 6 2 2 2" xfId="1648" xr:uid="{00000000-0005-0000-0000-000049100000}"/>
    <cellStyle name="Normal 5 6 2 2 2 2" xfId="2808" xr:uid="{00000000-0005-0000-0000-00004A100000}"/>
    <cellStyle name="Normal 5 6 2 2 3" xfId="2360" xr:uid="{00000000-0005-0000-0000-00004B100000}"/>
    <cellStyle name="Normal 5 6 2 3" xfId="1384" xr:uid="{00000000-0005-0000-0000-00004C100000}"/>
    <cellStyle name="Normal 5 6 2 3 2" xfId="2544" xr:uid="{00000000-0005-0000-0000-00004D100000}"/>
    <cellStyle name="Normal 5 6 2 4" xfId="2098" xr:uid="{00000000-0005-0000-0000-00004E100000}"/>
    <cellStyle name="Normal 5 6 3" xfId="1144" xr:uid="{00000000-0005-0000-0000-00004F100000}"/>
    <cellStyle name="Normal 5 6 3 2" xfId="1592" xr:uid="{00000000-0005-0000-0000-000050100000}"/>
    <cellStyle name="Normal 5 6 3 2 2" xfId="2752" xr:uid="{00000000-0005-0000-0000-000051100000}"/>
    <cellStyle name="Normal 5 6 3 3" xfId="2304" xr:uid="{00000000-0005-0000-0000-000052100000}"/>
    <cellStyle name="Normal 5 6 4" xfId="1328" xr:uid="{00000000-0005-0000-0000-000053100000}"/>
    <cellStyle name="Normal 5 6 4 2" xfId="2488" xr:uid="{00000000-0005-0000-0000-000054100000}"/>
    <cellStyle name="Normal 5 6 5" xfId="2042" xr:uid="{00000000-0005-0000-0000-000055100000}"/>
    <cellStyle name="Normal 5 7" xfId="908" xr:uid="{00000000-0005-0000-0000-000056100000}"/>
    <cellStyle name="Normal 5 7 2" xfId="1172" xr:uid="{00000000-0005-0000-0000-000057100000}"/>
    <cellStyle name="Normal 5 7 2 2" xfId="1620" xr:uid="{00000000-0005-0000-0000-000058100000}"/>
    <cellStyle name="Normal 5 7 2 2 2" xfId="2780" xr:uid="{00000000-0005-0000-0000-000059100000}"/>
    <cellStyle name="Normal 5 7 2 3" xfId="2332" xr:uid="{00000000-0005-0000-0000-00005A100000}"/>
    <cellStyle name="Normal 5 7 3" xfId="1356" xr:uid="{00000000-0005-0000-0000-00005B100000}"/>
    <cellStyle name="Normal 5 7 3 2" xfId="2516" xr:uid="{00000000-0005-0000-0000-00005C100000}"/>
    <cellStyle name="Normal 5 7 4" xfId="2070" xr:uid="{00000000-0005-0000-0000-00005D100000}"/>
    <cellStyle name="Normal 5 8" xfId="1011" xr:uid="{00000000-0005-0000-0000-00005E100000}"/>
    <cellStyle name="Normal 5 8 2" xfId="1459" xr:uid="{00000000-0005-0000-0000-00005F100000}"/>
    <cellStyle name="Normal 5 8 2 2" xfId="2619" xr:uid="{00000000-0005-0000-0000-000060100000}"/>
    <cellStyle name="Normal 5 8 3" xfId="2172" xr:uid="{00000000-0005-0000-0000-000061100000}"/>
    <cellStyle name="Normal 5 9" xfId="1275" xr:uid="{00000000-0005-0000-0000-000062100000}"/>
    <cellStyle name="Normal 5 9 2" xfId="2435" xr:uid="{00000000-0005-0000-0000-000063100000}"/>
    <cellStyle name="Normal 6" xfId="41" xr:uid="{00000000-0005-0000-0000-000064100000}"/>
    <cellStyle name="Normal 6 2" xfId="584" xr:uid="{00000000-0005-0000-0000-000065100000}"/>
    <cellStyle name="Normal 6 3" xfId="438" xr:uid="{00000000-0005-0000-0000-000066100000}"/>
    <cellStyle name="Normal 6 4" xfId="52" xr:uid="{00000000-0005-0000-0000-000067100000}"/>
    <cellStyle name="Normal 7" xfId="453" xr:uid="{00000000-0005-0000-0000-000068100000}"/>
    <cellStyle name="Normal 7 2" xfId="585" xr:uid="{00000000-0005-0000-0000-000069100000}"/>
    <cellStyle name="Normal 7 3" xfId="660" xr:uid="{00000000-0005-0000-0000-00006A100000}"/>
    <cellStyle name="Normal 7 3 2" xfId="877" xr:uid="{00000000-0005-0000-0000-00006B100000}"/>
    <cellStyle name="Normal 7 3 2 2" xfId="905" xr:uid="{00000000-0005-0000-0000-00006C100000}"/>
    <cellStyle name="Normal 7 3 2 2 2" xfId="961" xr:uid="{00000000-0005-0000-0000-00006D100000}"/>
    <cellStyle name="Normal 7 3 2 2 2 2" xfId="1225" xr:uid="{00000000-0005-0000-0000-00006E100000}"/>
    <cellStyle name="Normal 7 3 2 2 2 2 2" xfId="1673" xr:uid="{00000000-0005-0000-0000-00006F100000}"/>
    <cellStyle name="Normal 7 3 2 2 2 2 2 2" xfId="2833" xr:uid="{00000000-0005-0000-0000-000070100000}"/>
    <cellStyle name="Normal 7 3 2 2 2 2 3" xfId="2385" xr:uid="{00000000-0005-0000-0000-000071100000}"/>
    <cellStyle name="Normal 7 3 2 2 2 3" xfId="1409" xr:uid="{00000000-0005-0000-0000-000072100000}"/>
    <cellStyle name="Normal 7 3 2 2 2 3 2" xfId="2569" xr:uid="{00000000-0005-0000-0000-000073100000}"/>
    <cellStyle name="Normal 7 3 2 2 2 4" xfId="2123" xr:uid="{00000000-0005-0000-0000-000074100000}"/>
    <cellStyle name="Normal 7 3 2 2 3" xfId="1169" xr:uid="{00000000-0005-0000-0000-000075100000}"/>
    <cellStyle name="Normal 7 3 2 2 3 2" xfId="1617" xr:uid="{00000000-0005-0000-0000-000076100000}"/>
    <cellStyle name="Normal 7 3 2 2 3 2 2" xfId="2777" xr:uid="{00000000-0005-0000-0000-000077100000}"/>
    <cellStyle name="Normal 7 3 2 2 3 3" xfId="2329" xr:uid="{00000000-0005-0000-0000-000078100000}"/>
    <cellStyle name="Normal 7 3 2 2 4" xfId="1353" xr:uid="{00000000-0005-0000-0000-000079100000}"/>
    <cellStyle name="Normal 7 3 2 2 4 2" xfId="2513" xr:uid="{00000000-0005-0000-0000-00007A100000}"/>
    <cellStyle name="Normal 7 3 2 2 5" xfId="2067" xr:uid="{00000000-0005-0000-0000-00007B100000}"/>
    <cellStyle name="Normal 7 3 2 3" xfId="933" xr:uid="{00000000-0005-0000-0000-00007C100000}"/>
    <cellStyle name="Normal 7 3 2 3 2" xfId="1197" xr:uid="{00000000-0005-0000-0000-00007D100000}"/>
    <cellStyle name="Normal 7 3 2 3 2 2" xfId="1645" xr:uid="{00000000-0005-0000-0000-00007E100000}"/>
    <cellStyle name="Normal 7 3 2 3 2 2 2" xfId="2805" xr:uid="{00000000-0005-0000-0000-00007F100000}"/>
    <cellStyle name="Normal 7 3 2 3 2 3" xfId="2357" xr:uid="{00000000-0005-0000-0000-000080100000}"/>
    <cellStyle name="Normal 7 3 2 3 3" xfId="1381" xr:uid="{00000000-0005-0000-0000-000081100000}"/>
    <cellStyle name="Normal 7 3 2 3 3 2" xfId="2541" xr:uid="{00000000-0005-0000-0000-000082100000}"/>
    <cellStyle name="Normal 7 3 2 3 4" xfId="2095" xr:uid="{00000000-0005-0000-0000-000083100000}"/>
    <cellStyle name="Normal 7 3 2 4" xfId="1141" xr:uid="{00000000-0005-0000-0000-000084100000}"/>
    <cellStyle name="Normal 7 3 2 4 2" xfId="1589" xr:uid="{00000000-0005-0000-0000-000085100000}"/>
    <cellStyle name="Normal 7 3 2 4 2 2" xfId="2749" xr:uid="{00000000-0005-0000-0000-000086100000}"/>
    <cellStyle name="Normal 7 3 2 4 3" xfId="2301" xr:uid="{00000000-0005-0000-0000-000087100000}"/>
    <cellStyle name="Normal 7 3 2 5" xfId="1325" xr:uid="{00000000-0005-0000-0000-000088100000}"/>
    <cellStyle name="Normal 7 3 2 5 2" xfId="2485" xr:uid="{00000000-0005-0000-0000-000089100000}"/>
    <cellStyle name="Normal 7 3 2 6" xfId="2039" xr:uid="{00000000-0005-0000-0000-00008A100000}"/>
    <cellStyle name="Normal 7 3 3" xfId="891" xr:uid="{00000000-0005-0000-0000-00008B100000}"/>
    <cellStyle name="Normal 7 3 3 2" xfId="947" xr:uid="{00000000-0005-0000-0000-00008C100000}"/>
    <cellStyle name="Normal 7 3 3 2 2" xfId="1211" xr:uid="{00000000-0005-0000-0000-00008D100000}"/>
    <cellStyle name="Normal 7 3 3 2 2 2" xfId="1659" xr:uid="{00000000-0005-0000-0000-00008E100000}"/>
    <cellStyle name="Normal 7 3 3 2 2 2 2" xfId="2819" xr:uid="{00000000-0005-0000-0000-00008F100000}"/>
    <cellStyle name="Normal 7 3 3 2 2 3" xfId="2371" xr:uid="{00000000-0005-0000-0000-000090100000}"/>
    <cellStyle name="Normal 7 3 3 2 3" xfId="1395" xr:uid="{00000000-0005-0000-0000-000091100000}"/>
    <cellStyle name="Normal 7 3 3 2 3 2" xfId="2555" xr:uid="{00000000-0005-0000-0000-000092100000}"/>
    <cellStyle name="Normal 7 3 3 2 4" xfId="2109" xr:uid="{00000000-0005-0000-0000-000093100000}"/>
    <cellStyle name="Normal 7 3 3 3" xfId="1155" xr:uid="{00000000-0005-0000-0000-000094100000}"/>
    <cellStyle name="Normal 7 3 3 3 2" xfId="1603" xr:uid="{00000000-0005-0000-0000-000095100000}"/>
    <cellStyle name="Normal 7 3 3 3 2 2" xfId="2763" xr:uid="{00000000-0005-0000-0000-000096100000}"/>
    <cellStyle name="Normal 7 3 3 3 3" xfId="2315" xr:uid="{00000000-0005-0000-0000-000097100000}"/>
    <cellStyle name="Normal 7 3 3 4" xfId="1339" xr:uid="{00000000-0005-0000-0000-000098100000}"/>
    <cellStyle name="Normal 7 3 3 4 2" xfId="2499" xr:uid="{00000000-0005-0000-0000-000099100000}"/>
    <cellStyle name="Normal 7 3 3 5" xfId="2053" xr:uid="{00000000-0005-0000-0000-00009A100000}"/>
    <cellStyle name="Normal 7 3 4" xfId="919" xr:uid="{00000000-0005-0000-0000-00009B100000}"/>
    <cellStyle name="Normal 7 3 4 2" xfId="1183" xr:uid="{00000000-0005-0000-0000-00009C100000}"/>
    <cellStyle name="Normal 7 3 4 2 2" xfId="1631" xr:uid="{00000000-0005-0000-0000-00009D100000}"/>
    <cellStyle name="Normal 7 3 4 2 2 2" xfId="2791" xr:uid="{00000000-0005-0000-0000-00009E100000}"/>
    <cellStyle name="Normal 7 3 4 2 3" xfId="2343" xr:uid="{00000000-0005-0000-0000-00009F100000}"/>
    <cellStyle name="Normal 7 3 4 3" xfId="1367" xr:uid="{00000000-0005-0000-0000-0000A0100000}"/>
    <cellStyle name="Normal 7 3 4 3 2" xfId="2527" xr:uid="{00000000-0005-0000-0000-0000A1100000}"/>
    <cellStyle name="Normal 7 3 4 4" xfId="2081" xr:uid="{00000000-0005-0000-0000-0000A2100000}"/>
    <cellStyle name="Normal 7 3 5" xfId="1028" xr:uid="{00000000-0005-0000-0000-0000A3100000}"/>
    <cellStyle name="Normal 7 3 5 2" xfId="1476" xr:uid="{00000000-0005-0000-0000-0000A4100000}"/>
    <cellStyle name="Normal 7 3 5 2 2" xfId="2636" xr:uid="{00000000-0005-0000-0000-0000A5100000}"/>
    <cellStyle name="Normal 7 3 5 3" xfId="2188" xr:uid="{00000000-0005-0000-0000-0000A6100000}"/>
    <cellStyle name="Normal 7 3 6" xfId="1286" xr:uid="{00000000-0005-0000-0000-0000A7100000}"/>
    <cellStyle name="Normal 7 3 6 2" xfId="2446" xr:uid="{00000000-0005-0000-0000-0000A8100000}"/>
    <cellStyle name="Normal 7 3 7" xfId="1951" xr:uid="{00000000-0005-0000-0000-0000A9100000}"/>
    <cellStyle name="Normal 7 4" xfId="870" xr:uid="{00000000-0005-0000-0000-0000AA100000}"/>
    <cellStyle name="Normal 7 4 2" xfId="898" xr:uid="{00000000-0005-0000-0000-0000AB100000}"/>
    <cellStyle name="Normal 7 4 2 2" xfId="954" xr:uid="{00000000-0005-0000-0000-0000AC100000}"/>
    <cellStyle name="Normal 7 4 2 2 2" xfId="1218" xr:uid="{00000000-0005-0000-0000-0000AD100000}"/>
    <cellStyle name="Normal 7 4 2 2 2 2" xfId="1666" xr:uid="{00000000-0005-0000-0000-0000AE100000}"/>
    <cellStyle name="Normal 7 4 2 2 2 2 2" xfId="2826" xr:uid="{00000000-0005-0000-0000-0000AF100000}"/>
    <cellStyle name="Normal 7 4 2 2 2 3" xfId="2378" xr:uid="{00000000-0005-0000-0000-0000B0100000}"/>
    <cellStyle name="Normal 7 4 2 2 3" xfId="1402" xr:uid="{00000000-0005-0000-0000-0000B1100000}"/>
    <cellStyle name="Normal 7 4 2 2 3 2" xfId="2562" xr:uid="{00000000-0005-0000-0000-0000B2100000}"/>
    <cellStyle name="Normal 7 4 2 2 4" xfId="2116" xr:uid="{00000000-0005-0000-0000-0000B3100000}"/>
    <cellStyle name="Normal 7 4 2 3" xfId="1162" xr:uid="{00000000-0005-0000-0000-0000B4100000}"/>
    <cellStyle name="Normal 7 4 2 3 2" xfId="1610" xr:uid="{00000000-0005-0000-0000-0000B5100000}"/>
    <cellStyle name="Normal 7 4 2 3 2 2" xfId="2770" xr:uid="{00000000-0005-0000-0000-0000B6100000}"/>
    <cellStyle name="Normal 7 4 2 3 3" xfId="2322" xr:uid="{00000000-0005-0000-0000-0000B7100000}"/>
    <cellStyle name="Normal 7 4 2 4" xfId="1346" xr:uid="{00000000-0005-0000-0000-0000B8100000}"/>
    <cellStyle name="Normal 7 4 2 4 2" xfId="2506" xr:uid="{00000000-0005-0000-0000-0000B9100000}"/>
    <cellStyle name="Normal 7 4 2 5" xfId="2060" xr:uid="{00000000-0005-0000-0000-0000BA100000}"/>
    <cellStyle name="Normal 7 4 3" xfId="926" xr:uid="{00000000-0005-0000-0000-0000BB100000}"/>
    <cellStyle name="Normal 7 4 3 2" xfId="1190" xr:uid="{00000000-0005-0000-0000-0000BC100000}"/>
    <cellStyle name="Normal 7 4 3 2 2" xfId="1638" xr:uid="{00000000-0005-0000-0000-0000BD100000}"/>
    <cellStyle name="Normal 7 4 3 2 2 2" xfId="2798" xr:uid="{00000000-0005-0000-0000-0000BE100000}"/>
    <cellStyle name="Normal 7 4 3 2 3" xfId="2350" xr:uid="{00000000-0005-0000-0000-0000BF100000}"/>
    <cellStyle name="Normal 7 4 3 3" xfId="1374" xr:uid="{00000000-0005-0000-0000-0000C0100000}"/>
    <cellStyle name="Normal 7 4 3 3 2" xfId="2534" xr:uid="{00000000-0005-0000-0000-0000C1100000}"/>
    <cellStyle name="Normal 7 4 3 4" xfId="2088" xr:uid="{00000000-0005-0000-0000-0000C2100000}"/>
    <cellStyle name="Normal 7 4 4" xfId="1134" xr:uid="{00000000-0005-0000-0000-0000C3100000}"/>
    <cellStyle name="Normal 7 4 4 2" xfId="1582" xr:uid="{00000000-0005-0000-0000-0000C4100000}"/>
    <cellStyle name="Normal 7 4 4 2 2" xfId="2742" xr:uid="{00000000-0005-0000-0000-0000C5100000}"/>
    <cellStyle name="Normal 7 4 4 3" xfId="2294" xr:uid="{00000000-0005-0000-0000-0000C6100000}"/>
    <cellStyle name="Normal 7 4 5" xfId="1318" xr:uid="{00000000-0005-0000-0000-0000C7100000}"/>
    <cellStyle name="Normal 7 4 5 2" xfId="2478" xr:uid="{00000000-0005-0000-0000-0000C8100000}"/>
    <cellStyle name="Normal 7 4 6" xfId="2032" xr:uid="{00000000-0005-0000-0000-0000C9100000}"/>
    <cellStyle name="Normal 7 5" xfId="884" xr:uid="{00000000-0005-0000-0000-0000CA100000}"/>
    <cellStyle name="Normal 7 5 2" xfId="940" xr:uid="{00000000-0005-0000-0000-0000CB100000}"/>
    <cellStyle name="Normal 7 5 2 2" xfId="1204" xr:uid="{00000000-0005-0000-0000-0000CC100000}"/>
    <cellStyle name="Normal 7 5 2 2 2" xfId="1652" xr:uid="{00000000-0005-0000-0000-0000CD100000}"/>
    <cellStyle name="Normal 7 5 2 2 2 2" xfId="2812" xr:uid="{00000000-0005-0000-0000-0000CE100000}"/>
    <cellStyle name="Normal 7 5 2 2 3" xfId="2364" xr:uid="{00000000-0005-0000-0000-0000CF100000}"/>
    <cellStyle name="Normal 7 5 2 3" xfId="1388" xr:uid="{00000000-0005-0000-0000-0000D0100000}"/>
    <cellStyle name="Normal 7 5 2 3 2" xfId="2548" xr:uid="{00000000-0005-0000-0000-0000D1100000}"/>
    <cellStyle name="Normal 7 5 2 4" xfId="2102" xr:uid="{00000000-0005-0000-0000-0000D2100000}"/>
    <cellStyle name="Normal 7 5 3" xfId="1148" xr:uid="{00000000-0005-0000-0000-0000D3100000}"/>
    <cellStyle name="Normal 7 5 3 2" xfId="1596" xr:uid="{00000000-0005-0000-0000-0000D4100000}"/>
    <cellStyle name="Normal 7 5 3 2 2" xfId="2756" xr:uid="{00000000-0005-0000-0000-0000D5100000}"/>
    <cellStyle name="Normal 7 5 3 3" xfId="2308" xr:uid="{00000000-0005-0000-0000-0000D6100000}"/>
    <cellStyle name="Normal 7 5 4" xfId="1332" xr:uid="{00000000-0005-0000-0000-0000D7100000}"/>
    <cellStyle name="Normal 7 5 4 2" xfId="2492" xr:uid="{00000000-0005-0000-0000-0000D8100000}"/>
    <cellStyle name="Normal 7 5 5" xfId="2046" xr:uid="{00000000-0005-0000-0000-0000D9100000}"/>
    <cellStyle name="Normal 7 6" xfId="912" xr:uid="{00000000-0005-0000-0000-0000DA100000}"/>
    <cellStyle name="Normal 7 6 2" xfId="1176" xr:uid="{00000000-0005-0000-0000-0000DB100000}"/>
    <cellStyle name="Normal 7 6 2 2" xfId="1624" xr:uid="{00000000-0005-0000-0000-0000DC100000}"/>
    <cellStyle name="Normal 7 6 2 2 2" xfId="2784" xr:uid="{00000000-0005-0000-0000-0000DD100000}"/>
    <cellStyle name="Normal 7 6 2 3" xfId="2336" xr:uid="{00000000-0005-0000-0000-0000DE100000}"/>
    <cellStyle name="Normal 7 6 3" xfId="1360" xr:uid="{00000000-0005-0000-0000-0000DF100000}"/>
    <cellStyle name="Normal 7 6 3 2" xfId="2520" xr:uid="{00000000-0005-0000-0000-0000E0100000}"/>
    <cellStyle name="Normal 7 6 4" xfId="2074" xr:uid="{00000000-0005-0000-0000-0000E1100000}"/>
    <cellStyle name="Normal 7 7" xfId="1015" xr:uid="{00000000-0005-0000-0000-0000E2100000}"/>
    <cellStyle name="Normal 7 7 2" xfId="1463" xr:uid="{00000000-0005-0000-0000-0000E3100000}"/>
    <cellStyle name="Normal 7 7 2 2" xfId="2623" xr:uid="{00000000-0005-0000-0000-0000E4100000}"/>
    <cellStyle name="Normal 7 7 3" xfId="2176" xr:uid="{00000000-0005-0000-0000-0000E5100000}"/>
    <cellStyle name="Normal 7 8" xfId="1279" xr:uid="{00000000-0005-0000-0000-0000E6100000}"/>
    <cellStyle name="Normal 7 8 2" xfId="2439" xr:uid="{00000000-0005-0000-0000-0000E7100000}"/>
    <cellStyle name="Normal 7 9" xfId="1826" xr:uid="{00000000-0005-0000-0000-0000E8100000}"/>
    <cellStyle name="Normal 8" xfId="586" xr:uid="{00000000-0005-0000-0000-0000E9100000}"/>
    <cellStyle name="Normal 8 2" xfId="587" xr:uid="{00000000-0005-0000-0000-0000EA100000}"/>
    <cellStyle name="Normal 9" xfId="588" xr:uid="{00000000-0005-0000-0000-0000EB100000}"/>
    <cellStyle name="Normal 9 2" xfId="589" xr:uid="{00000000-0005-0000-0000-0000EC100000}"/>
    <cellStyle name="Nota 2" xfId="590" xr:uid="{00000000-0005-0000-0000-0000ED100000}"/>
    <cellStyle name="Nota 2 2" xfId="687" xr:uid="{00000000-0005-0000-0000-0000EE100000}"/>
    <cellStyle name="Nota 2 2 2" xfId="774" xr:uid="{00000000-0005-0000-0000-0000EF100000}"/>
    <cellStyle name="Nota 2 2 2 2" xfId="1127" xr:uid="{00000000-0005-0000-0000-0000F0100000}"/>
    <cellStyle name="Nota 2 2 2 2 2" xfId="1575" xr:uid="{00000000-0005-0000-0000-0000F1100000}"/>
    <cellStyle name="Nota 2 2 2 2 2 2" xfId="2735" xr:uid="{00000000-0005-0000-0000-0000F2100000}"/>
    <cellStyle name="Nota 2 2 2 2 2 2 2" xfId="3993" xr:uid="{00000000-0005-0000-0000-0000F3100000}"/>
    <cellStyle name="Nota 2 2 2 2 2 2 3" xfId="7040" xr:uid="{00000000-0005-0000-0000-0000F4100000}"/>
    <cellStyle name="Nota 2 2 2 2 2 2 4" xfId="8467" xr:uid="{00000000-0005-0000-0000-0000F5100000}"/>
    <cellStyle name="Nota 2 2 2 2 2 3" xfId="3272" xr:uid="{00000000-0005-0000-0000-0000F6100000}"/>
    <cellStyle name="Nota 2 2 2 2 2 3 2" xfId="3795" xr:uid="{00000000-0005-0000-0000-0000F7100000}"/>
    <cellStyle name="Nota 2 2 2 2 2 3 3" xfId="7493" xr:uid="{00000000-0005-0000-0000-0000F8100000}"/>
    <cellStyle name="Nota 2 2 2 2 2 3 4" xfId="8905" xr:uid="{00000000-0005-0000-0000-0000F9100000}"/>
    <cellStyle name="Nota 2 2 2 2 2 4" xfId="3450" xr:uid="{00000000-0005-0000-0000-0000FA100000}"/>
    <cellStyle name="Nota 2 2 2 2 2 4 2" xfId="3670" xr:uid="{00000000-0005-0000-0000-0000FB100000}"/>
    <cellStyle name="Nota 2 2 2 2 2 4 3" xfId="7671" xr:uid="{00000000-0005-0000-0000-0000FC100000}"/>
    <cellStyle name="Nota 2 2 2 2 2 4 4" xfId="9083" xr:uid="{00000000-0005-0000-0000-0000FD100000}"/>
    <cellStyle name="Nota 2 2 2 2 2 5" xfId="3612" xr:uid="{00000000-0005-0000-0000-0000FE100000}"/>
    <cellStyle name="Nota 2 2 2 2 2 5 2" xfId="6350" xr:uid="{00000000-0005-0000-0000-0000FF100000}"/>
    <cellStyle name="Nota 2 2 2 2 2 5 3" xfId="7833" xr:uid="{00000000-0005-0000-0000-000000110000}"/>
    <cellStyle name="Nota 2 2 2 2 2 5 4" xfId="9245" xr:uid="{00000000-0005-0000-0000-000001110000}"/>
    <cellStyle name="Nota 2 2 2 2 2 6" xfId="4602" xr:uid="{00000000-0005-0000-0000-000002110000}"/>
    <cellStyle name="Nota 2 2 2 2 2 7" xfId="5011" xr:uid="{00000000-0005-0000-0000-000003110000}"/>
    <cellStyle name="Nota 2 2 2 2 2 8" xfId="4302" xr:uid="{00000000-0005-0000-0000-000004110000}"/>
    <cellStyle name="Nota 2 2 2 2 3" xfId="2287" xr:uid="{00000000-0005-0000-0000-000005110000}"/>
    <cellStyle name="Nota 2 2 2 2 3 2" xfId="4845" xr:uid="{00000000-0005-0000-0000-000006110000}"/>
    <cellStyle name="Nota 2 2 2 2 3 3" xfId="6781" xr:uid="{00000000-0005-0000-0000-000007110000}"/>
    <cellStyle name="Nota 2 2 2 2 3 4" xfId="8244" xr:uid="{00000000-0005-0000-0000-000008110000}"/>
    <cellStyle name="Nota 2 2 2 2 4" xfId="3012" xr:uid="{00000000-0005-0000-0000-000009110000}"/>
    <cellStyle name="Nota 2 2 2 2 4 2" xfId="5297" xr:uid="{00000000-0005-0000-0000-00000A110000}"/>
    <cellStyle name="Nota 2 2 2 2 4 3" xfId="7233" xr:uid="{00000000-0005-0000-0000-00000B110000}"/>
    <cellStyle name="Nota 2 2 2 2 4 4" xfId="8645" xr:uid="{00000000-0005-0000-0000-00000C110000}"/>
    <cellStyle name="Nota 2 2 2 2 5" xfId="2009" xr:uid="{00000000-0005-0000-0000-00000D110000}"/>
    <cellStyle name="Nota 2 2 2 2 5 2" xfId="4842" xr:uid="{00000000-0005-0000-0000-00000E110000}"/>
    <cellStyle name="Nota 2 2 2 2 5 3" xfId="6597" xr:uid="{00000000-0005-0000-0000-00000F110000}"/>
    <cellStyle name="Nota 2 2 2 2 5 4" xfId="8078" xr:uid="{00000000-0005-0000-0000-000010110000}"/>
    <cellStyle name="Nota 2 2 2 2 6" xfId="1850" xr:uid="{00000000-0005-0000-0000-000011110000}"/>
    <cellStyle name="Nota 2 2 2 2 6 2" xfId="4834" xr:uid="{00000000-0005-0000-0000-000012110000}"/>
    <cellStyle name="Nota 2 2 2 2 6 3" xfId="6445" xr:uid="{00000000-0005-0000-0000-000013110000}"/>
    <cellStyle name="Nota 2 2 2 2 6 4" xfId="7928" xr:uid="{00000000-0005-0000-0000-000014110000}"/>
    <cellStyle name="Nota 2 2 2 2 7" xfId="4698" xr:uid="{00000000-0005-0000-0000-000015110000}"/>
    <cellStyle name="Nota 2 2 2 2 8" xfId="5849" xr:uid="{00000000-0005-0000-0000-000016110000}"/>
    <cellStyle name="Nota 2 2 2 2 9" xfId="6875" xr:uid="{00000000-0005-0000-0000-000017110000}"/>
    <cellStyle name="Nota 2 2 3" xfId="733" xr:uid="{00000000-0005-0000-0000-000018110000}"/>
    <cellStyle name="Nota 2 2 3 2" xfId="1086" xr:uid="{00000000-0005-0000-0000-000019110000}"/>
    <cellStyle name="Nota 2 2 3 2 2" xfId="1534" xr:uid="{00000000-0005-0000-0000-00001A110000}"/>
    <cellStyle name="Nota 2 2 3 2 2 2" xfId="2694" xr:uid="{00000000-0005-0000-0000-00001B110000}"/>
    <cellStyle name="Nota 2 2 3 2 2 2 2" xfId="4015" xr:uid="{00000000-0005-0000-0000-00001C110000}"/>
    <cellStyle name="Nota 2 2 3 2 2 2 3" xfId="6999" xr:uid="{00000000-0005-0000-0000-00001D110000}"/>
    <cellStyle name="Nota 2 2 3 2 2 2 4" xfId="8426" xr:uid="{00000000-0005-0000-0000-00001E110000}"/>
    <cellStyle name="Nota 2 2 3 2 2 3" xfId="3231" xr:uid="{00000000-0005-0000-0000-00001F110000}"/>
    <cellStyle name="Nota 2 2 3 2 2 3 2" xfId="3819" xr:uid="{00000000-0005-0000-0000-000020110000}"/>
    <cellStyle name="Nota 2 2 3 2 2 3 3" xfId="7452" xr:uid="{00000000-0005-0000-0000-000021110000}"/>
    <cellStyle name="Nota 2 2 3 2 2 3 4" xfId="8864" xr:uid="{00000000-0005-0000-0000-000022110000}"/>
    <cellStyle name="Nota 2 2 3 2 2 4" xfId="3409" xr:uid="{00000000-0005-0000-0000-000023110000}"/>
    <cellStyle name="Nota 2 2 3 2 2 4 2" xfId="3700" xr:uid="{00000000-0005-0000-0000-000024110000}"/>
    <cellStyle name="Nota 2 2 3 2 2 4 3" xfId="7630" xr:uid="{00000000-0005-0000-0000-000025110000}"/>
    <cellStyle name="Nota 2 2 3 2 2 4 4" xfId="9042" xr:uid="{00000000-0005-0000-0000-000026110000}"/>
    <cellStyle name="Nota 2 2 3 2 2 5" xfId="3571" xr:uid="{00000000-0005-0000-0000-000027110000}"/>
    <cellStyle name="Nota 2 2 3 2 2 5 2" xfId="6309" xr:uid="{00000000-0005-0000-0000-000028110000}"/>
    <cellStyle name="Nota 2 2 3 2 2 5 3" xfId="7792" xr:uid="{00000000-0005-0000-0000-000029110000}"/>
    <cellStyle name="Nota 2 2 3 2 2 5 4" xfId="9204" xr:uid="{00000000-0005-0000-0000-00002A110000}"/>
    <cellStyle name="Nota 2 2 3 2 2 6" xfId="4675" xr:uid="{00000000-0005-0000-0000-00002B110000}"/>
    <cellStyle name="Nota 2 2 3 2 2 7" xfId="4589" xr:uid="{00000000-0005-0000-0000-00002C110000}"/>
    <cellStyle name="Nota 2 2 3 2 2 8" xfId="5655" xr:uid="{00000000-0005-0000-0000-00002D110000}"/>
    <cellStyle name="Nota 2 2 3 2 3" xfId="2246" xr:uid="{00000000-0005-0000-0000-00002E110000}"/>
    <cellStyle name="Nota 2 2 3 2 3 2" xfId="5376" xr:uid="{00000000-0005-0000-0000-00002F110000}"/>
    <cellStyle name="Nota 2 2 3 2 3 3" xfId="6740" xr:uid="{00000000-0005-0000-0000-000030110000}"/>
    <cellStyle name="Nota 2 2 3 2 3 4" xfId="8203" xr:uid="{00000000-0005-0000-0000-000031110000}"/>
    <cellStyle name="Nota 2 2 3 2 4" xfId="2971" xr:uid="{00000000-0005-0000-0000-000032110000}"/>
    <cellStyle name="Nota 2 2 3 2 4 2" xfId="5793" xr:uid="{00000000-0005-0000-0000-000033110000}"/>
    <cellStyle name="Nota 2 2 3 2 4 3" xfId="7192" xr:uid="{00000000-0005-0000-0000-000034110000}"/>
    <cellStyle name="Nota 2 2 3 2 4 4" xfId="8604" xr:uid="{00000000-0005-0000-0000-000035110000}"/>
    <cellStyle name="Nota 2 2 3 2 5" xfId="1906" xr:uid="{00000000-0005-0000-0000-000036110000}"/>
    <cellStyle name="Nota 2 2 3 2 5 2" xfId="5699" xr:uid="{00000000-0005-0000-0000-000037110000}"/>
    <cellStyle name="Nota 2 2 3 2 5 3" xfId="6501" xr:uid="{00000000-0005-0000-0000-000038110000}"/>
    <cellStyle name="Nota 2 2 3 2 5 4" xfId="7984" xr:uid="{00000000-0005-0000-0000-000039110000}"/>
    <cellStyle name="Nota 2 2 3 2 6" xfId="1739" xr:uid="{00000000-0005-0000-0000-00003A110000}"/>
    <cellStyle name="Nota 2 2 3 2 6 2" xfId="4820" xr:uid="{00000000-0005-0000-0000-00003B110000}"/>
    <cellStyle name="Nota 2 2 3 2 6 3" xfId="5044" xr:uid="{00000000-0005-0000-0000-00003C110000}"/>
    <cellStyle name="Nota 2 2 3 2 6 4" xfId="5763" xr:uid="{00000000-0005-0000-0000-00003D110000}"/>
    <cellStyle name="Nota 2 2 3 2 7" xfId="4573" xr:uid="{00000000-0005-0000-0000-00003E110000}"/>
    <cellStyle name="Nota 2 2 3 2 8" xfId="6094" xr:uid="{00000000-0005-0000-0000-00003F110000}"/>
    <cellStyle name="Nota 2 2 3 2 9" xfId="6887" xr:uid="{00000000-0005-0000-0000-000040110000}"/>
    <cellStyle name="Nota 2 2 4" xfId="1045" xr:uid="{00000000-0005-0000-0000-000041110000}"/>
    <cellStyle name="Nota 2 2 4 2" xfId="1493" xr:uid="{00000000-0005-0000-0000-000042110000}"/>
    <cellStyle name="Nota 2 2 4 2 2" xfId="2653" xr:uid="{00000000-0005-0000-0000-000043110000}"/>
    <cellStyle name="Nota 2 2 4 2 2 2" xfId="4459" xr:uid="{00000000-0005-0000-0000-000044110000}"/>
    <cellStyle name="Nota 2 2 4 2 2 3" xfId="6958" xr:uid="{00000000-0005-0000-0000-000045110000}"/>
    <cellStyle name="Nota 2 2 4 2 2 4" xfId="8385" xr:uid="{00000000-0005-0000-0000-000046110000}"/>
    <cellStyle name="Nota 2 2 4 2 3" xfId="3190" xr:uid="{00000000-0005-0000-0000-000047110000}"/>
    <cellStyle name="Nota 2 2 4 2 3 2" xfId="5316" xr:uid="{00000000-0005-0000-0000-000048110000}"/>
    <cellStyle name="Nota 2 2 4 2 3 3" xfId="7411" xr:uid="{00000000-0005-0000-0000-000049110000}"/>
    <cellStyle name="Nota 2 2 4 2 3 4" xfId="8823" xr:uid="{00000000-0005-0000-0000-00004A110000}"/>
    <cellStyle name="Nota 2 2 4 2 4" xfId="3368" xr:uid="{00000000-0005-0000-0000-00004B110000}"/>
    <cellStyle name="Nota 2 2 4 2 4 2" xfId="3727" xr:uid="{00000000-0005-0000-0000-00004C110000}"/>
    <cellStyle name="Nota 2 2 4 2 4 3" xfId="7589" xr:uid="{00000000-0005-0000-0000-00004D110000}"/>
    <cellStyle name="Nota 2 2 4 2 4 4" xfId="9001" xr:uid="{00000000-0005-0000-0000-00004E110000}"/>
    <cellStyle name="Nota 2 2 4 2 5" xfId="3530" xr:uid="{00000000-0005-0000-0000-00004F110000}"/>
    <cellStyle name="Nota 2 2 4 2 5 2" xfId="3615" xr:uid="{00000000-0005-0000-0000-000050110000}"/>
    <cellStyle name="Nota 2 2 4 2 5 3" xfId="7751" xr:uid="{00000000-0005-0000-0000-000051110000}"/>
    <cellStyle name="Nota 2 2 4 2 5 4" xfId="9163" xr:uid="{00000000-0005-0000-0000-000052110000}"/>
    <cellStyle name="Nota 2 2 4 2 6" xfId="5006" xr:uid="{00000000-0005-0000-0000-000053110000}"/>
    <cellStyle name="Nota 2 2 4 2 7" xfId="5062" xr:uid="{00000000-0005-0000-0000-000054110000}"/>
    <cellStyle name="Nota 2 2 4 2 8" xfId="3849" xr:uid="{00000000-0005-0000-0000-000055110000}"/>
    <cellStyle name="Nota 2 2 4 3" xfId="2205" xr:uid="{00000000-0005-0000-0000-000056110000}"/>
    <cellStyle name="Nota 2 2 4 3 2" xfId="5467" xr:uid="{00000000-0005-0000-0000-000057110000}"/>
    <cellStyle name="Nota 2 2 4 3 3" xfId="6699" xr:uid="{00000000-0005-0000-0000-000058110000}"/>
    <cellStyle name="Nota 2 2 4 3 4" xfId="8162" xr:uid="{00000000-0005-0000-0000-000059110000}"/>
    <cellStyle name="Nota 2 2 4 4" xfId="2930" xr:uid="{00000000-0005-0000-0000-00005A110000}"/>
    <cellStyle name="Nota 2 2 4 4 2" xfId="5289" xr:uid="{00000000-0005-0000-0000-00005B110000}"/>
    <cellStyle name="Nota 2 2 4 4 3" xfId="7151" xr:uid="{00000000-0005-0000-0000-00005C110000}"/>
    <cellStyle name="Nota 2 2 4 4 4" xfId="8563" xr:uid="{00000000-0005-0000-0000-00005D110000}"/>
    <cellStyle name="Nota 2 2 4 5" xfId="1889" xr:uid="{00000000-0005-0000-0000-00005E110000}"/>
    <cellStyle name="Nota 2 2 4 5 2" xfId="4558" xr:uid="{00000000-0005-0000-0000-00005F110000}"/>
    <cellStyle name="Nota 2 2 4 5 3" xfId="6484" xr:uid="{00000000-0005-0000-0000-000060110000}"/>
    <cellStyle name="Nota 2 2 4 5 4" xfId="7967" xr:uid="{00000000-0005-0000-0000-000061110000}"/>
    <cellStyle name="Nota 2 2 4 6" xfId="3027" xr:uid="{00000000-0005-0000-0000-000062110000}"/>
    <cellStyle name="Nota 2 2 4 6 2" xfId="4808" xr:uid="{00000000-0005-0000-0000-000063110000}"/>
    <cellStyle name="Nota 2 2 4 6 3" xfId="7248" xr:uid="{00000000-0005-0000-0000-000064110000}"/>
    <cellStyle name="Nota 2 2 4 6 4" xfId="8660" xr:uid="{00000000-0005-0000-0000-000065110000}"/>
    <cellStyle name="Nota 2 2 4 7" xfId="6180" xr:uid="{00000000-0005-0000-0000-000066110000}"/>
    <cellStyle name="Nota 2 2 4 8" xfId="3858" xr:uid="{00000000-0005-0000-0000-000067110000}"/>
    <cellStyle name="Nota 2 2 4 9" xfId="5032" xr:uid="{00000000-0005-0000-0000-000068110000}"/>
    <cellStyle name="Nota 2 3" xfId="749" xr:uid="{00000000-0005-0000-0000-000069110000}"/>
    <cellStyle name="Nota 2 3 2" xfId="1102" xr:uid="{00000000-0005-0000-0000-00006A110000}"/>
    <cellStyle name="Nota 2 3 2 2" xfId="1550" xr:uid="{00000000-0005-0000-0000-00006B110000}"/>
    <cellStyle name="Nota 2 3 2 2 2" xfId="2710" xr:uid="{00000000-0005-0000-0000-00006C110000}"/>
    <cellStyle name="Nota 2 3 2 2 2 2" xfId="4279" xr:uid="{00000000-0005-0000-0000-00006D110000}"/>
    <cellStyle name="Nota 2 3 2 2 2 3" xfId="7015" xr:uid="{00000000-0005-0000-0000-00006E110000}"/>
    <cellStyle name="Nota 2 3 2 2 2 4" xfId="8442" xr:uid="{00000000-0005-0000-0000-00006F110000}"/>
    <cellStyle name="Nota 2 3 2 2 3" xfId="3247" xr:uid="{00000000-0005-0000-0000-000070110000}"/>
    <cellStyle name="Nota 2 3 2 2 3 2" xfId="4278" xr:uid="{00000000-0005-0000-0000-000071110000}"/>
    <cellStyle name="Nota 2 3 2 2 3 3" xfId="7468" xr:uid="{00000000-0005-0000-0000-000072110000}"/>
    <cellStyle name="Nota 2 3 2 2 3 4" xfId="8880" xr:uid="{00000000-0005-0000-0000-000073110000}"/>
    <cellStyle name="Nota 2 3 2 2 4" xfId="3425" xr:uid="{00000000-0005-0000-0000-000074110000}"/>
    <cellStyle name="Nota 2 3 2 2 4 2" xfId="4229" xr:uid="{00000000-0005-0000-0000-000075110000}"/>
    <cellStyle name="Nota 2 3 2 2 4 3" xfId="7646" xr:uid="{00000000-0005-0000-0000-000076110000}"/>
    <cellStyle name="Nota 2 3 2 2 4 4" xfId="9058" xr:uid="{00000000-0005-0000-0000-000077110000}"/>
    <cellStyle name="Nota 2 3 2 2 5" xfId="3587" xr:uid="{00000000-0005-0000-0000-000078110000}"/>
    <cellStyle name="Nota 2 3 2 2 5 2" xfId="6325" xr:uid="{00000000-0005-0000-0000-000079110000}"/>
    <cellStyle name="Nota 2 3 2 2 5 3" xfId="7808" xr:uid="{00000000-0005-0000-0000-00007A110000}"/>
    <cellStyle name="Nota 2 3 2 2 5 4" xfId="9220" xr:uid="{00000000-0005-0000-0000-00007B110000}"/>
    <cellStyle name="Nota 2 3 2 2 6" xfId="4666" xr:uid="{00000000-0005-0000-0000-00007C110000}"/>
    <cellStyle name="Nota 2 3 2 2 7" xfId="5779" xr:uid="{00000000-0005-0000-0000-00007D110000}"/>
    <cellStyle name="Nota 2 3 2 2 8" xfId="5079" xr:uid="{00000000-0005-0000-0000-00007E110000}"/>
    <cellStyle name="Nota 2 3 2 3" xfId="2262" xr:uid="{00000000-0005-0000-0000-00007F110000}"/>
    <cellStyle name="Nota 2 3 2 3 2" xfId="5728" xr:uid="{00000000-0005-0000-0000-000080110000}"/>
    <cellStyle name="Nota 2 3 2 3 3" xfId="6756" xr:uid="{00000000-0005-0000-0000-000081110000}"/>
    <cellStyle name="Nota 2 3 2 3 4" xfId="8219" xr:uid="{00000000-0005-0000-0000-000082110000}"/>
    <cellStyle name="Nota 2 3 2 4" xfId="2987" xr:uid="{00000000-0005-0000-0000-000083110000}"/>
    <cellStyle name="Nota 2 3 2 4 2" xfId="4772" xr:uid="{00000000-0005-0000-0000-000084110000}"/>
    <cellStyle name="Nota 2 3 2 4 3" xfId="7208" xr:uid="{00000000-0005-0000-0000-000085110000}"/>
    <cellStyle name="Nota 2 3 2 4 4" xfId="8620" xr:uid="{00000000-0005-0000-0000-000086110000}"/>
    <cellStyle name="Nota 2 3 2 5" xfId="1762" xr:uid="{00000000-0005-0000-0000-000087110000}"/>
    <cellStyle name="Nota 2 3 2 5 2" xfId="4556" xr:uid="{00000000-0005-0000-0000-000088110000}"/>
    <cellStyle name="Nota 2 3 2 5 3" xfId="6361" xr:uid="{00000000-0005-0000-0000-000089110000}"/>
    <cellStyle name="Nota 2 3 2 5 4" xfId="7845" xr:uid="{00000000-0005-0000-0000-00008A110000}"/>
    <cellStyle name="Nota 2 3 2 6" xfId="1730" xr:uid="{00000000-0005-0000-0000-00008B110000}"/>
    <cellStyle name="Nota 2 3 2 6 2" xfId="4872" xr:uid="{00000000-0005-0000-0000-00008C110000}"/>
    <cellStyle name="Nota 2 3 2 6 3" xfId="5618" xr:uid="{00000000-0005-0000-0000-00008D110000}"/>
    <cellStyle name="Nota 2 3 2 6 4" xfId="3874" xr:uid="{00000000-0005-0000-0000-00008E110000}"/>
    <cellStyle name="Nota 2 3 2 7" xfId="4572" xr:uid="{00000000-0005-0000-0000-00008F110000}"/>
    <cellStyle name="Nota 2 3 2 8" xfId="4350" xr:uid="{00000000-0005-0000-0000-000090110000}"/>
    <cellStyle name="Nota 2 3 2 9" xfId="6624" xr:uid="{00000000-0005-0000-0000-000091110000}"/>
    <cellStyle name="Nota 2 4" xfId="708" xr:uid="{00000000-0005-0000-0000-000092110000}"/>
    <cellStyle name="Nota 2 4 2" xfId="1062" xr:uid="{00000000-0005-0000-0000-000093110000}"/>
    <cellStyle name="Nota 2 4 2 2" xfId="1510" xr:uid="{00000000-0005-0000-0000-000094110000}"/>
    <cellStyle name="Nota 2 4 2 2 2" xfId="2670" xr:uid="{00000000-0005-0000-0000-000095110000}"/>
    <cellStyle name="Nota 2 4 2 2 2 2" xfId="6140" xr:uid="{00000000-0005-0000-0000-000096110000}"/>
    <cellStyle name="Nota 2 4 2 2 2 3" xfId="6975" xr:uid="{00000000-0005-0000-0000-000097110000}"/>
    <cellStyle name="Nota 2 4 2 2 2 4" xfId="8402" xr:uid="{00000000-0005-0000-0000-000098110000}"/>
    <cellStyle name="Nota 2 4 2 2 3" xfId="3207" xr:uid="{00000000-0005-0000-0000-000099110000}"/>
    <cellStyle name="Nota 2 4 2 2 3 2" xfId="3833" xr:uid="{00000000-0005-0000-0000-00009A110000}"/>
    <cellStyle name="Nota 2 4 2 2 3 3" xfId="7428" xr:uid="{00000000-0005-0000-0000-00009B110000}"/>
    <cellStyle name="Nota 2 4 2 2 3 4" xfId="8840" xr:uid="{00000000-0005-0000-0000-00009C110000}"/>
    <cellStyle name="Nota 2 4 2 2 4" xfId="3385" xr:uid="{00000000-0005-0000-0000-00009D110000}"/>
    <cellStyle name="Nota 2 4 2 2 4 2" xfId="4241" xr:uid="{00000000-0005-0000-0000-00009E110000}"/>
    <cellStyle name="Nota 2 4 2 2 4 3" xfId="7606" xr:uid="{00000000-0005-0000-0000-00009F110000}"/>
    <cellStyle name="Nota 2 4 2 2 4 4" xfId="9018" xr:uid="{00000000-0005-0000-0000-0000A0110000}"/>
    <cellStyle name="Nota 2 4 2 2 5" xfId="3547" xr:uid="{00000000-0005-0000-0000-0000A1110000}"/>
    <cellStyle name="Nota 2 4 2 2 5 2" xfId="362" xr:uid="{00000000-0005-0000-0000-0000A2110000}"/>
    <cellStyle name="Nota 2 4 2 2 5 3" xfId="7768" xr:uid="{00000000-0005-0000-0000-0000A3110000}"/>
    <cellStyle name="Nota 2 4 2 2 5 4" xfId="9180" xr:uid="{00000000-0005-0000-0000-0000A4110000}"/>
    <cellStyle name="Nota 2 4 2 2 6" xfId="4991" xr:uid="{00000000-0005-0000-0000-0000A5110000}"/>
    <cellStyle name="Nota 2 4 2 2 7" xfId="4424" xr:uid="{00000000-0005-0000-0000-0000A6110000}"/>
    <cellStyle name="Nota 2 4 2 2 8" xfId="3869" xr:uid="{00000000-0005-0000-0000-0000A7110000}"/>
    <cellStyle name="Nota 2 4 2 3" xfId="2222" xr:uid="{00000000-0005-0000-0000-0000A8110000}"/>
    <cellStyle name="Nota 2 4 2 3 2" xfId="5360" xr:uid="{00000000-0005-0000-0000-0000A9110000}"/>
    <cellStyle name="Nota 2 4 2 3 3" xfId="6716" xr:uid="{00000000-0005-0000-0000-0000AA110000}"/>
    <cellStyle name="Nota 2 4 2 3 4" xfId="8179" xr:uid="{00000000-0005-0000-0000-0000AB110000}"/>
    <cellStyle name="Nota 2 4 2 4" xfId="2947" xr:uid="{00000000-0005-0000-0000-0000AC110000}"/>
    <cellStyle name="Nota 2 4 2 4 2" xfId="5755" xr:uid="{00000000-0005-0000-0000-0000AD110000}"/>
    <cellStyle name="Nota 2 4 2 4 3" xfId="7168" xr:uid="{00000000-0005-0000-0000-0000AE110000}"/>
    <cellStyle name="Nota 2 4 2 4 4" xfId="8580" xr:uid="{00000000-0005-0000-0000-0000AF110000}"/>
    <cellStyle name="Nota 2 4 2 5" xfId="1897" xr:uid="{00000000-0005-0000-0000-0000B0110000}"/>
    <cellStyle name="Nota 2 4 2 5 2" xfId="4594" xr:uid="{00000000-0005-0000-0000-0000B1110000}"/>
    <cellStyle name="Nota 2 4 2 5 3" xfId="6492" xr:uid="{00000000-0005-0000-0000-0000B2110000}"/>
    <cellStyle name="Nota 2 4 2 5 4" xfId="7975" xr:uid="{00000000-0005-0000-0000-0000B3110000}"/>
    <cellStyle name="Nota 2 4 2 6" xfId="2847" xr:uid="{00000000-0005-0000-0000-0000B4110000}"/>
    <cellStyle name="Nota 2 4 2 6 2" xfId="5270" xr:uid="{00000000-0005-0000-0000-0000B5110000}"/>
    <cellStyle name="Nota 2 4 2 6 3" xfId="7068" xr:uid="{00000000-0005-0000-0000-0000B6110000}"/>
    <cellStyle name="Nota 2 4 2 6 4" xfId="8480" xr:uid="{00000000-0005-0000-0000-0000B7110000}"/>
    <cellStyle name="Nota 2 4 2 7" xfId="3866" xr:uid="{00000000-0005-0000-0000-0000B8110000}"/>
    <cellStyle name="Nota 2 4 2 8" xfId="4608" xr:uid="{00000000-0005-0000-0000-0000B9110000}"/>
    <cellStyle name="Nota 2 4 2 9" xfId="4117" xr:uid="{00000000-0005-0000-0000-0000BA110000}"/>
    <cellStyle name="Nota 2 5" xfId="1019" xr:uid="{00000000-0005-0000-0000-0000BB110000}"/>
    <cellStyle name="Nota 2 5 2" xfId="1467" xr:uid="{00000000-0005-0000-0000-0000BC110000}"/>
    <cellStyle name="Nota 2 5 2 2" xfId="2627" xr:uid="{00000000-0005-0000-0000-0000BD110000}"/>
    <cellStyle name="Nota 2 5 2 2 2" xfId="6210" xr:uid="{00000000-0005-0000-0000-0000BE110000}"/>
    <cellStyle name="Nota 2 5 2 2 3" xfId="6939" xr:uid="{00000000-0005-0000-0000-0000BF110000}"/>
    <cellStyle name="Nota 2 5 2 2 4" xfId="8368" xr:uid="{00000000-0005-0000-0000-0000C0110000}"/>
    <cellStyle name="Nota 2 5 2 3" xfId="3170" xr:uid="{00000000-0005-0000-0000-0000C1110000}"/>
    <cellStyle name="Nota 2 5 2 3 2" xfId="5251" xr:uid="{00000000-0005-0000-0000-0000C2110000}"/>
    <cellStyle name="Nota 2 5 2 3 3" xfId="7391" xr:uid="{00000000-0005-0000-0000-0000C3110000}"/>
    <cellStyle name="Nota 2 5 2 3 4" xfId="8803" xr:uid="{00000000-0005-0000-0000-0000C4110000}"/>
    <cellStyle name="Nota 2 5 2 4" xfId="3351" xr:uid="{00000000-0005-0000-0000-0000C5110000}"/>
    <cellStyle name="Nota 2 5 2 4 2" xfId="3738" xr:uid="{00000000-0005-0000-0000-0000C6110000}"/>
    <cellStyle name="Nota 2 5 2 4 3" xfId="7572" xr:uid="{00000000-0005-0000-0000-0000C7110000}"/>
    <cellStyle name="Nota 2 5 2 4 4" xfId="8984" xr:uid="{00000000-0005-0000-0000-0000C8110000}"/>
    <cellStyle name="Nota 2 5 2 5" xfId="3513" xr:uid="{00000000-0005-0000-0000-0000C9110000}"/>
    <cellStyle name="Nota 2 5 2 5 2" xfId="3626" xr:uid="{00000000-0005-0000-0000-0000CA110000}"/>
    <cellStyle name="Nota 2 5 2 5 3" xfId="7734" xr:uid="{00000000-0005-0000-0000-0000CB110000}"/>
    <cellStyle name="Nota 2 5 2 5 4" xfId="9146" xr:uid="{00000000-0005-0000-0000-0000CC110000}"/>
    <cellStyle name="Nota 2 5 2 6" xfId="6019" xr:uid="{00000000-0005-0000-0000-0000CD110000}"/>
    <cellStyle name="Nota 2 5 2 7" xfId="4384" xr:uid="{00000000-0005-0000-0000-0000CE110000}"/>
    <cellStyle name="Nota 2 5 2 8" xfId="4366" xr:uid="{00000000-0005-0000-0000-0000CF110000}"/>
    <cellStyle name="Nota 2 5 3" xfId="2179" xr:uid="{00000000-0005-0000-0000-0000D0110000}"/>
    <cellStyle name="Nota 2 5 3 2" xfId="4401" xr:uid="{00000000-0005-0000-0000-0000D1110000}"/>
    <cellStyle name="Nota 2 5 3 3" xfId="6680" xr:uid="{00000000-0005-0000-0000-0000D2110000}"/>
    <cellStyle name="Nota 2 5 3 4" xfId="8145" xr:uid="{00000000-0005-0000-0000-0000D3110000}"/>
    <cellStyle name="Nota 2 5 4" xfId="2910" xr:uid="{00000000-0005-0000-0000-0000D4110000}"/>
    <cellStyle name="Nota 2 5 4 2" xfId="5303" xr:uid="{00000000-0005-0000-0000-0000D5110000}"/>
    <cellStyle name="Nota 2 5 4 3" xfId="7131" xr:uid="{00000000-0005-0000-0000-0000D6110000}"/>
    <cellStyle name="Nota 2 5 4 4" xfId="8543" xr:uid="{00000000-0005-0000-0000-0000D7110000}"/>
    <cellStyle name="Nota 2 5 5" xfId="2840" xr:uid="{00000000-0005-0000-0000-0000D8110000}"/>
    <cellStyle name="Nota 2 5 5 2" xfId="6010" xr:uid="{00000000-0005-0000-0000-0000D9110000}"/>
    <cellStyle name="Nota 2 5 5 3" xfId="7061" xr:uid="{00000000-0005-0000-0000-0000DA110000}"/>
    <cellStyle name="Nota 2 5 5 4" xfId="8473" xr:uid="{00000000-0005-0000-0000-0000DB110000}"/>
    <cellStyle name="Nota 2 5 6" xfId="1945" xr:uid="{00000000-0005-0000-0000-0000DC110000}"/>
    <cellStyle name="Nota 2 5 6 2" xfId="5690" xr:uid="{00000000-0005-0000-0000-0000DD110000}"/>
    <cellStyle name="Nota 2 5 6 3" xfId="6539" xr:uid="{00000000-0005-0000-0000-0000DE110000}"/>
    <cellStyle name="Nota 2 5 6 4" xfId="8021" xr:uid="{00000000-0005-0000-0000-0000DF110000}"/>
    <cellStyle name="Nota 2 5 7" xfId="5792" xr:uid="{00000000-0005-0000-0000-0000E0110000}"/>
    <cellStyle name="Nota 2 5 8" xfId="6277" xr:uid="{00000000-0005-0000-0000-0000E1110000}"/>
    <cellStyle name="Nota 2 5 9" xfId="5249" xr:uid="{00000000-0005-0000-0000-0000E2110000}"/>
    <cellStyle name="Œ…‹æØ‚è [0.00]_Mars" xfId="591" xr:uid="{00000000-0005-0000-0000-0000E3110000}"/>
    <cellStyle name="Œ…‹æØ‚è_Mars" xfId="592" xr:uid="{00000000-0005-0000-0000-0000E4110000}"/>
    <cellStyle name="paint" xfId="593" xr:uid="{00000000-0005-0000-0000-0000E5110000}"/>
    <cellStyle name="Percent ()" xfId="594" xr:uid="{00000000-0005-0000-0000-0000E6110000}"/>
    <cellStyle name="Percent (0)" xfId="595" xr:uid="{00000000-0005-0000-0000-0000E7110000}"/>
    <cellStyle name="Percent (1)" xfId="596" xr:uid="{00000000-0005-0000-0000-0000E8110000}"/>
    <cellStyle name="Percent [0]" xfId="597" xr:uid="{00000000-0005-0000-0000-0000E9110000}"/>
    <cellStyle name="Percent [00]" xfId="598" xr:uid="{00000000-0005-0000-0000-0000EA110000}"/>
    <cellStyle name="Percent [00] 2" xfId="599" xr:uid="{00000000-0005-0000-0000-0000EB110000}"/>
    <cellStyle name="Percent [2]" xfId="416" xr:uid="{00000000-0005-0000-0000-0000EC110000}"/>
    <cellStyle name="Percent [2] 2" xfId="600" xr:uid="{00000000-0005-0000-0000-0000ED110000}"/>
    <cellStyle name="Percent [2] 2 2" xfId="601" xr:uid="{00000000-0005-0000-0000-0000EE110000}"/>
    <cellStyle name="Percent 1" xfId="602" xr:uid="{00000000-0005-0000-0000-0000EF110000}"/>
    <cellStyle name="Percent 2" xfId="603" xr:uid="{00000000-0005-0000-0000-0000F0110000}"/>
    <cellStyle name="Porcentagem" xfId="2" builtinId="5"/>
    <cellStyle name="Porcentagem 2" xfId="4" xr:uid="{00000000-0005-0000-0000-0000F2110000}"/>
    <cellStyle name="Porcentagem 2 2" xfId="22" xr:uid="{00000000-0005-0000-0000-0000F3110000}"/>
    <cellStyle name="Porcentagem 2 3" xfId="418" xr:uid="{00000000-0005-0000-0000-0000F4110000}"/>
    <cellStyle name="Porcentagem 2 4" xfId="354" xr:uid="{00000000-0005-0000-0000-0000F5110000}"/>
    <cellStyle name="Porcentagem 3" xfId="10" xr:uid="{00000000-0005-0000-0000-0000F6110000}"/>
    <cellStyle name="Porcentagem 4" xfId="647" xr:uid="{00000000-0005-0000-0000-0000F7110000}"/>
    <cellStyle name="Porcentagem 4 2" xfId="665" xr:uid="{00000000-0005-0000-0000-0000F8110000}"/>
    <cellStyle name="Porcentagem 4 2 2" xfId="879" xr:uid="{00000000-0005-0000-0000-0000F9110000}"/>
    <cellStyle name="Porcentagem 4 2 2 2" xfId="907" xr:uid="{00000000-0005-0000-0000-0000FA110000}"/>
    <cellStyle name="Porcentagem 4 2 2 2 2" xfId="963" xr:uid="{00000000-0005-0000-0000-0000FB110000}"/>
    <cellStyle name="Porcentagem 4 2 2 2 2 2" xfId="1227" xr:uid="{00000000-0005-0000-0000-0000FC110000}"/>
    <cellStyle name="Porcentagem 4 2 2 2 2 2 2" xfId="1675" xr:uid="{00000000-0005-0000-0000-0000FD110000}"/>
    <cellStyle name="Porcentagem 4 2 2 2 2 2 2 2" xfId="2835" xr:uid="{00000000-0005-0000-0000-0000FE110000}"/>
    <cellStyle name="Porcentagem 4 2 2 2 2 2 3" xfId="2387" xr:uid="{00000000-0005-0000-0000-0000FF110000}"/>
    <cellStyle name="Porcentagem 4 2 2 2 2 3" xfId="1411" xr:uid="{00000000-0005-0000-0000-000000120000}"/>
    <cellStyle name="Porcentagem 4 2 2 2 2 3 2" xfId="2571" xr:uid="{00000000-0005-0000-0000-000001120000}"/>
    <cellStyle name="Porcentagem 4 2 2 2 2 4" xfId="2125" xr:uid="{00000000-0005-0000-0000-000002120000}"/>
    <cellStyle name="Porcentagem 4 2 2 2 3" xfId="1171" xr:uid="{00000000-0005-0000-0000-000003120000}"/>
    <cellStyle name="Porcentagem 4 2 2 2 3 2" xfId="1619" xr:uid="{00000000-0005-0000-0000-000004120000}"/>
    <cellStyle name="Porcentagem 4 2 2 2 3 2 2" xfId="2779" xr:uid="{00000000-0005-0000-0000-000005120000}"/>
    <cellStyle name="Porcentagem 4 2 2 2 3 3" xfId="2331" xr:uid="{00000000-0005-0000-0000-000006120000}"/>
    <cellStyle name="Porcentagem 4 2 2 2 4" xfId="1355" xr:uid="{00000000-0005-0000-0000-000007120000}"/>
    <cellStyle name="Porcentagem 4 2 2 2 4 2" xfId="2515" xr:uid="{00000000-0005-0000-0000-000008120000}"/>
    <cellStyle name="Porcentagem 4 2 2 2 5" xfId="2069" xr:uid="{00000000-0005-0000-0000-000009120000}"/>
    <cellStyle name="Porcentagem 4 2 2 3" xfId="935" xr:uid="{00000000-0005-0000-0000-00000A120000}"/>
    <cellStyle name="Porcentagem 4 2 2 3 2" xfId="1199" xr:uid="{00000000-0005-0000-0000-00000B120000}"/>
    <cellStyle name="Porcentagem 4 2 2 3 2 2" xfId="1647" xr:uid="{00000000-0005-0000-0000-00000C120000}"/>
    <cellStyle name="Porcentagem 4 2 2 3 2 2 2" xfId="2807" xr:uid="{00000000-0005-0000-0000-00000D120000}"/>
    <cellStyle name="Porcentagem 4 2 2 3 2 3" xfId="2359" xr:uid="{00000000-0005-0000-0000-00000E120000}"/>
    <cellStyle name="Porcentagem 4 2 2 3 3" xfId="1383" xr:uid="{00000000-0005-0000-0000-00000F120000}"/>
    <cellStyle name="Porcentagem 4 2 2 3 3 2" xfId="2543" xr:uid="{00000000-0005-0000-0000-000010120000}"/>
    <cellStyle name="Porcentagem 4 2 2 3 4" xfId="2097" xr:uid="{00000000-0005-0000-0000-000011120000}"/>
    <cellStyle name="Porcentagem 4 2 2 4" xfId="1143" xr:uid="{00000000-0005-0000-0000-000012120000}"/>
    <cellStyle name="Porcentagem 4 2 2 4 2" xfId="1591" xr:uid="{00000000-0005-0000-0000-000013120000}"/>
    <cellStyle name="Porcentagem 4 2 2 4 2 2" xfId="2751" xr:uid="{00000000-0005-0000-0000-000014120000}"/>
    <cellStyle name="Porcentagem 4 2 2 4 3" xfId="2303" xr:uid="{00000000-0005-0000-0000-000015120000}"/>
    <cellStyle name="Porcentagem 4 2 2 5" xfId="1327" xr:uid="{00000000-0005-0000-0000-000016120000}"/>
    <cellStyle name="Porcentagem 4 2 2 5 2" xfId="2487" xr:uid="{00000000-0005-0000-0000-000017120000}"/>
    <cellStyle name="Porcentagem 4 2 2 6" xfId="2041" xr:uid="{00000000-0005-0000-0000-000018120000}"/>
    <cellStyle name="Porcentagem 4 2 3" xfId="893" xr:uid="{00000000-0005-0000-0000-000019120000}"/>
    <cellStyle name="Porcentagem 4 2 3 2" xfId="949" xr:uid="{00000000-0005-0000-0000-00001A120000}"/>
    <cellStyle name="Porcentagem 4 2 3 2 2" xfId="1213" xr:uid="{00000000-0005-0000-0000-00001B120000}"/>
    <cellStyle name="Porcentagem 4 2 3 2 2 2" xfId="1661" xr:uid="{00000000-0005-0000-0000-00001C120000}"/>
    <cellStyle name="Porcentagem 4 2 3 2 2 2 2" xfId="2821" xr:uid="{00000000-0005-0000-0000-00001D120000}"/>
    <cellStyle name="Porcentagem 4 2 3 2 2 3" xfId="2373" xr:uid="{00000000-0005-0000-0000-00001E120000}"/>
    <cellStyle name="Porcentagem 4 2 3 2 3" xfId="1397" xr:uid="{00000000-0005-0000-0000-00001F120000}"/>
    <cellStyle name="Porcentagem 4 2 3 2 3 2" xfId="2557" xr:uid="{00000000-0005-0000-0000-000020120000}"/>
    <cellStyle name="Porcentagem 4 2 3 2 4" xfId="2111" xr:uid="{00000000-0005-0000-0000-000021120000}"/>
    <cellStyle name="Porcentagem 4 2 3 3" xfId="1157" xr:uid="{00000000-0005-0000-0000-000022120000}"/>
    <cellStyle name="Porcentagem 4 2 3 3 2" xfId="1605" xr:uid="{00000000-0005-0000-0000-000023120000}"/>
    <cellStyle name="Porcentagem 4 2 3 3 2 2" xfId="2765" xr:uid="{00000000-0005-0000-0000-000024120000}"/>
    <cellStyle name="Porcentagem 4 2 3 3 3" xfId="2317" xr:uid="{00000000-0005-0000-0000-000025120000}"/>
    <cellStyle name="Porcentagem 4 2 3 4" xfId="1341" xr:uid="{00000000-0005-0000-0000-000026120000}"/>
    <cellStyle name="Porcentagem 4 2 3 4 2" xfId="2501" xr:uid="{00000000-0005-0000-0000-000027120000}"/>
    <cellStyle name="Porcentagem 4 2 3 5" xfId="2055" xr:uid="{00000000-0005-0000-0000-000028120000}"/>
    <cellStyle name="Porcentagem 4 2 4" xfId="921" xr:uid="{00000000-0005-0000-0000-000029120000}"/>
    <cellStyle name="Porcentagem 4 2 4 2" xfId="1185" xr:uid="{00000000-0005-0000-0000-00002A120000}"/>
    <cellStyle name="Porcentagem 4 2 4 2 2" xfId="1633" xr:uid="{00000000-0005-0000-0000-00002B120000}"/>
    <cellStyle name="Porcentagem 4 2 4 2 2 2" xfId="2793" xr:uid="{00000000-0005-0000-0000-00002C120000}"/>
    <cellStyle name="Porcentagem 4 2 4 2 3" xfId="2345" xr:uid="{00000000-0005-0000-0000-00002D120000}"/>
    <cellStyle name="Porcentagem 4 2 4 3" xfId="1369" xr:uid="{00000000-0005-0000-0000-00002E120000}"/>
    <cellStyle name="Porcentagem 4 2 4 3 2" xfId="2529" xr:uid="{00000000-0005-0000-0000-00002F120000}"/>
    <cellStyle name="Porcentagem 4 2 4 4" xfId="2083" xr:uid="{00000000-0005-0000-0000-000030120000}"/>
    <cellStyle name="Porcentagem 4 2 5" xfId="1030" xr:uid="{00000000-0005-0000-0000-000031120000}"/>
    <cellStyle name="Porcentagem 4 2 5 2" xfId="1478" xr:uid="{00000000-0005-0000-0000-000032120000}"/>
    <cellStyle name="Porcentagem 4 2 5 2 2" xfId="2638" xr:uid="{00000000-0005-0000-0000-000033120000}"/>
    <cellStyle name="Porcentagem 4 2 5 3" xfId="2190" xr:uid="{00000000-0005-0000-0000-000034120000}"/>
    <cellStyle name="Porcentagem 4 2 6" xfId="1288" xr:uid="{00000000-0005-0000-0000-000035120000}"/>
    <cellStyle name="Porcentagem 4 2 6 2" xfId="2448" xr:uid="{00000000-0005-0000-0000-000036120000}"/>
    <cellStyle name="Porcentagem 4 2 7" xfId="1954" xr:uid="{00000000-0005-0000-0000-000037120000}"/>
    <cellStyle name="Porcentagem 4 3" xfId="872" xr:uid="{00000000-0005-0000-0000-000038120000}"/>
    <cellStyle name="Porcentagem 4 3 2" xfId="900" xr:uid="{00000000-0005-0000-0000-000039120000}"/>
    <cellStyle name="Porcentagem 4 3 2 2" xfId="956" xr:uid="{00000000-0005-0000-0000-00003A120000}"/>
    <cellStyle name="Porcentagem 4 3 2 2 2" xfId="1220" xr:uid="{00000000-0005-0000-0000-00003B120000}"/>
    <cellStyle name="Porcentagem 4 3 2 2 2 2" xfId="1668" xr:uid="{00000000-0005-0000-0000-00003C120000}"/>
    <cellStyle name="Porcentagem 4 3 2 2 2 2 2" xfId="2828" xr:uid="{00000000-0005-0000-0000-00003D120000}"/>
    <cellStyle name="Porcentagem 4 3 2 2 2 3" xfId="2380" xr:uid="{00000000-0005-0000-0000-00003E120000}"/>
    <cellStyle name="Porcentagem 4 3 2 2 3" xfId="1404" xr:uid="{00000000-0005-0000-0000-00003F120000}"/>
    <cellStyle name="Porcentagem 4 3 2 2 3 2" xfId="2564" xr:uid="{00000000-0005-0000-0000-000040120000}"/>
    <cellStyle name="Porcentagem 4 3 2 2 4" xfId="2118" xr:uid="{00000000-0005-0000-0000-000041120000}"/>
    <cellStyle name="Porcentagem 4 3 2 3" xfId="1164" xr:uid="{00000000-0005-0000-0000-000042120000}"/>
    <cellStyle name="Porcentagem 4 3 2 3 2" xfId="1612" xr:uid="{00000000-0005-0000-0000-000043120000}"/>
    <cellStyle name="Porcentagem 4 3 2 3 2 2" xfId="2772" xr:uid="{00000000-0005-0000-0000-000044120000}"/>
    <cellStyle name="Porcentagem 4 3 2 3 3" xfId="2324" xr:uid="{00000000-0005-0000-0000-000045120000}"/>
    <cellStyle name="Porcentagem 4 3 2 4" xfId="1348" xr:uid="{00000000-0005-0000-0000-000046120000}"/>
    <cellStyle name="Porcentagem 4 3 2 4 2" xfId="2508" xr:uid="{00000000-0005-0000-0000-000047120000}"/>
    <cellStyle name="Porcentagem 4 3 2 5" xfId="2062" xr:uid="{00000000-0005-0000-0000-000048120000}"/>
    <cellStyle name="Porcentagem 4 3 3" xfId="928" xr:uid="{00000000-0005-0000-0000-000049120000}"/>
    <cellStyle name="Porcentagem 4 3 3 2" xfId="1192" xr:uid="{00000000-0005-0000-0000-00004A120000}"/>
    <cellStyle name="Porcentagem 4 3 3 2 2" xfId="1640" xr:uid="{00000000-0005-0000-0000-00004B120000}"/>
    <cellStyle name="Porcentagem 4 3 3 2 2 2" xfId="2800" xr:uid="{00000000-0005-0000-0000-00004C120000}"/>
    <cellStyle name="Porcentagem 4 3 3 2 3" xfId="2352" xr:uid="{00000000-0005-0000-0000-00004D120000}"/>
    <cellStyle name="Porcentagem 4 3 3 3" xfId="1376" xr:uid="{00000000-0005-0000-0000-00004E120000}"/>
    <cellStyle name="Porcentagem 4 3 3 3 2" xfId="2536" xr:uid="{00000000-0005-0000-0000-00004F120000}"/>
    <cellStyle name="Porcentagem 4 3 3 4" xfId="2090" xr:uid="{00000000-0005-0000-0000-000050120000}"/>
    <cellStyle name="Porcentagem 4 3 4" xfId="1136" xr:uid="{00000000-0005-0000-0000-000051120000}"/>
    <cellStyle name="Porcentagem 4 3 4 2" xfId="1584" xr:uid="{00000000-0005-0000-0000-000052120000}"/>
    <cellStyle name="Porcentagem 4 3 4 2 2" xfId="2744" xr:uid="{00000000-0005-0000-0000-000053120000}"/>
    <cellStyle name="Porcentagem 4 3 4 3" xfId="2296" xr:uid="{00000000-0005-0000-0000-000054120000}"/>
    <cellStyle name="Porcentagem 4 3 5" xfId="1320" xr:uid="{00000000-0005-0000-0000-000055120000}"/>
    <cellStyle name="Porcentagem 4 3 5 2" xfId="2480" xr:uid="{00000000-0005-0000-0000-000056120000}"/>
    <cellStyle name="Porcentagem 4 3 6" xfId="2034" xr:uid="{00000000-0005-0000-0000-000057120000}"/>
    <cellStyle name="Porcentagem 4 4" xfId="886" xr:uid="{00000000-0005-0000-0000-000058120000}"/>
    <cellStyle name="Porcentagem 4 4 2" xfId="942" xr:uid="{00000000-0005-0000-0000-000059120000}"/>
    <cellStyle name="Porcentagem 4 4 2 2" xfId="1206" xr:uid="{00000000-0005-0000-0000-00005A120000}"/>
    <cellStyle name="Porcentagem 4 4 2 2 2" xfId="1654" xr:uid="{00000000-0005-0000-0000-00005B120000}"/>
    <cellStyle name="Porcentagem 4 4 2 2 2 2" xfId="2814" xr:uid="{00000000-0005-0000-0000-00005C120000}"/>
    <cellStyle name="Porcentagem 4 4 2 2 3" xfId="2366" xr:uid="{00000000-0005-0000-0000-00005D120000}"/>
    <cellStyle name="Porcentagem 4 4 2 3" xfId="1390" xr:uid="{00000000-0005-0000-0000-00005E120000}"/>
    <cellStyle name="Porcentagem 4 4 2 3 2" xfId="2550" xr:uid="{00000000-0005-0000-0000-00005F120000}"/>
    <cellStyle name="Porcentagem 4 4 2 4" xfId="2104" xr:uid="{00000000-0005-0000-0000-000060120000}"/>
    <cellStyle name="Porcentagem 4 4 3" xfId="1150" xr:uid="{00000000-0005-0000-0000-000061120000}"/>
    <cellStyle name="Porcentagem 4 4 3 2" xfId="1598" xr:uid="{00000000-0005-0000-0000-000062120000}"/>
    <cellStyle name="Porcentagem 4 4 3 2 2" xfId="2758" xr:uid="{00000000-0005-0000-0000-000063120000}"/>
    <cellStyle name="Porcentagem 4 4 3 3" xfId="2310" xr:uid="{00000000-0005-0000-0000-000064120000}"/>
    <cellStyle name="Porcentagem 4 4 4" xfId="1334" xr:uid="{00000000-0005-0000-0000-000065120000}"/>
    <cellStyle name="Porcentagem 4 4 4 2" xfId="2494" xr:uid="{00000000-0005-0000-0000-000066120000}"/>
    <cellStyle name="Porcentagem 4 4 5" xfId="2048" xr:uid="{00000000-0005-0000-0000-000067120000}"/>
    <cellStyle name="Porcentagem 4 5" xfId="914" xr:uid="{00000000-0005-0000-0000-000068120000}"/>
    <cellStyle name="Porcentagem 4 5 2" xfId="1178" xr:uid="{00000000-0005-0000-0000-000069120000}"/>
    <cellStyle name="Porcentagem 4 5 2 2" xfId="1626" xr:uid="{00000000-0005-0000-0000-00006A120000}"/>
    <cellStyle name="Porcentagem 4 5 2 2 2" xfId="2786" xr:uid="{00000000-0005-0000-0000-00006B120000}"/>
    <cellStyle name="Porcentagem 4 5 2 3" xfId="2338" xr:uid="{00000000-0005-0000-0000-00006C120000}"/>
    <cellStyle name="Porcentagem 4 5 3" xfId="1362" xr:uid="{00000000-0005-0000-0000-00006D120000}"/>
    <cellStyle name="Porcentagem 4 5 3 2" xfId="2522" xr:uid="{00000000-0005-0000-0000-00006E120000}"/>
    <cellStyle name="Porcentagem 4 5 4" xfId="2076" xr:uid="{00000000-0005-0000-0000-00006F120000}"/>
    <cellStyle name="Porcentagem 4 6" xfId="1021" xr:uid="{00000000-0005-0000-0000-000070120000}"/>
    <cellStyle name="Porcentagem 4 6 2" xfId="1469" xr:uid="{00000000-0005-0000-0000-000071120000}"/>
    <cellStyle name="Porcentagem 4 6 2 2" xfId="2629" xr:uid="{00000000-0005-0000-0000-000072120000}"/>
    <cellStyle name="Porcentagem 4 6 3" xfId="2181" xr:uid="{00000000-0005-0000-0000-000073120000}"/>
    <cellStyle name="Porcentagem 4 7" xfId="1281" xr:uid="{00000000-0005-0000-0000-000074120000}"/>
    <cellStyle name="Porcentagem 4 7 2" xfId="2441" xr:uid="{00000000-0005-0000-0000-000075120000}"/>
    <cellStyle name="Porcentagem 4 8" xfId="1941" xr:uid="{00000000-0005-0000-0000-000076120000}"/>
    <cellStyle name="Porcentagem 5" xfId="417" xr:uid="{00000000-0005-0000-0000-000077120000}"/>
    <cellStyle name="Porcentagem 6" xfId="777" xr:uid="{00000000-0005-0000-0000-000078120000}"/>
    <cellStyle name="Porcentual_CLIENTES" xfId="604" xr:uid="{00000000-0005-0000-0000-000079120000}"/>
    <cellStyle name="Premissas" xfId="605" xr:uid="{00000000-0005-0000-0000-00007A120000}"/>
    <cellStyle name="PrePop Currency (0)" xfId="606" xr:uid="{00000000-0005-0000-0000-00007B120000}"/>
    <cellStyle name="PrePop Currency (0) 2" xfId="607" xr:uid="{00000000-0005-0000-0000-00007C120000}"/>
    <cellStyle name="PrePop Currency (2)" xfId="608" xr:uid="{00000000-0005-0000-0000-00007D120000}"/>
    <cellStyle name="PrePop Units (0)" xfId="609" xr:uid="{00000000-0005-0000-0000-00007E120000}"/>
    <cellStyle name="PrePop Units (0) 2" xfId="610" xr:uid="{00000000-0005-0000-0000-00007F120000}"/>
    <cellStyle name="PrePop Units (1)" xfId="611" xr:uid="{00000000-0005-0000-0000-000080120000}"/>
    <cellStyle name="PrePop Units (1) 2" xfId="612" xr:uid="{00000000-0005-0000-0000-000081120000}"/>
    <cellStyle name="PrePop Units (2)" xfId="613" xr:uid="{00000000-0005-0000-0000-000082120000}"/>
    <cellStyle name="Projeções" xfId="614" xr:uid="{00000000-0005-0000-0000-000083120000}"/>
    <cellStyle name="RAMEY" xfId="615" xr:uid="{00000000-0005-0000-0000-000084120000}"/>
    <cellStyle name="Ramey $k" xfId="616" xr:uid="{00000000-0005-0000-0000-000085120000}"/>
    <cellStyle name="RAMEY_P&amp;O BKUP" xfId="617" xr:uid="{00000000-0005-0000-0000-000086120000}"/>
    <cellStyle name="SAPBEXaggData" xfId="312" xr:uid="{00000000-0005-0000-0000-000087120000}"/>
    <cellStyle name="SAPBEXaggData 2" xfId="965" xr:uid="{00000000-0005-0000-0000-000088120000}"/>
    <cellStyle name="SAPBEXaggData 2 2" xfId="1413" xr:uid="{00000000-0005-0000-0000-000089120000}"/>
    <cellStyle name="SAPBEXaggData 2 2 2" xfId="2573" xr:uid="{00000000-0005-0000-0000-00008A120000}"/>
    <cellStyle name="SAPBEXaggData 2 2 2 2" xfId="6117" xr:uid="{00000000-0005-0000-0000-00008B120000}"/>
    <cellStyle name="SAPBEXaggData 2 2 2 3" xfId="6890" xr:uid="{00000000-0005-0000-0000-00008C120000}"/>
    <cellStyle name="SAPBEXaggData 2 2 2 4" xfId="8319" xr:uid="{00000000-0005-0000-0000-00008D120000}"/>
    <cellStyle name="SAPBEXaggData 2 2 3" xfId="3121" xr:uid="{00000000-0005-0000-0000-00008E120000}"/>
    <cellStyle name="SAPBEXaggData 2 2 3 2" xfId="6103" xr:uid="{00000000-0005-0000-0000-00008F120000}"/>
    <cellStyle name="SAPBEXaggData 2 2 3 3" xfId="7342" xr:uid="{00000000-0005-0000-0000-000090120000}"/>
    <cellStyle name="SAPBEXaggData 2 2 3 4" xfId="8754" xr:uid="{00000000-0005-0000-0000-000091120000}"/>
    <cellStyle name="SAPBEXaggData 2 2 4" xfId="3302" xr:uid="{00000000-0005-0000-0000-000092120000}"/>
    <cellStyle name="SAPBEXaggData 2 2 4 2" xfId="4265" xr:uid="{00000000-0005-0000-0000-000093120000}"/>
    <cellStyle name="SAPBEXaggData 2 2 4 3" xfId="7523" xr:uid="{00000000-0005-0000-0000-000094120000}"/>
    <cellStyle name="SAPBEXaggData 2 2 4 4" xfId="8935" xr:uid="{00000000-0005-0000-0000-000095120000}"/>
    <cellStyle name="SAPBEXaggData 2 2 5" xfId="3464" xr:uid="{00000000-0005-0000-0000-000096120000}"/>
    <cellStyle name="SAPBEXaggData 2 2 5 2" xfId="3660" xr:uid="{00000000-0005-0000-0000-000097120000}"/>
    <cellStyle name="SAPBEXaggData 2 2 5 3" xfId="7685" xr:uid="{00000000-0005-0000-0000-000098120000}"/>
    <cellStyle name="SAPBEXaggData 2 2 5 4" xfId="9097" xr:uid="{00000000-0005-0000-0000-000099120000}"/>
    <cellStyle name="SAPBEXaggData 2 2 6" xfId="4888" xr:uid="{00000000-0005-0000-0000-00009A120000}"/>
    <cellStyle name="SAPBEXaggData 2 2 7" xfId="4719" xr:uid="{00000000-0005-0000-0000-00009B120000}"/>
    <cellStyle name="SAPBEXaggData 2 2 8" xfId="5414" xr:uid="{00000000-0005-0000-0000-00009C120000}"/>
    <cellStyle name="SAPBEXaggData 2 3" xfId="2127" xr:uid="{00000000-0005-0000-0000-00009D120000}"/>
    <cellStyle name="SAPBEXaggData 2 3 2" xfId="5717" xr:uid="{00000000-0005-0000-0000-00009E120000}"/>
    <cellStyle name="SAPBEXaggData 2 3 3" xfId="6633" xr:uid="{00000000-0005-0000-0000-00009F120000}"/>
    <cellStyle name="SAPBEXaggData 2 3 4" xfId="8098" xr:uid="{00000000-0005-0000-0000-0000A0120000}"/>
    <cellStyle name="SAPBEXaggData 2 4" xfId="2862" xr:uid="{00000000-0005-0000-0000-0000A1120000}"/>
    <cellStyle name="SAPBEXaggData 2 4 2" xfId="4784" xr:uid="{00000000-0005-0000-0000-0000A2120000}"/>
    <cellStyle name="SAPBEXaggData 2 4 3" xfId="7083" xr:uid="{00000000-0005-0000-0000-0000A3120000}"/>
    <cellStyle name="SAPBEXaggData 2 4 4" xfId="8495" xr:uid="{00000000-0005-0000-0000-0000A4120000}"/>
    <cellStyle name="SAPBEXaggData 2 5" xfId="1863" xr:uid="{00000000-0005-0000-0000-0000A5120000}"/>
    <cellStyle name="SAPBEXaggData 2 5 2" xfId="4623" xr:uid="{00000000-0005-0000-0000-0000A6120000}"/>
    <cellStyle name="SAPBEXaggData 2 5 3" xfId="6458" xr:uid="{00000000-0005-0000-0000-0000A7120000}"/>
    <cellStyle name="SAPBEXaggData 2 5 4" xfId="7941" xr:uid="{00000000-0005-0000-0000-0000A8120000}"/>
    <cellStyle name="SAPBEXaggData 2 6" xfId="1845" xr:uid="{00000000-0005-0000-0000-0000A9120000}"/>
    <cellStyle name="SAPBEXaggData 2 6 2" xfId="5150" xr:uid="{00000000-0005-0000-0000-0000AA120000}"/>
    <cellStyle name="SAPBEXaggData 2 6 3" xfId="6440" xr:uid="{00000000-0005-0000-0000-0000AB120000}"/>
    <cellStyle name="SAPBEXaggData 2 6 4" xfId="7923" xr:uid="{00000000-0005-0000-0000-0000AC120000}"/>
    <cellStyle name="SAPBEXaggData 2 7" xfId="4280" xr:uid="{00000000-0005-0000-0000-0000AD120000}"/>
    <cellStyle name="SAPBEXaggData 2 8" xfId="5211" xr:uid="{00000000-0005-0000-0000-0000AE120000}"/>
    <cellStyle name="SAPBEXaggData 2 9" xfId="4364" xr:uid="{00000000-0005-0000-0000-0000AF120000}"/>
    <cellStyle name="SAPBEXaggData 3" xfId="1230" xr:uid="{00000000-0005-0000-0000-0000B0120000}"/>
    <cellStyle name="SAPBEXaggData 3 2" xfId="2390" xr:uid="{00000000-0005-0000-0000-0000B1120000}"/>
    <cellStyle name="SAPBEXaggData 3 2 2" xfId="5631" xr:uid="{00000000-0005-0000-0000-0000B2120000}"/>
    <cellStyle name="SAPBEXaggData 3 2 3" xfId="6801" xr:uid="{00000000-0005-0000-0000-0000B3120000}"/>
    <cellStyle name="SAPBEXaggData 3 2 4" xfId="8248" xr:uid="{00000000-0005-0000-0000-0000B4120000}"/>
    <cellStyle name="SAPBEXaggData 3 3" xfId="3030" xr:uid="{00000000-0005-0000-0000-0000B5120000}"/>
    <cellStyle name="SAPBEXaggData 3 3 2" xfId="4982" xr:uid="{00000000-0005-0000-0000-0000B6120000}"/>
    <cellStyle name="SAPBEXaggData 3 3 3" xfId="7251" xr:uid="{00000000-0005-0000-0000-0000B7120000}"/>
    <cellStyle name="SAPBEXaggData 3 3 4" xfId="8663" xr:uid="{00000000-0005-0000-0000-0000B8120000}"/>
    <cellStyle name="SAPBEXaggData 3 4" xfId="1918" xr:uid="{00000000-0005-0000-0000-0000B9120000}"/>
    <cellStyle name="SAPBEXaggData 3 4 2" xfId="5519" xr:uid="{00000000-0005-0000-0000-0000BA120000}"/>
    <cellStyle name="SAPBEXaggData 3 4 3" xfId="6513" xr:uid="{00000000-0005-0000-0000-0000BB120000}"/>
    <cellStyle name="SAPBEXaggData 3 4 4" xfId="7996" xr:uid="{00000000-0005-0000-0000-0000BC120000}"/>
    <cellStyle name="SAPBEXaggData 3 5" xfId="1729" xr:uid="{00000000-0005-0000-0000-0000BD120000}"/>
    <cellStyle name="SAPBEXaggData 3 5 2" xfId="5725" xr:uid="{00000000-0005-0000-0000-0000BE120000}"/>
    <cellStyle name="SAPBEXaggData 3 5 3" xfId="6090" xr:uid="{00000000-0005-0000-0000-0000BF120000}"/>
    <cellStyle name="SAPBEXaggData 3 5 4" xfId="5061" xr:uid="{00000000-0005-0000-0000-0000C0120000}"/>
    <cellStyle name="SAPBEXaggData 3 6" xfId="5881" xr:uid="{00000000-0005-0000-0000-0000C1120000}"/>
    <cellStyle name="SAPBEXaggData 3 7" xfId="5037" xr:uid="{00000000-0005-0000-0000-0000C2120000}"/>
    <cellStyle name="SAPBEXaggData 3 8" xfId="5115" xr:uid="{00000000-0005-0000-0000-0000C3120000}"/>
    <cellStyle name="SAPBEXaggDataEmph" xfId="313" xr:uid="{00000000-0005-0000-0000-0000C4120000}"/>
    <cellStyle name="SAPBEXaggDataEmph 2" xfId="966" xr:uid="{00000000-0005-0000-0000-0000C5120000}"/>
    <cellStyle name="SAPBEXaggDataEmph 2 2" xfId="1414" xr:uid="{00000000-0005-0000-0000-0000C6120000}"/>
    <cellStyle name="SAPBEXaggDataEmph 2 2 2" xfId="2574" xr:uid="{00000000-0005-0000-0000-0000C7120000}"/>
    <cellStyle name="SAPBEXaggDataEmph 2 2 2 2" xfId="5983" xr:uid="{00000000-0005-0000-0000-0000C8120000}"/>
    <cellStyle name="SAPBEXaggDataEmph 2 2 2 3" xfId="6891" xr:uid="{00000000-0005-0000-0000-0000C9120000}"/>
    <cellStyle name="SAPBEXaggDataEmph 2 2 2 4" xfId="8320" xr:uid="{00000000-0005-0000-0000-0000CA120000}"/>
    <cellStyle name="SAPBEXaggDataEmph 2 2 3" xfId="3122" xr:uid="{00000000-0005-0000-0000-0000CB120000}"/>
    <cellStyle name="SAPBEXaggDataEmph 2 2 3 2" xfId="5970" xr:uid="{00000000-0005-0000-0000-0000CC120000}"/>
    <cellStyle name="SAPBEXaggDataEmph 2 2 3 3" xfId="7343" xr:uid="{00000000-0005-0000-0000-0000CD120000}"/>
    <cellStyle name="SAPBEXaggDataEmph 2 2 3 4" xfId="8755" xr:uid="{00000000-0005-0000-0000-0000CE120000}"/>
    <cellStyle name="SAPBEXaggDataEmph 2 2 4" xfId="3303" xr:uid="{00000000-0005-0000-0000-0000CF120000}"/>
    <cellStyle name="SAPBEXaggDataEmph 2 2 4 2" xfId="3774" xr:uid="{00000000-0005-0000-0000-0000D0120000}"/>
    <cellStyle name="SAPBEXaggDataEmph 2 2 4 3" xfId="7524" xr:uid="{00000000-0005-0000-0000-0000D1120000}"/>
    <cellStyle name="SAPBEXaggDataEmph 2 2 4 4" xfId="8936" xr:uid="{00000000-0005-0000-0000-0000D2120000}"/>
    <cellStyle name="SAPBEXaggDataEmph 2 2 5" xfId="3465" xr:uid="{00000000-0005-0000-0000-0000D3120000}"/>
    <cellStyle name="SAPBEXaggDataEmph 2 2 5 2" xfId="4219" xr:uid="{00000000-0005-0000-0000-0000D4120000}"/>
    <cellStyle name="SAPBEXaggDataEmph 2 2 5 3" xfId="7686" xr:uid="{00000000-0005-0000-0000-0000D5120000}"/>
    <cellStyle name="SAPBEXaggDataEmph 2 2 5 4" xfId="9098" xr:uid="{00000000-0005-0000-0000-0000D6120000}"/>
    <cellStyle name="SAPBEXaggDataEmph 2 2 6" xfId="4562" xr:uid="{00000000-0005-0000-0000-0000D7120000}"/>
    <cellStyle name="SAPBEXaggDataEmph 2 2 7" xfId="6194" xr:uid="{00000000-0005-0000-0000-0000D8120000}"/>
    <cellStyle name="SAPBEXaggDataEmph 2 2 8" xfId="4029" xr:uid="{00000000-0005-0000-0000-0000D9120000}"/>
    <cellStyle name="SAPBEXaggDataEmph 2 3" xfId="2128" xr:uid="{00000000-0005-0000-0000-0000DA120000}"/>
    <cellStyle name="SAPBEXaggDataEmph 2 3 2" xfId="4863" xr:uid="{00000000-0005-0000-0000-0000DB120000}"/>
    <cellStyle name="SAPBEXaggDataEmph 2 3 3" xfId="6634" xr:uid="{00000000-0005-0000-0000-0000DC120000}"/>
    <cellStyle name="SAPBEXaggDataEmph 2 3 4" xfId="8099" xr:uid="{00000000-0005-0000-0000-0000DD120000}"/>
    <cellStyle name="SAPBEXaggDataEmph 2 4" xfId="2863" xr:uid="{00000000-0005-0000-0000-0000DE120000}"/>
    <cellStyle name="SAPBEXaggDataEmph 2 4 2" xfId="4451" xr:uid="{00000000-0005-0000-0000-0000DF120000}"/>
    <cellStyle name="SAPBEXaggDataEmph 2 4 3" xfId="7084" xr:uid="{00000000-0005-0000-0000-0000E0120000}"/>
    <cellStyle name="SAPBEXaggDataEmph 2 4 4" xfId="8496" xr:uid="{00000000-0005-0000-0000-0000E1120000}"/>
    <cellStyle name="SAPBEXaggDataEmph 2 5" xfId="1754" xr:uid="{00000000-0005-0000-0000-0000E2120000}"/>
    <cellStyle name="SAPBEXaggDataEmph 2 5 2" xfId="4841" xr:uid="{00000000-0005-0000-0000-0000E3120000}"/>
    <cellStyle name="SAPBEXaggDataEmph 2 5 3" xfId="6353" xr:uid="{00000000-0005-0000-0000-0000E4120000}"/>
    <cellStyle name="SAPBEXaggDataEmph 2 5 4" xfId="7837" xr:uid="{00000000-0005-0000-0000-0000E5120000}"/>
    <cellStyle name="SAPBEXaggDataEmph 2 6" xfId="3116" xr:uid="{00000000-0005-0000-0000-0000E6120000}"/>
    <cellStyle name="SAPBEXaggDataEmph 2 6 2" xfId="5747" xr:uid="{00000000-0005-0000-0000-0000E7120000}"/>
    <cellStyle name="SAPBEXaggDataEmph 2 6 3" xfId="7337" xr:uid="{00000000-0005-0000-0000-0000E8120000}"/>
    <cellStyle name="SAPBEXaggDataEmph 2 6 4" xfId="8749" xr:uid="{00000000-0005-0000-0000-0000E9120000}"/>
    <cellStyle name="SAPBEXaggDataEmph 2 7" xfId="3867" xr:uid="{00000000-0005-0000-0000-0000EA120000}"/>
    <cellStyle name="SAPBEXaggDataEmph 2 8" xfId="5527" xr:uid="{00000000-0005-0000-0000-0000EB120000}"/>
    <cellStyle name="SAPBEXaggDataEmph 2 9" xfId="6628" xr:uid="{00000000-0005-0000-0000-0000EC120000}"/>
    <cellStyle name="SAPBEXaggDataEmph 3" xfId="1231" xr:uid="{00000000-0005-0000-0000-0000ED120000}"/>
    <cellStyle name="SAPBEXaggDataEmph 3 2" xfId="2391" xr:uid="{00000000-0005-0000-0000-0000EE120000}"/>
    <cellStyle name="SAPBEXaggDataEmph 3 2 2" xfId="4783" xr:uid="{00000000-0005-0000-0000-0000EF120000}"/>
    <cellStyle name="SAPBEXaggDataEmph 3 2 3" xfId="6802" xr:uid="{00000000-0005-0000-0000-0000F0120000}"/>
    <cellStyle name="SAPBEXaggDataEmph 3 2 4" xfId="8249" xr:uid="{00000000-0005-0000-0000-0000F1120000}"/>
    <cellStyle name="SAPBEXaggDataEmph 3 3" xfId="3031" xr:uid="{00000000-0005-0000-0000-0000F2120000}"/>
    <cellStyle name="SAPBEXaggDataEmph 3 3 2" xfId="5827" xr:uid="{00000000-0005-0000-0000-0000F3120000}"/>
    <cellStyle name="SAPBEXaggDataEmph 3 3 3" xfId="7252" xr:uid="{00000000-0005-0000-0000-0000F4120000}"/>
    <cellStyle name="SAPBEXaggDataEmph 3 3 4" xfId="8664" xr:uid="{00000000-0005-0000-0000-0000F5120000}"/>
    <cellStyle name="SAPBEXaggDataEmph 3 4" xfId="2010" xr:uid="{00000000-0005-0000-0000-0000F6120000}"/>
    <cellStyle name="SAPBEXaggDataEmph 3 4 2" xfId="4511" xr:uid="{00000000-0005-0000-0000-0000F7120000}"/>
    <cellStyle name="SAPBEXaggDataEmph 3 4 3" xfId="6598" xr:uid="{00000000-0005-0000-0000-0000F8120000}"/>
    <cellStyle name="SAPBEXaggDataEmph 3 4 4" xfId="8079" xr:uid="{00000000-0005-0000-0000-0000F9120000}"/>
    <cellStyle name="SAPBEXaggDataEmph 3 5" xfId="1849" xr:uid="{00000000-0005-0000-0000-0000FA120000}"/>
    <cellStyle name="SAPBEXaggDataEmph 3 5 2" xfId="5684" xr:uid="{00000000-0005-0000-0000-0000FB120000}"/>
    <cellStyle name="SAPBEXaggDataEmph 3 5 3" xfId="6444" xr:uid="{00000000-0005-0000-0000-0000FC120000}"/>
    <cellStyle name="SAPBEXaggDataEmph 3 5 4" xfId="7927" xr:uid="{00000000-0005-0000-0000-0000FD120000}"/>
    <cellStyle name="SAPBEXaggDataEmph 3 6" xfId="5413" xr:uid="{00000000-0005-0000-0000-0000FE120000}"/>
    <cellStyle name="SAPBEXaggDataEmph 3 7" xfId="5867" xr:uid="{00000000-0005-0000-0000-0000FF120000}"/>
    <cellStyle name="SAPBEXaggDataEmph 3 8" xfId="4740" xr:uid="{00000000-0005-0000-0000-000000130000}"/>
    <cellStyle name="SAPBEXaggItem" xfId="314" xr:uid="{00000000-0005-0000-0000-000001130000}"/>
    <cellStyle name="SAPBEXaggItem 2" xfId="967" xr:uid="{00000000-0005-0000-0000-000002130000}"/>
    <cellStyle name="SAPBEXaggItem 2 2" xfId="1415" xr:uid="{00000000-0005-0000-0000-000003130000}"/>
    <cellStyle name="SAPBEXaggItem 2 2 2" xfId="2575" xr:uid="{00000000-0005-0000-0000-000004130000}"/>
    <cellStyle name="SAPBEXaggItem 2 2 2 2" xfId="5609" xr:uid="{00000000-0005-0000-0000-000005130000}"/>
    <cellStyle name="SAPBEXaggItem 2 2 2 3" xfId="6892" xr:uid="{00000000-0005-0000-0000-000006130000}"/>
    <cellStyle name="SAPBEXaggItem 2 2 2 4" xfId="8321" xr:uid="{00000000-0005-0000-0000-000007130000}"/>
    <cellStyle name="SAPBEXaggItem 2 2 3" xfId="3123" xr:uid="{00000000-0005-0000-0000-000008130000}"/>
    <cellStyle name="SAPBEXaggItem 2 2 3 2" xfId="5592" xr:uid="{00000000-0005-0000-0000-000009130000}"/>
    <cellStyle name="SAPBEXaggItem 2 2 3 3" xfId="7344" xr:uid="{00000000-0005-0000-0000-00000A130000}"/>
    <cellStyle name="SAPBEXaggItem 2 2 3 4" xfId="8756" xr:uid="{00000000-0005-0000-0000-00000B130000}"/>
    <cellStyle name="SAPBEXaggItem 2 2 4" xfId="3304" xr:uid="{00000000-0005-0000-0000-00000C130000}"/>
    <cellStyle name="SAPBEXaggItem 2 2 4 2" xfId="3773" xr:uid="{00000000-0005-0000-0000-00000D130000}"/>
    <cellStyle name="SAPBEXaggItem 2 2 4 3" xfId="7525" xr:uid="{00000000-0005-0000-0000-00000E130000}"/>
    <cellStyle name="SAPBEXaggItem 2 2 4 4" xfId="8937" xr:uid="{00000000-0005-0000-0000-00000F130000}"/>
    <cellStyle name="SAPBEXaggItem 2 2 5" xfId="3466" xr:uid="{00000000-0005-0000-0000-000010130000}"/>
    <cellStyle name="SAPBEXaggItem 2 2 5 2" xfId="3659" xr:uid="{00000000-0005-0000-0000-000011130000}"/>
    <cellStyle name="SAPBEXaggItem 2 2 5 3" xfId="7687" xr:uid="{00000000-0005-0000-0000-000012130000}"/>
    <cellStyle name="SAPBEXaggItem 2 2 5 4" xfId="9099" xr:uid="{00000000-0005-0000-0000-000013130000}"/>
    <cellStyle name="SAPBEXaggItem 2 2 6" xfId="4359" xr:uid="{00000000-0005-0000-0000-000014130000}"/>
    <cellStyle name="SAPBEXaggItem 2 2 7" xfId="5564" xr:uid="{00000000-0005-0000-0000-000015130000}"/>
    <cellStyle name="SAPBEXaggItem 2 2 8" xfId="4724" xr:uid="{00000000-0005-0000-0000-000016130000}"/>
    <cellStyle name="SAPBEXaggItem 2 3" xfId="2129" xr:uid="{00000000-0005-0000-0000-000017130000}"/>
    <cellStyle name="SAPBEXaggItem 2 3 2" xfId="4538" xr:uid="{00000000-0005-0000-0000-000018130000}"/>
    <cellStyle name="SAPBEXaggItem 2 3 3" xfId="6635" xr:uid="{00000000-0005-0000-0000-000019130000}"/>
    <cellStyle name="SAPBEXaggItem 2 3 4" xfId="8100" xr:uid="{00000000-0005-0000-0000-00001A130000}"/>
    <cellStyle name="SAPBEXaggItem 2 4" xfId="2864" xr:uid="{00000000-0005-0000-0000-00001B130000}"/>
    <cellStyle name="SAPBEXaggItem 2 4 2" xfId="5108" xr:uid="{00000000-0005-0000-0000-00001C130000}"/>
    <cellStyle name="SAPBEXaggItem 2 4 3" xfId="7085" xr:uid="{00000000-0005-0000-0000-00001D130000}"/>
    <cellStyle name="SAPBEXaggItem 2 4 4" xfId="8497" xr:uid="{00000000-0005-0000-0000-00001E130000}"/>
    <cellStyle name="SAPBEXaggItem 2 5" xfId="1864" xr:uid="{00000000-0005-0000-0000-00001F130000}"/>
    <cellStyle name="SAPBEXaggItem 2 5 2" xfId="5340" xr:uid="{00000000-0005-0000-0000-000020130000}"/>
    <cellStyle name="SAPBEXaggItem 2 5 3" xfId="6459" xr:uid="{00000000-0005-0000-0000-000021130000}"/>
    <cellStyle name="SAPBEXaggItem 2 5 4" xfId="7942" xr:uid="{00000000-0005-0000-0000-000022130000}"/>
    <cellStyle name="SAPBEXaggItem 2 6" xfId="1743" xr:uid="{00000000-0005-0000-0000-000023130000}"/>
    <cellStyle name="SAPBEXaggItem 2 6 2" xfId="4668" xr:uid="{00000000-0005-0000-0000-000024130000}"/>
    <cellStyle name="SAPBEXaggItem 2 6 3" xfId="5754" xr:uid="{00000000-0005-0000-0000-000025130000}"/>
    <cellStyle name="SAPBEXaggItem 2 6 4" xfId="4968" xr:uid="{00000000-0005-0000-0000-000026130000}"/>
    <cellStyle name="SAPBEXaggItem 2 7" xfId="5000" xr:uid="{00000000-0005-0000-0000-000027130000}"/>
    <cellStyle name="SAPBEXaggItem 2 8" xfId="3924" xr:uid="{00000000-0005-0000-0000-000028130000}"/>
    <cellStyle name="SAPBEXaggItem 2 9" xfId="6885" xr:uid="{00000000-0005-0000-0000-000029130000}"/>
    <cellStyle name="SAPBEXaggItem 3" xfId="1232" xr:uid="{00000000-0005-0000-0000-00002A130000}"/>
    <cellStyle name="SAPBEXaggItem 3 2" xfId="2392" xr:uid="{00000000-0005-0000-0000-00002B130000}"/>
    <cellStyle name="SAPBEXaggItem 3 2 2" xfId="4450" xr:uid="{00000000-0005-0000-0000-00002C130000}"/>
    <cellStyle name="SAPBEXaggItem 3 2 3" xfId="6803" xr:uid="{00000000-0005-0000-0000-00002D130000}"/>
    <cellStyle name="SAPBEXaggItem 3 2 4" xfId="8250" xr:uid="{00000000-0005-0000-0000-00002E130000}"/>
    <cellStyle name="SAPBEXaggItem 3 3" xfId="3032" xr:uid="{00000000-0005-0000-0000-00002F130000}"/>
    <cellStyle name="SAPBEXaggItem 3 3 2" xfId="5295" xr:uid="{00000000-0005-0000-0000-000030130000}"/>
    <cellStyle name="SAPBEXaggItem 3 3 3" xfId="7253" xr:uid="{00000000-0005-0000-0000-000031130000}"/>
    <cellStyle name="SAPBEXaggItem 3 3 4" xfId="8665" xr:uid="{00000000-0005-0000-0000-000032130000}"/>
    <cellStyle name="SAPBEXaggItem 3 4" xfId="1919" xr:uid="{00000000-0005-0000-0000-000033130000}"/>
    <cellStyle name="SAPBEXaggItem 3 4 2" xfId="4673" xr:uid="{00000000-0005-0000-0000-000034130000}"/>
    <cellStyle name="SAPBEXaggItem 3 4 3" xfId="6514" xr:uid="{00000000-0005-0000-0000-000035130000}"/>
    <cellStyle name="SAPBEXaggItem 3 4 4" xfId="7997" xr:uid="{00000000-0005-0000-0000-000036130000}"/>
    <cellStyle name="SAPBEXaggItem 3 5" xfId="1728" xr:uid="{00000000-0005-0000-0000-000037130000}"/>
    <cellStyle name="SAPBEXaggItem 3 5 2" xfId="5394" xr:uid="{00000000-0005-0000-0000-000038130000}"/>
    <cellStyle name="SAPBEXaggItem 3 5 3" xfId="4771" xr:uid="{00000000-0005-0000-0000-000039130000}"/>
    <cellStyle name="SAPBEXaggItem 3 5 4" xfId="5043" xr:uid="{00000000-0005-0000-0000-00003A130000}"/>
    <cellStyle name="SAPBEXaggItem 3 6" xfId="4567" xr:uid="{00000000-0005-0000-0000-00003B130000}"/>
    <cellStyle name="SAPBEXaggItem 3 7" xfId="4607" xr:uid="{00000000-0005-0000-0000-00003C130000}"/>
    <cellStyle name="SAPBEXaggItem 3 8" xfId="3991" xr:uid="{00000000-0005-0000-0000-00003D130000}"/>
    <cellStyle name="SAPBEXaggItemX" xfId="315" xr:uid="{00000000-0005-0000-0000-00003E130000}"/>
    <cellStyle name="SAPBEXaggItemX 2" xfId="968" xr:uid="{00000000-0005-0000-0000-00003F130000}"/>
    <cellStyle name="SAPBEXaggItemX 2 2" xfId="1416" xr:uid="{00000000-0005-0000-0000-000040130000}"/>
    <cellStyle name="SAPBEXaggItemX 2 2 2" xfId="2576" xr:uid="{00000000-0005-0000-0000-000041130000}"/>
    <cellStyle name="SAPBEXaggItemX 2 2 2 2" xfId="4761" xr:uid="{00000000-0005-0000-0000-000042130000}"/>
    <cellStyle name="SAPBEXaggItemX 2 2 2 3" xfId="6893" xr:uid="{00000000-0005-0000-0000-000043130000}"/>
    <cellStyle name="SAPBEXaggItemX 2 2 2 4" xfId="8322" xr:uid="{00000000-0005-0000-0000-000044130000}"/>
    <cellStyle name="SAPBEXaggItemX 2 2 3" xfId="3124" xr:uid="{00000000-0005-0000-0000-000045130000}"/>
    <cellStyle name="SAPBEXaggItemX 2 2 3 2" xfId="4746" xr:uid="{00000000-0005-0000-0000-000046130000}"/>
    <cellStyle name="SAPBEXaggItemX 2 2 3 3" xfId="7345" xr:uid="{00000000-0005-0000-0000-000047130000}"/>
    <cellStyle name="SAPBEXaggItemX 2 2 3 4" xfId="8757" xr:uid="{00000000-0005-0000-0000-000048130000}"/>
    <cellStyle name="SAPBEXaggItemX 2 2 4" xfId="3305" xr:uid="{00000000-0005-0000-0000-000049130000}"/>
    <cellStyle name="SAPBEXaggItemX 2 2 4 2" xfId="3772" xr:uid="{00000000-0005-0000-0000-00004A130000}"/>
    <cellStyle name="SAPBEXaggItemX 2 2 4 3" xfId="7526" xr:uid="{00000000-0005-0000-0000-00004B130000}"/>
    <cellStyle name="SAPBEXaggItemX 2 2 4 4" xfId="8938" xr:uid="{00000000-0005-0000-0000-00004C130000}"/>
    <cellStyle name="SAPBEXaggItemX 2 2 5" xfId="3467" xr:uid="{00000000-0005-0000-0000-00004D130000}"/>
    <cellStyle name="SAPBEXaggItemX 2 2 5 2" xfId="3955" xr:uid="{00000000-0005-0000-0000-00004E130000}"/>
    <cellStyle name="SAPBEXaggItemX 2 2 5 3" xfId="7688" xr:uid="{00000000-0005-0000-0000-00004F130000}"/>
    <cellStyle name="SAPBEXaggItemX 2 2 5 4" xfId="9100" xr:uid="{00000000-0005-0000-0000-000050130000}"/>
    <cellStyle name="SAPBEXaggItemX 2 2 6" xfId="4313" xr:uid="{00000000-0005-0000-0000-000051130000}"/>
    <cellStyle name="SAPBEXaggItemX 2 2 7" xfId="5222" xr:uid="{00000000-0005-0000-0000-000052130000}"/>
    <cellStyle name="SAPBEXaggItemX 2 2 8" xfId="4325" xr:uid="{00000000-0005-0000-0000-000053130000}"/>
    <cellStyle name="SAPBEXaggItemX 2 3" xfId="2130" xr:uid="{00000000-0005-0000-0000-000054130000}"/>
    <cellStyle name="SAPBEXaggItemX 2 3 2" xfId="4335" xr:uid="{00000000-0005-0000-0000-000055130000}"/>
    <cellStyle name="SAPBEXaggItemX 2 3 3" xfId="6636" xr:uid="{00000000-0005-0000-0000-000056130000}"/>
    <cellStyle name="SAPBEXaggItemX 2 3 4" xfId="8101" xr:uid="{00000000-0005-0000-0000-000057130000}"/>
    <cellStyle name="SAPBEXaggItemX 2 4" xfId="2865" xr:uid="{00000000-0005-0000-0000-000058130000}"/>
    <cellStyle name="SAPBEXaggItemX 2 4 2" xfId="4957" xr:uid="{00000000-0005-0000-0000-000059130000}"/>
    <cellStyle name="SAPBEXaggItemX 2 4 3" xfId="7086" xr:uid="{00000000-0005-0000-0000-00005A130000}"/>
    <cellStyle name="SAPBEXaggItemX 2 4 4" xfId="8498" xr:uid="{00000000-0005-0000-0000-00005B130000}"/>
    <cellStyle name="SAPBEXaggItemX 2 5" xfId="1840" xr:uid="{00000000-0005-0000-0000-00005C130000}"/>
    <cellStyle name="SAPBEXaggItemX 2 5 2" xfId="5373" xr:uid="{00000000-0005-0000-0000-00005D130000}"/>
    <cellStyle name="SAPBEXaggItemX 2 5 3" xfId="6435" xr:uid="{00000000-0005-0000-0000-00005E130000}"/>
    <cellStyle name="SAPBEXaggItemX 2 5 4" xfId="7918" xr:uid="{00000000-0005-0000-0000-00005F130000}"/>
    <cellStyle name="SAPBEXaggItemX 2 6" xfId="3017" xr:uid="{00000000-0005-0000-0000-000060130000}"/>
    <cellStyle name="SAPBEXaggItemX 2 6 2" xfId="4778" xr:uid="{00000000-0005-0000-0000-000061130000}"/>
    <cellStyle name="SAPBEXaggItemX 2 6 3" xfId="7238" xr:uid="{00000000-0005-0000-0000-000062130000}"/>
    <cellStyle name="SAPBEXaggItemX 2 6 4" xfId="8650" xr:uid="{00000000-0005-0000-0000-000063130000}"/>
    <cellStyle name="SAPBEXaggItemX 2 7" xfId="4986" xr:uid="{00000000-0005-0000-0000-000064130000}"/>
    <cellStyle name="SAPBEXaggItemX 2 8" xfId="5518" xr:uid="{00000000-0005-0000-0000-000065130000}"/>
    <cellStyle name="SAPBEXaggItemX 2 9" xfId="5807" xr:uid="{00000000-0005-0000-0000-000066130000}"/>
    <cellStyle name="SAPBEXaggItemX 3" xfId="1233" xr:uid="{00000000-0005-0000-0000-000067130000}"/>
    <cellStyle name="SAPBEXaggItemX 3 2" xfId="2393" xr:uid="{00000000-0005-0000-0000-000068130000}"/>
    <cellStyle name="SAPBEXaggItemX 3 2 2" xfId="5096" xr:uid="{00000000-0005-0000-0000-000069130000}"/>
    <cellStyle name="SAPBEXaggItemX 3 2 3" xfId="6804" xr:uid="{00000000-0005-0000-0000-00006A130000}"/>
    <cellStyle name="SAPBEXaggItemX 3 2 4" xfId="8251" xr:uid="{00000000-0005-0000-0000-00006B130000}"/>
    <cellStyle name="SAPBEXaggItemX 3 3" xfId="3033" xr:uid="{00000000-0005-0000-0000-00006C130000}"/>
    <cellStyle name="SAPBEXaggItemX 3 3 2" xfId="6248" xr:uid="{00000000-0005-0000-0000-00006D130000}"/>
    <cellStyle name="SAPBEXaggItemX 3 3 3" xfId="7254" xr:uid="{00000000-0005-0000-0000-00006E130000}"/>
    <cellStyle name="SAPBEXaggItemX 3 3 4" xfId="8666" xr:uid="{00000000-0005-0000-0000-00006F130000}"/>
    <cellStyle name="SAPBEXaggItemX 3 4" xfId="1779" xr:uid="{00000000-0005-0000-0000-000070130000}"/>
    <cellStyle name="SAPBEXaggItemX 3 4 2" xfId="4847" xr:uid="{00000000-0005-0000-0000-000071130000}"/>
    <cellStyle name="SAPBEXaggItemX 3 4 3" xfId="6378" xr:uid="{00000000-0005-0000-0000-000072130000}"/>
    <cellStyle name="SAPBEXaggItemX 3 4 4" xfId="7862" xr:uid="{00000000-0005-0000-0000-000073130000}"/>
    <cellStyle name="SAPBEXaggItemX 3 5" xfId="2023" xr:uid="{00000000-0005-0000-0000-000074130000}"/>
    <cellStyle name="SAPBEXaggItemX 3 5 2" xfId="5441" xr:uid="{00000000-0005-0000-0000-000075130000}"/>
    <cellStyle name="SAPBEXaggItemX 3 5 3" xfId="6611" xr:uid="{00000000-0005-0000-0000-000076130000}"/>
    <cellStyle name="SAPBEXaggItemX 3 5 4" xfId="8092" xr:uid="{00000000-0005-0000-0000-000077130000}"/>
    <cellStyle name="SAPBEXaggItemX 3 6" xfId="4930" xr:uid="{00000000-0005-0000-0000-000078130000}"/>
    <cellStyle name="SAPBEXaggItemX 3 7" xfId="4723" xr:uid="{00000000-0005-0000-0000-000079130000}"/>
    <cellStyle name="SAPBEXaggItemX 3 8" xfId="4027" xr:uid="{00000000-0005-0000-0000-00007A130000}"/>
    <cellStyle name="SAPBEXchaText" xfId="316" xr:uid="{00000000-0005-0000-0000-00007B130000}"/>
    <cellStyle name="SAPBEXchaText 2" xfId="450" xr:uid="{00000000-0005-0000-0000-00007C130000}"/>
    <cellStyle name="SAPBEXexcBad7" xfId="317" xr:uid="{00000000-0005-0000-0000-00007D130000}"/>
    <cellStyle name="SAPBEXexcBad7 2" xfId="969" xr:uid="{00000000-0005-0000-0000-00007E130000}"/>
    <cellStyle name="SAPBEXexcBad7 2 2" xfId="1417" xr:uid="{00000000-0005-0000-0000-00007F130000}"/>
    <cellStyle name="SAPBEXexcBad7 2 2 2" xfId="2577" xr:uid="{00000000-0005-0000-0000-000080130000}"/>
    <cellStyle name="SAPBEXexcBad7 2 2 2 2" xfId="4428" xr:uid="{00000000-0005-0000-0000-000081130000}"/>
    <cellStyle name="SAPBEXexcBad7 2 2 2 3" xfId="6894" xr:uid="{00000000-0005-0000-0000-000082130000}"/>
    <cellStyle name="SAPBEXexcBad7 2 2 2 4" xfId="8323" xr:uid="{00000000-0005-0000-0000-000083130000}"/>
    <cellStyle name="SAPBEXexcBad7 2 2 3" xfId="3125" xr:uid="{00000000-0005-0000-0000-000084130000}"/>
    <cellStyle name="SAPBEXexcBad7 2 2 3 2" xfId="4414" xr:uid="{00000000-0005-0000-0000-000085130000}"/>
    <cellStyle name="SAPBEXexcBad7 2 2 3 3" xfId="7346" xr:uid="{00000000-0005-0000-0000-000086130000}"/>
    <cellStyle name="SAPBEXexcBad7 2 2 3 4" xfId="8758" xr:uid="{00000000-0005-0000-0000-000087130000}"/>
    <cellStyle name="SAPBEXexcBad7 2 2 4" xfId="3306" xr:uid="{00000000-0005-0000-0000-000088130000}"/>
    <cellStyle name="SAPBEXexcBad7 2 2 4 2" xfId="4264" xr:uid="{00000000-0005-0000-0000-000089130000}"/>
    <cellStyle name="SAPBEXexcBad7 2 2 4 3" xfId="7527" xr:uid="{00000000-0005-0000-0000-00008A130000}"/>
    <cellStyle name="SAPBEXexcBad7 2 2 4 4" xfId="8939" xr:uid="{00000000-0005-0000-0000-00008B130000}"/>
    <cellStyle name="SAPBEXexcBad7 2 2 5" xfId="3468" xr:uid="{00000000-0005-0000-0000-00008C130000}"/>
    <cellStyle name="SAPBEXexcBad7 2 2 5 2" xfId="3658" xr:uid="{00000000-0005-0000-0000-00008D130000}"/>
    <cellStyle name="SAPBEXexcBad7 2 2 5 3" xfId="7689" xr:uid="{00000000-0005-0000-0000-00008E130000}"/>
    <cellStyle name="SAPBEXexcBad7 2 2 5 4" xfId="9101" xr:uid="{00000000-0005-0000-0000-00008F130000}"/>
    <cellStyle name="SAPBEXexcBad7 2 2 6" xfId="4292" xr:uid="{00000000-0005-0000-0000-000090130000}"/>
    <cellStyle name="SAPBEXexcBad7 2 2 7" xfId="5954" xr:uid="{00000000-0005-0000-0000-000091130000}"/>
    <cellStyle name="SAPBEXexcBad7 2 2 8" xfId="5813" xr:uid="{00000000-0005-0000-0000-000092130000}"/>
    <cellStyle name="SAPBEXexcBad7 2 3" xfId="2131" xr:uid="{00000000-0005-0000-0000-000093130000}"/>
    <cellStyle name="SAPBEXexcBad7 2 3 2" xfId="5161" xr:uid="{00000000-0005-0000-0000-000094130000}"/>
    <cellStyle name="SAPBEXexcBad7 2 3 3" xfId="6637" xr:uid="{00000000-0005-0000-0000-000095130000}"/>
    <cellStyle name="SAPBEXexcBad7 2 3 4" xfId="8102" xr:uid="{00000000-0005-0000-0000-000096130000}"/>
    <cellStyle name="SAPBEXexcBad7 2 4" xfId="2866" xr:uid="{00000000-0005-0000-0000-000097130000}"/>
    <cellStyle name="SAPBEXexcBad7 2 4 2" xfId="5866" xr:uid="{00000000-0005-0000-0000-000098130000}"/>
    <cellStyle name="SAPBEXexcBad7 2 4 3" xfId="7087" xr:uid="{00000000-0005-0000-0000-000099130000}"/>
    <cellStyle name="SAPBEXexcBad7 2 4 4" xfId="8499" xr:uid="{00000000-0005-0000-0000-00009A130000}"/>
    <cellStyle name="SAPBEXexcBad7 2 5" xfId="1865" xr:uid="{00000000-0005-0000-0000-00009B130000}"/>
    <cellStyle name="SAPBEXexcBad7 2 5 2" xfId="5673" xr:uid="{00000000-0005-0000-0000-00009C130000}"/>
    <cellStyle name="SAPBEXexcBad7 2 5 3" xfId="6460" xr:uid="{00000000-0005-0000-0000-00009D130000}"/>
    <cellStyle name="SAPBEXexcBad7 2 5 4" xfId="7943" xr:uid="{00000000-0005-0000-0000-00009E130000}"/>
    <cellStyle name="SAPBEXexcBad7 2 6" xfId="1742" xr:uid="{00000000-0005-0000-0000-00009F130000}"/>
    <cellStyle name="SAPBEXexcBad7 2 6 2" xfId="5513" xr:uid="{00000000-0005-0000-0000-0000A0130000}"/>
    <cellStyle name="SAPBEXexcBad7 2 6 3" xfId="4421" xr:uid="{00000000-0005-0000-0000-0000A1130000}"/>
    <cellStyle name="SAPBEXexcBad7 2 6 4" xfId="4650" xr:uid="{00000000-0005-0000-0000-0000A2130000}"/>
    <cellStyle name="SAPBEXexcBad7 2 7" xfId="5890" xr:uid="{00000000-0005-0000-0000-0000A3130000}"/>
    <cellStyle name="SAPBEXexcBad7 2 8" xfId="5635" xr:uid="{00000000-0005-0000-0000-0000A4130000}"/>
    <cellStyle name="SAPBEXexcBad7 2 9" xfId="6796" xr:uid="{00000000-0005-0000-0000-0000A5130000}"/>
    <cellStyle name="SAPBEXexcBad7 3" xfId="1234" xr:uid="{00000000-0005-0000-0000-0000A6130000}"/>
    <cellStyle name="SAPBEXexcBad7 3 2" xfId="2394" xr:uid="{00000000-0005-0000-0000-0000A7130000}"/>
    <cellStyle name="SAPBEXexcBad7 3 2 2" xfId="4956" xr:uid="{00000000-0005-0000-0000-0000A8130000}"/>
    <cellStyle name="SAPBEXexcBad7 3 2 3" xfId="6805" xr:uid="{00000000-0005-0000-0000-0000A9130000}"/>
    <cellStyle name="SAPBEXexcBad7 3 2 4" xfId="8252" xr:uid="{00000000-0005-0000-0000-0000AA130000}"/>
    <cellStyle name="SAPBEXexcBad7 3 3" xfId="3034" xr:uid="{00000000-0005-0000-0000-0000AB130000}"/>
    <cellStyle name="SAPBEXexcBad7 3 3 2" xfId="6135" xr:uid="{00000000-0005-0000-0000-0000AC130000}"/>
    <cellStyle name="SAPBEXexcBad7 3 3 3" xfId="7255" xr:uid="{00000000-0005-0000-0000-0000AD130000}"/>
    <cellStyle name="SAPBEXexcBad7 3 3 4" xfId="8667" xr:uid="{00000000-0005-0000-0000-0000AE130000}"/>
    <cellStyle name="SAPBEXexcBad7 3 4" xfId="1694" xr:uid="{00000000-0005-0000-0000-0000AF130000}"/>
    <cellStyle name="SAPBEXexcBad7 3 4 2" xfId="5529" xr:uid="{00000000-0005-0000-0000-0000B0130000}"/>
    <cellStyle name="SAPBEXexcBad7 3 4 3" xfId="5944" xr:uid="{00000000-0005-0000-0000-0000B1130000}"/>
    <cellStyle name="SAPBEXexcBad7 3 4 4" xfId="5946" xr:uid="{00000000-0005-0000-0000-0000B2130000}"/>
    <cellStyle name="SAPBEXexcBad7 3 5" xfId="1848" xr:uid="{00000000-0005-0000-0000-0000B3130000}"/>
    <cellStyle name="SAPBEXexcBad7 3 5 2" xfId="5352" xr:uid="{00000000-0005-0000-0000-0000B4130000}"/>
    <cellStyle name="SAPBEXexcBad7 3 5 3" xfId="6443" xr:uid="{00000000-0005-0000-0000-0000B5130000}"/>
    <cellStyle name="SAPBEXexcBad7 3 5 4" xfId="7926" xr:uid="{00000000-0005-0000-0000-0000B6130000}"/>
    <cellStyle name="SAPBEXexcBad7 3 6" xfId="5019" xr:uid="{00000000-0005-0000-0000-0000B7130000}"/>
    <cellStyle name="SAPBEXexcBad7 3 7" xfId="5453" xr:uid="{00000000-0005-0000-0000-0000B8130000}"/>
    <cellStyle name="SAPBEXexcBad7 3 8" xfId="5537" xr:uid="{00000000-0005-0000-0000-0000B9130000}"/>
    <cellStyle name="SAPBEXexcBad8" xfId="318" xr:uid="{00000000-0005-0000-0000-0000BA130000}"/>
    <cellStyle name="SAPBEXexcBad8 2" xfId="970" xr:uid="{00000000-0005-0000-0000-0000BB130000}"/>
    <cellStyle name="SAPBEXexcBad8 2 2" xfId="1418" xr:uid="{00000000-0005-0000-0000-0000BC130000}"/>
    <cellStyle name="SAPBEXexcBad8 2 2 2" xfId="2578" xr:uid="{00000000-0005-0000-0000-0000BD130000}"/>
    <cellStyle name="SAPBEXexcBad8 2 2 2 2" xfId="4135" xr:uid="{00000000-0005-0000-0000-0000BE130000}"/>
    <cellStyle name="SAPBEXexcBad8 2 2 2 3" xfId="6895" xr:uid="{00000000-0005-0000-0000-0000BF130000}"/>
    <cellStyle name="SAPBEXexcBad8 2 2 2 4" xfId="8324" xr:uid="{00000000-0005-0000-0000-0000C0130000}"/>
    <cellStyle name="SAPBEXexcBad8 2 2 3" xfId="3126" xr:uid="{00000000-0005-0000-0000-0000C1130000}"/>
    <cellStyle name="SAPBEXexcBad8 2 2 3 2" xfId="5907" xr:uid="{00000000-0005-0000-0000-0000C2130000}"/>
    <cellStyle name="SAPBEXexcBad8 2 2 3 3" xfId="7347" xr:uid="{00000000-0005-0000-0000-0000C3130000}"/>
    <cellStyle name="SAPBEXexcBad8 2 2 3 4" xfId="8759" xr:uid="{00000000-0005-0000-0000-0000C4130000}"/>
    <cellStyle name="SAPBEXexcBad8 2 2 4" xfId="3307" xr:uid="{00000000-0005-0000-0000-0000C5130000}"/>
    <cellStyle name="SAPBEXexcBad8 2 2 4 2" xfId="3771" xr:uid="{00000000-0005-0000-0000-0000C6130000}"/>
    <cellStyle name="SAPBEXexcBad8 2 2 4 3" xfId="7528" xr:uid="{00000000-0005-0000-0000-0000C7130000}"/>
    <cellStyle name="SAPBEXexcBad8 2 2 4 4" xfId="8940" xr:uid="{00000000-0005-0000-0000-0000C8130000}"/>
    <cellStyle name="SAPBEXexcBad8 2 2 5" xfId="3469" xr:uid="{00000000-0005-0000-0000-0000C9130000}"/>
    <cellStyle name="SAPBEXexcBad8 2 2 5 2" xfId="4218" xr:uid="{00000000-0005-0000-0000-0000CA130000}"/>
    <cellStyle name="SAPBEXexcBad8 2 2 5 3" xfId="7690" xr:uid="{00000000-0005-0000-0000-0000CB130000}"/>
    <cellStyle name="SAPBEXexcBad8 2 2 5 4" xfId="9102" xr:uid="{00000000-0005-0000-0000-0000CC130000}"/>
    <cellStyle name="SAPBEXexcBad8 2 2 6" xfId="4099" xr:uid="{00000000-0005-0000-0000-0000CD130000}"/>
    <cellStyle name="SAPBEXexcBad8 2 2 7" xfId="5771" xr:uid="{00000000-0005-0000-0000-0000CE130000}"/>
    <cellStyle name="SAPBEXexcBad8 2 2 8" xfId="5132" xr:uid="{00000000-0005-0000-0000-0000CF130000}"/>
    <cellStyle name="SAPBEXexcBad8 2 3" xfId="2132" xr:uid="{00000000-0005-0000-0000-0000D0130000}"/>
    <cellStyle name="SAPBEXexcBad8 2 3 2" xfId="5494" xr:uid="{00000000-0005-0000-0000-0000D1130000}"/>
    <cellStyle name="SAPBEXexcBad8 2 3 3" xfId="6638" xr:uid="{00000000-0005-0000-0000-0000D2130000}"/>
    <cellStyle name="SAPBEXexcBad8 2 3 4" xfId="8103" xr:uid="{00000000-0005-0000-0000-0000D3130000}"/>
    <cellStyle name="SAPBEXexcBad8 2 4" xfId="2867" xr:uid="{00000000-0005-0000-0000-0000D4130000}"/>
    <cellStyle name="SAPBEXexcBad8 2 4 2" xfId="5332" xr:uid="{00000000-0005-0000-0000-0000D5130000}"/>
    <cellStyle name="SAPBEXexcBad8 2 4 3" xfId="7088" xr:uid="{00000000-0005-0000-0000-0000D6130000}"/>
    <cellStyle name="SAPBEXexcBad8 2 4 4" xfId="8500" xr:uid="{00000000-0005-0000-0000-0000D7130000}"/>
    <cellStyle name="SAPBEXexcBad8 2 5" xfId="1839" xr:uid="{00000000-0005-0000-0000-0000D8130000}"/>
    <cellStyle name="SAPBEXexcBad8 2 5 2" xfId="4658" xr:uid="{00000000-0005-0000-0000-0000D9130000}"/>
    <cellStyle name="SAPBEXexcBad8 2 5 3" xfId="6434" xr:uid="{00000000-0005-0000-0000-0000DA130000}"/>
    <cellStyle name="SAPBEXexcBad8 2 5 4" xfId="7917" xr:uid="{00000000-0005-0000-0000-0000DB130000}"/>
    <cellStyle name="SAPBEXexcBad8 2 6" xfId="3277" xr:uid="{00000000-0005-0000-0000-0000DC130000}"/>
    <cellStyle name="SAPBEXexcBad8 2 6 2" xfId="3792" xr:uid="{00000000-0005-0000-0000-0000DD130000}"/>
    <cellStyle name="SAPBEXexcBad8 2 6 3" xfId="7498" xr:uid="{00000000-0005-0000-0000-0000DE130000}"/>
    <cellStyle name="SAPBEXexcBad8 2 6 4" xfId="8910" xr:uid="{00000000-0005-0000-0000-0000DF130000}"/>
    <cellStyle name="SAPBEXexcBad8 2 7" xfId="5420" xr:uid="{00000000-0005-0000-0000-0000E0130000}"/>
    <cellStyle name="SAPBEXexcBad8 2 8" xfId="6156" xr:uid="{00000000-0005-0000-0000-0000E1130000}"/>
    <cellStyle name="SAPBEXexcBad8 2 9" xfId="7054" xr:uid="{00000000-0005-0000-0000-0000E2130000}"/>
    <cellStyle name="SAPBEXexcBad8 3" xfId="1235" xr:uid="{00000000-0005-0000-0000-0000E3130000}"/>
    <cellStyle name="SAPBEXexcBad8 3 2" xfId="2395" xr:uid="{00000000-0005-0000-0000-0000E4130000}"/>
    <cellStyle name="SAPBEXexcBad8 3 2 2" xfId="5865" xr:uid="{00000000-0005-0000-0000-0000E5130000}"/>
    <cellStyle name="SAPBEXexcBad8 3 2 3" xfId="6806" xr:uid="{00000000-0005-0000-0000-0000E6130000}"/>
    <cellStyle name="SAPBEXexcBad8 3 2 4" xfId="8253" xr:uid="{00000000-0005-0000-0000-0000E7130000}"/>
    <cellStyle name="SAPBEXexcBad8 3 3" xfId="3035" xr:uid="{00000000-0005-0000-0000-0000E8130000}"/>
    <cellStyle name="SAPBEXexcBad8 3 3 2" xfId="6001" xr:uid="{00000000-0005-0000-0000-0000E9130000}"/>
    <cellStyle name="SAPBEXexcBad8 3 3 3" xfId="7256" xr:uid="{00000000-0005-0000-0000-0000EA130000}"/>
    <cellStyle name="SAPBEXexcBad8 3 3 4" xfId="8668" xr:uid="{00000000-0005-0000-0000-0000EB130000}"/>
    <cellStyle name="SAPBEXexcBad8 3 4" xfId="1920" xr:uid="{00000000-0005-0000-0000-0000EC130000}"/>
    <cellStyle name="SAPBEXexcBad8 3 4 2" xfId="5389" xr:uid="{00000000-0005-0000-0000-0000ED130000}"/>
    <cellStyle name="SAPBEXexcBad8 3 4 3" xfId="6515" xr:uid="{00000000-0005-0000-0000-0000EE130000}"/>
    <cellStyle name="SAPBEXexcBad8 3 4 4" xfId="7998" xr:uid="{00000000-0005-0000-0000-0000EF130000}"/>
    <cellStyle name="SAPBEXexcBad8 3 5" xfId="1797" xr:uid="{00000000-0005-0000-0000-0000F0130000}"/>
    <cellStyle name="SAPBEXexcBad8 3 5 2" xfId="4294" xr:uid="{00000000-0005-0000-0000-0000F1130000}"/>
    <cellStyle name="SAPBEXexcBad8 3 5 3" xfId="6396" xr:uid="{00000000-0005-0000-0000-0000F2130000}"/>
    <cellStyle name="SAPBEXexcBad8 3 5 4" xfId="7880" xr:uid="{00000000-0005-0000-0000-0000F3130000}"/>
    <cellStyle name="SAPBEXexcBad8 3 6" xfId="5761" xr:uid="{00000000-0005-0000-0000-0000F4130000}"/>
    <cellStyle name="SAPBEXexcBad8 3 7" xfId="5910" xr:uid="{00000000-0005-0000-0000-0000F5130000}"/>
    <cellStyle name="SAPBEXexcBad8 3 8" xfId="5189" xr:uid="{00000000-0005-0000-0000-0000F6130000}"/>
    <cellStyle name="SAPBEXexcBad9" xfId="319" xr:uid="{00000000-0005-0000-0000-0000F7130000}"/>
    <cellStyle name="SAPBEXexcBad9 2" xfId="971" xr:uid="{00000000-0005-0000-0000-0000F8130000}"/>
    <cellStyle name="SAPBEXexcBad9 2 2" xfId="1419" xr:uid="{00000000-0005-0000-0000-0000F9130000}"/>
    <cellStyle name="SAPBEXexcBad9 2 2 2" xfId="2579" xr:uid="{00000000-0005-0000-0000-0000FA130000}"/>
    <cellStyle name="SAPBEXexcBad9 2 2 2 2" xfId="4963" xr:uid="{00000000-0005-0000-0000-0000FB130000}"/>
    <cellStyle name="SAPBEXexcBad9 2 2 2 3" xfId="6896" xr:uid="{00000000-0005-0000-0000-0000FC130000}"/>
    <cellStyle name="SAPBEXexcBad9 2 2 2 4" xfId="8325" xr:uid="{00000000-0005-0000-0000-0000FD130000}"/>
    <cellStyle name="SAPBEXexcBad9 2 2 3" xfId="3127" xr:uid="{00000000-0005-0000-0000-0000FE130000}"/>
    <cellStyle name="SAPBEXexcBad9 2 2 3 2" xfId="4973" xr:uid="{00000000-0005-0000-0000-0000FF130000}"/>
    <cellStyle name="SAPBEXexcBad9 2 2 3 3" xfId="7348" xr:uid="{00000000-0005-0000-0000-000000140000}"/>
    <cellStyle name="SAPBEXexcBad9 2 2 3 4" xfId="8760" xr:uid="{00000000-0005-0000-0000-000001140000}"/>
    <cellStyle name="SAPBEXexcBad9 2 2 4" xfId="3308" xr:uid="{00000000-0005-0000-0000-000002140000}"/>
    <cellStyle name="SAPBEXexcBad9 2 2 4 2" xfId="3770" xr:uid="{00000000-0005-0000-0000-000003140000}"/>
    <cellStyle name="SAPBEXexcBad9 2 2 4 3" xfId="7529" xr:uid="{00000000-0005-0000-0000-000004140000}"/>
    <cellStyle name="SAPBEXexcBad9 2 2 4 4" xfId="8941" xr:uid="{00000000-0005-0000-0000-000005140000}"/>
    <cellStyle name="SAPBEXexcBad9 2 2 5" xfId="3470" xr:uid="{00000000-0005-0000-0000-000006140000}"/>
    <cellStyle name="SAPBEXexcBad9 2 2 5 2" xfId="3657" xr:uid="{00000000-0005-0000-0000-000007140000}"/>
    <cellStyle name="SAPBEXexcBad9 2 2 5 3" xfId="7691" xr:uid="{00000000-0005-0000-0000-000008140000}"/>
    <cellStyle name="SAPBEXexcBad9 2 2 5 4" xfId="9103" xr:uid="{00000000-0005-0000-0000-000009140000}"/>
    <cellStyle name="SAPBEXexcBad9 2 2 6" xfId="4084" xr:uid="{00000000-0005-0000-0000-00000A140000}"/>
    <cellStyle name="SAPBEXexcBad9 2 2 7" xfId="6088" xr:uid="{00000000-0005-0000-0000-00000B140000}"/>
    <cellStyle name="SAPBEXexcBad9 2 2 8" xfId="6227" xr:uid="{00000000-0005-0000-0000-00000C140000}"/>
    <cellStyle name="SAPBEXexcBad9 2 3" xfId="2133" xr:uid="{00000000-0005-0000-0000-00000D140000}"/>
    <cellStyle name="SAPBEXexcBad9 2 3 2" xfId="4647" xr:uid="{00000000-0005-0000-0000-00000E140000}"/>
    <cellStyle name="SAPBEXexcBad9 2 3 3" xfId="6639" xr:uid="{00000000-0005-0000-0000-00000F140000}"/>
    <cellStyle name="SAPBEXexcBad9 2 3 4" xfId="8104" xr:uid="{00000000-0005-0000-0000-000010140000}"/>
    <cellStyle name="SAPBEXexcBad9 2 4" xfId="2868" xr:uid="{00000000-0005-0000-0000-000011140000}"/>
    <cellStyle name="SAPBEXexcBad9 2 4 2" xfId="6287" xr:uid="{00000000-0005-0000-0000-000012140000}"/>
    <cellStyle name="SAPBEXexcBad9 2 4 3" xfId="7089" xr:uid="{00000000-0005-0000-0000-000013140000}"/>
    <cellStyle name="SAPBEXexcBad9 2 4 4" xfId="8501" xr:uid="{00000000-0005-0000-0000-000014140000}"/>
    <cellStyle name="SAPBEXexcBad9 2 5" xfId="1828" xr:uid="{00000000-0005-0000-0000-000015140000}"/>
    <cellStyle name="SAPBEXexcBad9 2 5 2" xfId="4305" xr:uid="{00000000-0005-0000-0000-000016140000}"/>
    <cellStyle name="SAPBEXexcBad9 2 5 3" xfId="6423" xr:uid="{00000000-0005-0000-0000-000017140000}"/>
    <cellStyle name="SAPBEXexcBad9 2 5 4" xfId="7906" xr:uid="{00000000-0005-0000-0000-000018140000}"/>
    <cellStyle name="SAPBEXexcBad9 2 6" xfId="2027" xr:uid="{00000000-0005-0000-0000-000019140000}"/>
    <cellStyle name="SAPBEXexcBad9 2 6 2" xfId="4727" xr:uid="{00000000-0005-0000-0000-00001A140000}"/>
    <cellStyle name="SAPBEXexcBad9 2 6 3" xfId="6615" xr:uid="{00000000-0005-0000-0000-00001B140000}"/>
    <cellStyle name="SAPBEXexcBad9 2 6 4" xfId="8096" xr:uid="{00000000-0005-0000-0000-00001C140000}"/>
    <cellStyle name="SAPBEXexcBad9 2 7" xfId="4575" xr:uid="{00000000-0005-0000-0000-00001D140000}"/>
    <cellStyle name="SAPBEXexcBad9 2 8" xfId="5343" xr:uid="{00000000-0005-0000-0000-00001E140000}"/>
    <cellStyle name="SAPBEXexcBad9 2 9" xfId="5421" xr:uid="{00000000-0005-0000-0000-00001F140000}"/>
    <cellStyle name="SAPBEXexcBad9 3" xfId="1236" xr:uid="{00000000-0005-0000-0000-000020140000}"/>
    <cellStyle name="SAPBEXexcBad9 3 2" xfId="2396" xr:uid="{00000000-0005-0000-0000-000021140000}"/>
    <cellStyle name="SAPBEXexcBad9 3 2 2" xfId="5331" xr:uid="{00000000-0005-0000-0000-000022140000}"/>
    <cellStyle name="SAPBEXexcBad9 3 2 3" xfId="6807" xr:uid="{00000000-0005-0000-0000-000023140000}"/>
    <cellStyle name="SAPBEXexcBad9 3 2 4" xfId="8254" xr:uid="{00000000-0005-0000-0000-000024140000}"/>
    <cellStyle name="SAPBEXexcBad9 3 3" xfId="3036" xr:uid="{00000000-0005-0000-0000-000025140000}"/>
    <cellStyle name="SAPBEXexcBad9 3 3 2" xfId="5624" xr:uid="{00000000-0005-0000-0000-000026140000}"/>
    <cellStyle name="SAPBEXexcBad9 3 3 3" xfId="7257" xr:uid="{00000000-0005-0000-0000-000027140000}"/>
    <cellStyle name="SAPBEXexcBad9 3 3 4" xfId="8669" xr:uid="{00000000-0005-0000-0000-000028140000}"/>
    <cellStyle name="SAPBEXexcBad9 3 4" xfId="1802" xr:uid="{00000000-0005-0000-0000-000029140000}"/>
    <cellStyle name="SAPBEXexcBad9 3 4 2" xfId="5667" xr:uid="{00000000-0005-0000-0000-00002A140000}"/>
    <cellStyle name="SAPBEXexcBad9 3 4 3" xfId="6401" xr:uid="{00000000-0005-0000-0000-00002B140000}"/>
    <cellStyle name="SAPBEXexcBad9 3 4 4" xfId="7885" xr:uid="{00000000-0005-0000-0000-00002C140000}"/>
    <cellStyle name="SAPBEXexcBad9 3 5" xfId="1727" xr:uid="{00000000-0005-0000-0000-00002D140000}"/>
    <cellStyle name="SAPBEXexcBad9 3 5 2" xfId="4677" xr:uid="{00000000-0005-0000-0000-00002E140000}"/>
    <cellStyle name="SAPBEXexcBad9 3 5 3" xfId="5956" xr:uid="{00000000-0005-0000-0000-00002F140000}"/>
    <cellStyle name="SAPBEXexcBad9 3 5 4" xfId="4380" xr:uid="{00000000-0005-0000-0000-000030140000}"/>
    <cellStyle name="SAPBEXexcBad9 3 6" xfId="5209" xr:uid="{00000000-0005-0000-0000-000031140000}"/>
    <cellStyle name="SAPBEXexcBad9 3 7" xfId="5569" xr:uid="{00000000-0005-0000-0000-000032140000}"/>
    <cellStyle name="SAPBEXexcBad9 3 8" xfId="5688" xr:uid="{00000000-0005-0000-0000-000033140000}"/>
    <cellStyle name="SAPBEXexcCritical4" xfId="320" xr:uid="{00000000-0005-0000-0000-000034140000}"/>
    <cellStyle name="SAPBEXexcCritical4 2" xfId="972" xr:uid="{00000000-0005-0000-0000-000035140000}"/>
    <cellStyle name="SAPBEXexcCritical4 2 2" xfId="1420" xr:uid="{00000000-0005-0000-0000-000036140000}"/>
    <cellStyle name="SAPBEXexcCritical4 2 2 2" xfId="2580" xr:uid="{00000000-0005-0000-0000-000037140000}"/>
    <cellStyle name="SAPBEXexcCritical4 2 2 2 2" xfId="5119" xr:uid="{00000000-0005-0000-0000-000038140000}"/>
    <cellStyle name="SAPBEXexcCritical4 2 2 2 3" xfId="6897" xr:uid="{00000000-0005-0000-0000-000039140000}"/>
    <cellStyle name="SAPBEXexcCritical4 2 2 2 4" xfId="8326" xr:uid="{00000000-0005-0000-0000-00003A140000}"/>
    <cellStyle name="SAPBEXexcCritical4 2 2 3" xfId="3128" xr:uid="{00000000-0005-0000-0000-00003B140000}"/>
    <cellStyle name="SAPBEXexcCritical4 2 2 3 2" xfId="5828" xr:uid="{00000000-0005-0000-0000-00003C140000}"/>
    <cellStyle name="SAPBEXexcCritical4 2 2 3 3" xfId="7349" xr:uid="{00000000-0005-0000-0000-00003D140000}"/>
    <cellStyle name="SAPBEXexcCritical4 2 2 3 4" xfId="8761" xr:uid="{00000000-0005-0000-0000-00003E140000}"/>
    <cellStyle name="SAPBEXexcCritical4 2 2 4" xfId="3309" xr:uid="{00000000-0005-0000-0000-00003F140000}"/>
    <cellStyle name="SAPBEXexcCritical4 2 2 4 2" xfId="3769" xr:uid="{00000000-0005-0000-0000-000040140000}"/>
    <cellStyle name="SAPBEXexcCritical4 2 2 4 3" xfId="7530" xr:uid="{00000000-0005-0000-0000-000041140000}"/>
    <cellStyle name="SAPBEXexcCritical4 2 2 4 4" xfId="8942" xr:uid="{00000000-0005-0000-0000-000042140000}"/>
    <cellStyle name="SAPBEXexcCritical4 2 2 5" xfId="3471" xr:uid="{00000000-0005-0000-0000-000043140000}"/>
    <cellStyle name="SAPBEXexcCritical4 2 2 5 2" xfId="3656" xr:uid="{00000000-0005-0000-0000-000044140000}"/>
    <cellStyle name="SAPBEXexcCritical4 2 2 5 3" xfId="7692" xr:uid="{00000000-0005-0000-0000-000045140000}"/>
    <cellStyle name="SAPBEXexcCritical4 2 2 5 4" xfId="9104" xr:uid="{00000000-0005-0000-0000-000046140000}"/>
    <cellStyle name="SAPBEXexcCritical4 2 2 6" xfId="3942" xr:uid="{00000000-0005-0000-0000-000047140000}"/>
    <cellStyle name="SAPBEXexcCritical4 2 2 7" xfId="5107" xr:uid="{00000000-0005-0000-0000-000048140000}"/>
    <cellStyle name="SAPBEXexcCritical4 2 2 8" xfId="4306" xr:uid="{00000000-0005-0000-0000-000049140000}"/>
    <cellStyle name="SAPBEXexcCritical4 2 3" xfId="2134" xr:uid="{00000000-0005-0000-0000-00004A140000}"/>
    <cellStyle name="SAPBEXexcCritical4 2 3 2" xfId="5364" xr:uid="{00000000-0005-0000-0000-00004B140000}"/>
    <cellStyle name="SAPBEXexcCritical4 2 3 3" xfId="6640" xr:uid="{00000000-0005-0000-0000-00004C140000}"/>
    <cellStyle name="SAPBEXexcCritical4 2 3 4" xfId="8105" xr:uid="{00000000-0005-0000-0000-00004D140000}"/>
    <cellStyle name="SAPBEXexcCritical4 2 4" xfId="2869" xr:uid="{00000000-0005-0000-0000-00004E140000}"/>
    <cellStyle name="SAPBEXexcCritical4 2 4 2" xfId="6176" xr:uid="{00000000-0005-0000-0000-00004F140000}"/>
    <cellStyle name="SAPBEXexcCritical4 2 4 3" xfId="7090" xr:uid="{00000000-0005-0000-0000-000050140000}"/>
    <cellStyle name="SAPBEXexcCritical4 2 4 4" xfId="8502" xr:uid="{00000000-0005-0000-0000-000051140000}"/>
    <cellStyle name="SAPBEXexcCritical4 2 5" xfId="1785" xr:uid="{00000000-0005-0000-0000-000052140000}"/>
    <cellStyle name="SAPBEXexcCritical4 2 5 2" xfId="5345" xr:uid="{00000000-0005-0000-0000-000053140000}"/>
    <cellStyle name="SAPBEXexcCritical4 2 5 3" xfId="6384" xr:uid="{00000000-0005-0000-0000-000054140000}"/>
    <cellStyle name="SAPBEXexcCritical4 2 5 4" xfId="7868" xr:uid="{00000000-0005-0000-0000-000055140000}"/>
    <cellStyle name="SAPBEXexcCritical4 2 6" xfId="3106" xr:uid="{00000000-0005-0000-0000-000056140000}"/>
    <cellStyle name="SAPBEXexcCritical4 2 6 2" xfId="5928" xr:uid="{00000000-0005-0000-0000-000057140000}"/>
    <cellStyle name="SAPBEXexcCritical4 2 6 3" xfId="7327" xr:uid="{00000000-0005-0000-0000-000058140000}"/>
    <cellStyle name="SAPBEXexcCritical4 2 6 4" xfId="8739" xr:uid="{00000000-0005-0000-0000-000059140000}"/>
    <cellStyle name="SAPBEXexcCritical4 2 7" xfId="5871" xr:uid="{00000000-0005-0000-0000-00005A140000}"/>
    <cellStyle name="SAPBEXexcCritical4 2 8" xfId="3951" xr:uid="{00000000-0005-0000-0000-00005B140000}"/>
    <cellStyle name="SAPBEXexcCritical4 2 9" xfId="6232" xr:uid="{00000000-0005-0000-0000-00005C140000}"/>
    <cellStyle name="SAPBEXexcCritical4 3" xfId="1237" xr:uid="{00000000-0005-0000-0000-00005D140000}"/>
    <cellStyle name="SAPBEXexcCritical4 3 2" xfId="2397" xr:uid="{00000000-0005-0000-0000-00005E140000}"/>
    <cellStyle name="SAPBEXexcCritical4 3 2 2" xfId="6286" xr:uid="{00000000-0005-0000-0000-00005F140000}"/>
    <cellStyle name="SAPBEXexcCritical4 3 2 3" xfId="6808" xr:uid="{00000000-0005-0000-0000-000060140000}"/>
    <cellStyle name="SAPBEXexcCritical4 3 2 4" xfId="8255" xr:uid="{00000000-0005-0000-0000-000061140000}"/>
    <cellStyle name="SAPBEXexcCritical4 3 3" xfId="3037" xr:uid="{00000000-0005-0000-0000-000062140000}"/>
    <cellStyle name="SAPBEXexcCritical4 3 3 2" xfId="4776" xr:uid="{00000000-0005-0000-0000-000063140000}"/>
    <cellStyle name="SAPBEXexcCritical4 3 3 3" xfId="7258" xr:uid="{00000000-0005-0000-0000-000064140000}"/>
    <cellStyle name="SAPBEXexcCritical4 3 3 4" xfId="8670" xr:uid="{00000000-0005-0000-0000-000065140000}"/>
    <cellStyle name="SAPBEXexcCritical4 3 4" xfId="1817" xr:uid="{00000000-0005-0000-0000-000066140000}"/>
    <cellStyle name="SAPBEXexcCritical4 3 4 2" xfId="5691" xr:uid="{00000000-0005-0000-0000-000067140000}"/>
    <cellStyle name="SAPBEXexcCritical4 3 4 3" xfId="6415" xr:uid="{00000000-0005-0000-0000-000068140000}"/>
    <cellStyle name="SAPBEXexcCritical4 3 4 4" xfId="7898" xr:uid="{00000000-0005-0000-0000-000069140000}"/>
    <cellStyle name="SAPBEXexcCritical4 3 5" xfId="1757" xr:uid="{00000000-0005-0000-0000-00006A140000}"/>
    <cellStyle name="SAPBEXexcCritical4 3 5 2" xfId="5533" xr:uid="{00000000-0005-0000-0000-00006B140000}"/>
    <cellStyle name="SAPBEXexcCritical4 3 5 3" xfId="6356" xr:uid="{00000000-0005-0000-0000-00006C140000}"/>
    <cellStyle name="SAPBEXexcCritical4 3 5 4" xfId="7840" xr:uid="{00000000-0005-0000-0000-00006D140000}"/>
    <cellStyle name="SAPBEXexcCritical4 3 6" xfId="6184" xr:uid="{00000000-0005-0000-0000-00006E140000}"/>
    <cellStyle name="SAPBEXexcCritical4 3 7" xfId="4959" xr:uid="{00000000-0005-0000-0000-00006F140000}"/>
    <cellStyle name="SAPBEXexcCritical4 3 8" xfId="5868" xr:uid="{00000000-0005-0000-0000-000070140000}"/>
    <cellStyle name="SAPBEXexcCritical5" xfId="321" xr:uid="{00000000-0005-0000-0000-000071140000}"/>
    <cellStyle name="SAPBEXexcCritical5 2" xfId="973" xr:uid="{00000000-0005-0000-0000-000072140000}"/>
    <cellStyle name="SAPBEXexcCritical5 2 2" xfId="1421" xr:uid="{00000000-0005-0000-0000-000073140000}"/>
    <cellStyle name="SAPBEXexcCritical5 2 2 2" xfId="2581" xr:uid="{00000000-0005-0000-0000-000074140000}"/>
    <cellStyle name="SAPBEXexcCritical5 2 2 2 2" xfId="5841" xr:uid="{00000000-0005-0000-0000-000075140000}"/>
    <cellStyle name="SAPBEXexcCritical5 2 2 2 3" xfId="6898" xr:uid="{00000000-0005-0000-0000-000076140000}"/>
    <cellStyle name="SAPBEXexcCritical5 2 2 2 4" xfId="8327" xr:uid="{00000000-0005-0000-0000-000077140000}"/>
    <cellStyle name="SAPBEXexcCritical5 2 2 3" xfId="3129" xr:uid="{00000000-0005-0000-0000-000078140000}"/>
    <cellStyle name="SAPBEXexcCritical5 2 2 3 2" xfId="5296" xr:uid="{00000000-0005-0000-0000-000079140000}"/>
    <cellStyle name="SAPBEXexcCritical5 2 2 3 3" xfId="7350" xr:uid="{00000000-0005-0000-0000-00007A140000}"/>
    <cellStyle name="SAPBEXexcCritical5 2 2 3 4" xfId="8762" xr:uid="{00000000-0005-0000-0000-00007B140000}"/>
    <cellStyle name="SAPBEXexcCritical5 2 2 4" xfId="3310" xr:uid="{00000000-0005-0000-0000-00007C140000}"/>
    <cellStyle name="SAPBEXexcCritical5 2 2 4 2" xfId="4263" xr:uid="{00000000-0005-0000-0000-00007D140000}"/>
    <cellStyle name="SAPBEXexcCritical5 2 2 4 3" xfId="7531" xr:uid="{00000000-0005-0000-0000-00007E140000}"/>
    <cellStyle name="SAPBEXexcCritical5 2 2 4 4" xfId="8943" xr:uid="{00000000-0005-0000-0000-00007F140000}"/>
    <cellStyle name="SAPBEXexcCritical5 2 2 5" xfId="3472" xr:uid="{00000000-0005-0000-0000-000080140000}"/>
    <cellStyle name="SAPBEXexcCritical5 2 2 5 2" xfId="3655" xr:uid="{00000000-0005-0000-0000-000081140000}"/>
    <cellStyle name="SAPBEXexcCritical5 2 2 5 3" xfId="7693" xr:uid="{00000000-0005-0000-0000-000082140000}"/>
    <cellStyle name="SAPBEXexcCritical5 2 2 5 4" xfId="9105" xr:uid="{00000000-0005-0000-0000-000083140000}"/>
    <cellStyle name="SAPBEXexcCritical5 2 2 6" xfId="3880" xr:uid="{00000000-0005-0000-0000-000084140000}"/>
    <cellStyle name="SAPBEXexcCritical5 2 2 7" xfId="6204" xr:uid="{00000000-0005-0000-0000-000085140000}"/>
    <cellStyle name="SAPBEXexcCritical5 2 2 8" xfId="5729" xr:uid="{00000000-0005-0000-0000-000086140000}"/>
    <cellStyle name="SAPBEXexcCritical5 2 3" xfId="2135" xr:uid="{00000000-0005-0000-0000-000087140000}"/>
    <cellStyle name="SAPBEXexcCritical5 2 3 2" xfId="5697" xr:uid="{00000000-0005-0000-0000-000088140000}"/>
    <cellStyle name="SAPBEXexcCritical5 2 3 3" xfId="6641" xr:uid="{00000000-0005-0000-0000-000089140000}"/>
    <cellStyle name="SAPBEXexcCritical5 2 3 4" xfId="8106" xr:uid="{00000000-0005-0000-0000-00008A140000}"/>
    <cellStyle name="SAPBEXexcCritical5 2 4" xfId="2870" xr:uid="{00000000-0005-0000-0000-00008B140000}"/>
    <cellStyle name="SAPBEXexcCritical5 2 4 2" xfId="6043" xr:uid="{00000000-0005-0000-0000-00008C140000}"/>
    <cellStyle name="SAPBEXexcCritical5 2 4 3" xfId="7091" xr:uid="{00000000-0005-0000-0000-00008D140000}"/>
    <cellStyle name="SAPBEXexcCritical5 2 4 4" xfId="8503" xr:uid="{00000000-0005-0000-0000-00008E140000}"/>
    <cellStyle name="SAPBEXexcCritical5 2 5" xfId="1866" xr:uid="{00000000-0005-0000-0000-00008F140000}"/>
    <cellStyle name="SAPBEXexcCritical5 2 5 2" xfId="4822" xr:uid="{00000000-0005-0000-0000-000090140000}"/>
    <cellStyle name="SAPBEXexcCritical5 2 5 3" xfId="6461" xr:uid="{00000000-0005-0000-0000-000091140000}"/>
    <cellStyle name="SAPBEXexcCritical5 2 5 4" xfId="7944" xr:uid="{00000000-0005-0000-0000-000092140000}"/>
    <cellStyle name="SAPBEXexcCritical5 2 6" xfId="1741" xr:uid="{00000000-0005-0000-0000-000093140000}"/>
    <cellStyle name="SAPBEXexcCritical5 2 6 2" xfId="5180" xr:uid="{00000000-0005-0000-0000-000094140000}"/>
    <cellStyle name="SAPBEXexcCritical5 2 6 3" xfId="6045" xr:uid="{00000000-0005-0000-0000-000095140000}"/>
    <cellStyle name="SAPBEXexcCritical5 2 6 4" xfId="5773" xr:uid="{00000000-0005-0000-0000-000096140000}"/>
    <cellStyle name="SAPBEXexcCritical5 2 7" xfId="4967" xr:uid="{00000000-0005-0000-0000-000097140000}"/>
    <cellStyle name="SAPBEXexcCritical5 2 8" xfId="3881" xr:uid="{00000000-0005-0000-0000-000098140000}"/>
    <cellStyle name="SAPBEXexcCritical5 2 9" xfId="4066" xr:uid="{00000000-0005-0000-0000-000099140000}"/>
    <cellStyle name="SAPBEXexcCritical5 3" xfId="1238" xr:uid="{00000000-0005-0000-0000-00009A140000}"/>
    <cellStyle name="SAPBEXexcCritical5 3 2" xfId="2398" xr:uid="{00000000-0005-0000-0000-00009B140000}"/>
    <cellStyle name="SAPBEXexcCritical5 3 2 2" xfId="6175" xr:uid="{00000000-0005-0000-0000-00009C140000}"/>
    <cellStyle name="SAPBEXexcCritical5 3 2 3" xfId="6809" xr:uid="{00000000-0005-0000-0000-00009D140000}"/>
    <cellStyle name="SAPBEXexcCritical5 3 2 4" xfId="8256" xr:uid="{00000000-0005-0000-0000-00009E140000}"/>
    <cellStyle name="SAPBEXexcCritical5 3 3" xfId="3038" xr:uid="{00000000-0005-0000-0000-00009F140000}"/>
    <cellStyle name="SAPBEXexcCritical5 3 3 2" xfId="4443" xr:uid="{00000000-0005-0000-0000-0000A0140000}"/>
    <cellStyle name="SAPBEXexcCritical5 3 3 3" xfId="7259" xr:uid="{00000000-0005-0000-0000-0000A1140000}"/>
    <cellStyle name="SAPBEXexcCritical5 3 3 4" xfId="8671" xr:uid="{00000000-0005-0000-0000-0000A2140000}"/>
    <cellStyle name="SAPBEXexcCritical5 3 4" xfId="1803" xr:uid="{00000000-0005-0000-0000-0000A3140000}"/>
    <cellStyle name="SAPBEXexcCritical5 3 4 2" xfId="4816" xr:uid="{00000000-0005-0000-0000-0000A4140000}"/>
    <cellStyle name="SAPBEXexcCritical5 3 4 3" xfId="6402" xr:uid="{00000000-0005-0000-0000-0000A5140000}"/>
    <cellStyle name="SAPBEXexcCritical5 3 4 4" xfId="7886" xr:uid="{00000000-0005-0000-0000-0000A6140000}"/>
    <cellStyle name="SAPBEXexcCritical5 3 5" xfId="2000" xr:uid="{00000000-0005-0000-0000-0000A7140000}"/>
    <cellStyle name="SAPBEXexcCritical5 3 5 2" xfId="5715" xr:uid="{00000000-0005-0000-0000-0000A8140000}"/>
    <cellStyle name="SAPBEXexcCritical5 3 5 3" xfId="6588" xr:uid="{00000000-0005-0000-0000-0000A9140000}"/>
    <cellStyle name="SAPBEXexcCritical5 3 5 4" xfId="8069" xr:uid="{00000000-0005-0000-0000-0000AA140000}"/>
    <cellStyle name="SAPBEXexcCritical5 3 6" xfId="6063" xr:uid="{00000000-0005-0000-0000-0000AB140000}"/>
    <cellStyle name="SAPBEXexcCritical5 3 7" xfId="4962" xr:uid="{00000000-0005-0000-0000-0000AC140000}"/>
    <cellStyle name="SAPBEXexcCritical5 3 8" xfId="4397" xr:uid="{00000000-0005-0000-0000-0000AD140000}"/>
    <cellStyle name="SAPBEXexcCritical6" xfId="322" xr:uid="{00000000-0005-0000-0000-0000AE140000}"/>
    <cellStyle name="SAPBEXexcCritical6 2" xfId="974" xr:uid="{00000000-0005-0000-0000-0000AF140000}"/>
    <cellStyle name="SAPBEXexcCritical6 2 2" xfId="1422" xr:uid="{00000000-0005-0000-0000-0000B0140000}"/>
    <cellStyle name="SAPBEXexcCritical6 2 2 2" xfId="2582" xr:uid="{00000000-0005-0000-0000-0000B1140000}"/>
    <cellStyle name="SAPBEXexcCritical6 2 2 2 2" xfId="5309" xr:uid="{00000000-0005-0000-0000-0000B2140000}"/>
    <cellStyle name="SAPBEXexcCritical6 2 2 2 3" xfId="6899" xr:uid="{00000000-0005-0000-0000-0000B3140000}"/>
    <cellStyle name="SAPBEXexcCritical6 2 2 2 4" xfId="8328" xr:uid="{00000000-0005-0000-0000-0000B4140000}"/>
    <cellStyle name="SAPBEXexcCritical6 2 2 3" xfId="3130" xr:uid="{00000000-0005-0000-0000-0000B5140000}"/>
    <cellStyle name="SAPBEXexcCritical6 2 2 3 2" xfId="6249" xr:uid="{00000000-0005-0000-0000-0000B6140000}"/>
    <cellStyle name="SAPBEXexcCritical6 2 2 3 3" xfId="7351" xr:uid="{00000000-0005-0000-0000-0000B7140000}"/>
    <cellStyle name="SAPBEXexcCritical6 2 2 3 4" xfId="8763" xr:uid="{00000000-0005-0000-0000-0000B8140000}"/>
    <cellStyle name="SAPBEXexcCritical6 2 2 4" xfId="3311" xr:uid="{00000000-0005-0000-0000-0000B9140000}"/>
    <cellStyle name="SAPBEXexcCritical6 2 2 4 2" xfId="3768" xr:uid="{00000000-0005-0000-0000-0000BA140000}"/>
    <cellStyle name="SAPBEXexcCritical6 2 2 4 3" xfId="7532" xr:uid="{00000000-0005-0000-0000-0000BB140000}"/>
    <cellStyle name="SAPBEXexcCritical6 2 2 4 4" xfId="8944" xr:uid="{00000000-0005-0000-0000-0000BC140000}"/>
    <cellStyle name="SAPBEXexcCritical6 2 2 5" xfId="3473" xr:uid="{00000000-0005-0000-0000-0000BD140000}"/>
    <cellStyle name="SAPBEXexcCritical6 2 2 5 2" xfId="4217" xr:uid="{00000000-0005-0000-0000-0000BE140000}"/>
    <cellStyle name="SAPBEXexcCritical6 2 2 5 3" xfId="7694" xr:uid="{00000000-0005-0000-0000-0000BF140000}"/>
    <cellStyle name="SAPBEXexcCritical6 2 2 5 4" xfId="9106" xr:uid="{00000000-0005-0000-0000-0000C0140000}"/>
    <cellStyle name="SAPBEXexcCritical6 2 2 6" xfId="3932" xr:uid="{00000000-0005-0000-0000-0000C1140000}"/>
    <cellStyle name="SAPBEXexcCritical6 2 2 7" xfId="5921" xr:uid="{00000000-0005-0000-0000-0000C2140000}"/>
    <cellStyle name="SAPBEXexcCritical6 2 2 8" xfId="5071" xr:uid="{00000000-0005-0000-0000-0000C3140000}"/>
    <cellStyle name="SAPBEXexcCritical6 2 3" xfId="2136" xr:uid="{00000000-0005-0000-0000-0000C4140000}"/>
    <cellStyle name="SAPBEXexcCritical6 2 3 2" xfId="4844" xr:uid="{00000000-0005-0000-0000-0000C5140000}"/>
    <cellStyle name="SAPBEXexcCritical6 2 3 3" xfId="6642" xr:uid="{00000000-0005-0000-0000-0000C6140000}"/>
    <cellStyle name="SAPBEXexcCritical6 2 3 4" xfId="8107" xr:uid="{00000000-0005-0000-0000-0000C7140000}"/>
    <cellStyle name="SAPBEXexcCritical6 2 4" xfId="2871" xr:uid="{00000000-0005-0000-0000-0000C8140000}"/>
    <cellStyle name="SAPBEXexcCritical6 2 4 2" xfId="5665" xr:uid="{00000000-0005-0000-0000-0000C9140000}"/>
    <cellStyle name="SAPBEXexcCritical6 2 4 3" xfId="7092" xr:uid="{00000000-0005-0000-0000-0000CA140000}"/>
    <cellStyle name="SAPBEXexcCritical6 2 4 4" xfId="8504" xr:uid="{00000000-0005-0000-0000-0000CB140000}"/>
    <cellStyle name="SAPBEXexcCritical6 2 5" xfId="1792" xr:uid="{00000000-0005-0000-0000-0000CC140000}"/>
    <cellStyle name="SAPBEXexcCritical6 2 5 2" xfId="5390" xr:uid="{00000000-0005-0000-0000-0000CD140000}"/>
    <cellStyle name="SAPBEXexcCritical6 2 5 3" xfId="6391" xr:uid="{00000000-0005-0000-0000-0000CE140000}"/>
    <cellStyle name="SAPBEXexcCritical6 2 5 4" xfId="7875" xr:uid="{00000000-0005-0000-0000-0000CF140000}"/>
    <cellStyle name="SAPBEXexcCritical6 2 6" xfId="2852" xr:uid="{00000000-0005-0000-0000-0000D0140000}"/>
    <cellStyle name="SAPBEXexcCritical6 2 6 2" xfId="4752" xr:uid="{00000000-0005-0000-0000-0000D1140000}"/>
    <cellStyle name="SAPBEXexcCritical6 2 6 3" xfId="7073" xr:uid="{00000000-0005-0000-0000-0000D2140000}"/>
    <cellStyle name="SAPBEXexcCritical6 2 6 4" xfId="8485" xr:uid="{00000000-0005-0000-0000-0000D3140000}"/>
    <cellStyle name="SAPBEXexcCritical6 2 7" xfId="5768" xr:uid="{00000000-0005-0000-0000-0000D4140000}"/>
    <cellStyle name="SAPBEXexcCritical6 2 8" xfId="6245" xr:uid="{00000000-0005-0000-0000-0000D5140000}"/>
    <cellStyle name="SAPBEXexcCritical6 2 9" xfId="5587" xr:uid="{00000000-0005-0000-0000-0000D6140000}"/>
    <cellStyle name="SAPBEXexcCritical6 3" xfId="1239" xr:uid="{00000000-0005-0000-0000-0000D7140000}"/>
    <cellStyle name="SAPBEXexcCritical6 3 2" xfId="2399" xr:uid="{00000000-0005-0000-0000-0000D8140000}"/>
    <cellStyle name="SAPBEXexcCritical6 3 2 2" xfId="6042" xr:uid="{00000000-0005-0000-0000-0000D9140000}"/>
    <cellStyle name="SAPBEXexcCritical6 3 2 3" xfId="6810" xr:uid="{00000000-0005-0000-0000-0000DA140000}"/>
    <cellStyle name="SAPBEXexcCritical6 3 2 4" xfId="8257" xr:uid="{00000000-0005-0000-0000-0000DB140000}"/>
    <cellStyle name="SAPBEXexcCritical6 3 3" xfId="3039" xr:uid="{00000000-0005-0000-0000-0000DC140000}"/>
    <cellStyle name="SAPBEXexcCritical6 3 3 2" xfId="5008" xr:uid="{00000000-0005-0000-0000-0000DD140000}"/>
    <cellStyle name="SAPBEXexcCritical6 3 3 3" xfId="7260" xr:uid="{00000000-0005-0000-0000-0000DE140000}"/>
    <cellStyle name="SAPBEXexcCritical6 3 3 4" xfId="8672" xr:uid="{00000000-0005-0000-0000-0000DF140000}"/>
    <cellStyle name="SAPBEXexcCritical6 3 4" xfId="1695" xr:uid="{00000000-0005-0000-0000-0000E0140000}"/>
    <cellStyle name="SAPBEXexcCritical6 3 4 2" xfId="4682" xr:uid="{00000000-0005-0000-0000-0000E1140000}"/>
    <cellStyle name="SAPBEXexcCritical6 3 4 3" xfId="4080" xr:uid="{00000000-0005-0000-0000-0000E2140000}"/>
    <cellStyle name="SAPBEXexcCritical6 3 4 4" xfId="5851" xr:uid="{00000000-0005-0000-0000-0000E3140000}"/>
    <cellStyle name="SAPBEXexcCritical6 3 5" xfId="1965" xr:uid="{00000000-0005-0000-0000-0000E4140000}"/>
    <cellStyle name="SAPBEXexcCritical6 3 5 2" xfId="5170" xr:uid="{00000000-0005-0000-0000-0000E5140000}"/>
    <cellStyle name="SAPBEXexcCritical6 3 5 3" xfId="6553" xr:uid="{00000000-0005-0000-0000-0000E6140000}"/>
    <cellStyle name="SAPBEXexcCritical6 3 5 4" xfId="8034" xr:uid="{00000000-0005-0000-0000-0000E7140000}"/>
    <cellStyle name="SAPBEXexcCritical6 3 6" xfId="5931" xr:uid="{00000000-0005-0000-0000-0000E8140000}"/>
    <cellStyle name="SAPBEXexcCritical6 3 7" xfId="5959" xr:uid="{00000000-0005-0000-0000-0000E9140000}"/>
    <cellStyle name="SAPBEXexcCritical6 3 8" xfId="6147" xr:uid="{00000000-0005-0000-0000-0000EA140000}"/>
    <cellStyle name="SAPBEXexcGood1" xfId="323" xr:uid="{00000000-0005-0000-0000-0000EB140000}"/>
    <cellStyle name="SAPBEXexcGood1 2" xfId="975" xr:uid="{00000000-0005-0000-0000-0000EC140000}"/>
    <cellStyle name="SAPBEXexcGood1 2 2" xfId="1423" xr:uid="{00000000-0005-0000-0000-0000ED140000}"/>
    <cellStyle name="SAPBEXexcGood1 2 2 2" xfId="2583" xr:uid="{00000000-0005-0000-0000-0000EE140000}"/>
    <cellStyle name="SAPBEXexcGood1 2 2 2 2" xfId="6262" xr:uid="{00000000-0005-0000-0000-0000EF140000}"/>
    <cellStyle name="SAPBEXexcGood1 2 2 2 3" xfId="6900" xr:uid="{00000000-0005-0000-0000-0000F0140000}"/>
    <cellStyle name="SAPBEXexcGood1 2 2 2 4" xfId="8329" xr:uid="{00000000-0005-0000-0000-0000F1140000}"/>
    <cellStyle name="SAPBEXexcGood1 2 2 3" xfId="3131" xr:uid="{00000000-0005-0000-0000-0000F2140000}"/>
    <cellStyle name="SAPBEXexcGood1 2 2 3 2" xfId="6136" xr:uid="{00000000-0005-0000-0000-0000F3140000}"/>
    <cellStyle name="SAPBEXexcGood1 2 2 3 3" xfId="7352" xr:uid="{00000000-0005-0000-0000-0000F4140000}"/>
    <cellStyle name="SAPBEXexcGood1 2 2 3 4" xfId="8764" xr:uid="{00000000-0005-0000-0000-0000F5140000}"/>
    <cellStyle name="SAPBEXexcGood1 2 2 4" xfId="3312" xr:uid="{00000000-0005-0000-0000-0000F6140000}"/>
    <cellStyle name="SAPBEXexcGood1 2 2 4 2" xfId="3767" xr:uid="{00000000-0005-0000-0000-0000F7140000}"/>
    <cellStyle name="SAPBEXexcGood1 2 2 4 3" xfId="7533" xr:uid="{00000000-0005-0000-0000-0000F8140000}"/>
    <cellStyle name="SAPBEXexcGood1 2 2 4 4" xfId="8945" xr:uid="{00000000-0005-0000-0000-0000F9140000}"/>
    <cellStyle name="SAPBEXexcGood1 2 2 5" xfId="3474" xr:uid="{00000000-0005-0000-0000-0000FA140000}"/>
    <cellStyle name="SAPBEXexcGood1 2 2 5 2" xfId="3654" xr:uid="{00000000-0005-0000-0000-0000FB140000}"/>
    <cellStyle name="SAPBEXexcGood1 2 2 5 3" xfId="7695" xr:uid="{00000000-0005-0000-0000-0000FC140000}"/>
    <cellStyle name="SAPBEXexcGood1 2 2 5 4" xfId="9107" xr:uid="{00000000-0005-0000-0000-0000FD140000}"/>
    <cellStyle name="SAPBEXexcGood1 2 2 6" xfId="3946" xr:uid="{00000000-0005-0000-0000-0000FE140000}"/>
    <cellStyle name="SAPBEXexcGood1 2 2 7" xfId="5236" xr:uid="{00000000-0005-0000-0000-0000FF140000}"/>
    <cellStyle name="SAPBEXexcGood1 2 2 8" xfId="5093" xr:uid="{00000000-0005-0000-0000-000000150000}"/>
    <cellStyle name="SAPBEXexcGood1 2 3" xfId="2137" xr:uid="{00000000-0005-0000-0000-000001150000}"/>
    <cellStyle name="SAPBEXexcGood1 2 3 2" xfId="4513" xr:uid="{00000000-0005-0000-0000-000002150000}"/>
    <cellStyle name="SAPBEXexcGood1 2 3 3" xfId="6643" xr:uid="{00000000-0005-0000-0000-000003150000}"/>
    <cellStyle name="SAPBEXexcGood1 2 3 4" xfId="8108" xr:uid="{00000000-0005-0000-0000-000004150000}"/>
    <cellStyle name="SAPBEXexcGood1 2 4" xfId="2872" xr:uid="{00000000-0005-0000-0000-000005150000}"/>
    <cellStyle name="SAPBEXexcGood1 2 4 2" xfId="4814" xr:uid="{00000000-0005-0000-0000-000006150000}"/>
    <cellStyle name="SAPBEXexcGood1 2 4 3" xfId="7093" xr:uid="{00000000-0005-0000-0000-000007150000}"/>
    <cellStyle name="SAPBEXexcGood1 2 4 4" xfId="8505" xr:uid="{00000000-0005-0000-0000-000008150000}"/>
    <cellStyle name="SAPBEXexcGood1 2 5" xfId="1867" xr:uid="{00000000-0005-0000-0000-000009150000}"/>
    <cellStyle name="SAPBEXexcGood1 2 5 2" xfId="4491" xr:uid="{00000000-0005-0000-0000-00000A150000}"/>
    <cellStyle name="SAPBEXexcGood1 2 5 3" xfId="6462" xr:uid="{00000000-0005-0000-0000-00000B150000}"/>
    <cellStyle name="SAPBEXexcGood1 2 5 4" xfId="7945" xr:uid="{00000000-0005-0000-0000-00000C150000}"/>
    <cellStyle name="SAPBEXexcGood1 2 6" xfId="3029" xr:uid="{00000000-0005-0000-0000-00000D150000}"/>
    <cellStyle name="SAPBEXexcGood1 2 6 2" xfId="5964" xr:uid="{00000000-0005-0000-0000-00000E150000}"/>
    <cellStyle name="SAPBEXexcGood1 2 6 3" xfId="7250" xr:uid="{00000000-0005-0000-0000-00000F150000}"/>
    <cellStyle name="SAPBEXexcGood1 2 6 4" xfId="8662" xr:uid="{00000000-0005-0000-0000-000010150000}"/>
    <cellStyle name="SAPBEXexcGood1 2 7" xfId="5217" xr:uid="{00000000-0005-0000-0000-000011150000}"/>
    <cellStyle name="SAPBEXexcGood1 2 8" xfId="5477" xr:uid="{00000000-0005-0000-0000-000012150000}"/>
    <cellStyle name="SAPBEXexcGood1 2 9" xfId="6617" xr:uid="{00000000-0005-0000-0000-000013150000}"/>
    <cellStyle name="SAPBEXexcGood1 3" xfId="1240" xr:uid="{00000000-0005-0000-0000-000014150000}"/>
    <cellStyle name="SAPBEXexcGood1 3 2" xfId="2400" xr:uid="{00000000-0005-0000-0000-000015150000}"/>
    <cellStyle name="SAPBEXexcGood1 3 2 2" xfId="5664" xr:uid="{00000000-0005-0000-0000-000016150000}"/>
    <cellStyle name="SAPBEXexcGood1 3 2 3" xfId="6811" xr:uid="{00000000-0005-0000-0000-000017150000}"/>
    <cellStyle name="SAPBEXexcGood1 3 2 4" xfId="8258" xr:uid="{00000000-0005-0000-0000-000018150000}"/>
    <cellStyle name="SAPBEXexcGood1 3 3" xfId="3040" xr:uid="{00000000-0005-0000-0000-000019150000}"/>
    <cellStyle name="SAPBEXexcGood1 3 3 2" xfId="4903" xr:uid="{00000000-0005-0000-0000-00001A150000}"/>
    <cellStyle name="SAPBEXexcGood1 3 3 3" xfId="7261" xr:uid="{00000000-0005-0000-0000-00001B150000}"/>
    <cellStyle name="SAPBEXexcGood1 3 3 4" xfId="8673" xr:uid="{00000000-0005-0000-0000-00001C150000}"/>
    <cellStyle name="SAPBEXexcGood1 3 4" xfId="1818" xr:uid="{00000000-0005-0000-0000-00001D150000}"/>
    <cellStyle name="SAPBEXexcGood1 3 4 2" xfId="4838" xr:uid="{00000000-0005-0000-0000-00001E150000}"/>
    <cellStyle name="SAPBEXexcGood1 3 4 3" xfId="6416" xr:uid="{00000000-0005-0000-0000-00001F150000}"/>
    <cellStyle name="SAPBEXexcGood1 3 4 4" xfId="7899" xr:uid="{00000000-0005-0000-0000-000020150000}"/>
    <cellStyle name="SAPBEXexcGood1 3 5" xfId="1756" xr:uid="{00000000-0005-0000-0000-000021150000}"/>
    <cellStyle name="SAPBEXexcGood1 3 5 2" xfId="5199" xr:uid="{00000000-0005-0000-0000-000022150000}"/>
    <cellStyle name="SAPBEXexcGood1 3 5 3" xfId="6355" xr:uid="{00000000-0005-0000-0000-000023150000}"/>
    <cellStyle name="SAPBEXexcGood1 3 5 4" xfId="7839" xr:uid="{00000000-0005-0000-0000-000024150000}"/>
    <cellStyle name="SAPBEXexcGood1 3 6" xfId="5541" xr:uid="{00000000-0005-0000-0000-000025150000}"/>
    <cellStyle name="SAPBEXexcGood1 3 7" xfId="4375" xr:uid="{00000000-0005-0000-0000-000026150000}"/>
    <cellStyle name="SAPBEXexcGood1 3 8" xfId="4413" xr:uid="{00000000-0005-0000-0000-000027150000}"/>
    <cellStyle name="SAPBEXexcGood2" xfId="324" xr:uid="{00000000-0005-0000-0000-000028150000}"/>
    <cellStyle name="SAPBEXexcGood2 2" xfId="976" xr:uid="{00000000-0005-0000-0000-000029150000}"/>
    <cellStyle name="SAPBEXexcGood2 2 2" xfId="1424" xr:uid="{00000000-0005-0000-0000-00002A150000}"/>
    <cellStyle name="SAPBEXexcGood2 2 2 2" xfId="2584" xr:uid="{00000000-0005-0000-0000-00002B150000}"/>
    <cellStyle name="SAPBEXexcGood2 2 2 2 2" xfId="6151" xr:uid="{00000000-0005-0000-0000-00002C150000}"/>
    <cellStyle name="SAPBEXexcGood2 2 2 2 3" xfId="6901" xr:uid="{00000000-0005-0000-0000-00002D150000}"/>
    <cellStyle name="SAPBEXexcGood2 2 2 2 4" xfId="8330" xr:uid="{00000000-0005-0000-0000-00002E150000}"/>
    <cellStyle name="SAPBEXexcGood2 2 2 3" xfId="3132" xr:uid="{00000000-0005-0000-0000-00002F150000}"/>
    <cellStyle name="SAPBEXexcGood2 2 2 3 2" xfId="6002" xr:uid="{00000000-0005-0000-0000-000030150000}"/>
    <cellStyle name="SAPBEXexcGood2 2 2 3 3" xfId="7353" xr:uid="{00000000-0005-0000-0000-000031150000}"/>
    <cellStyle name="SAPBEXexcGood2 2 2 3 4" xfId="8765" xr:uid="{00000000-0005-0000-0000-000032150000}"/>
    <cellStyle name="SAPBEXexcGood2 2 2 4" xfId="3313" xr:uid="{00000000-0005-0000-0000-000033150000}"/>
    <cellStyle name="SAPBEXexcGood2 2 2 4 2" xfId="3766" xr:uid="{00000000-0005-0000-0000-000034150000}"/>
    <cellStyle name="SAPBEXexcGood2 2 2 4 3" xfId="7534" xr:uid="{00000000-0005-0000-0000-000035150000}"/>
    <cellStyle name="SAPBEXexcGood2 2 2 4 4" xfId="8946" xr:uid="{00000000-0005-0000-0000-000036150000}"/>
    <cellStyle name="SAPBEXexcGood2 2 2 5" xfId="3475" xr:uid="{00000000-0005-0000-0000-000037150000}"/>
    <cellStyle name="SAPBEXexcGood2 2 2 5 2" xfId="3653" xr:uid="{00000000-0005-0000-0000-000038150000}"/>
    <cellStyle name="SAPBEXexcGood2 2 2 5 3" xfId="7696" xr:uid="{00000000-0005-0000-0000-000039150000}"/>
    <cellStyle name="SAPBEXexcGood2 2 2 5 4" xfId="9108" xr:uid="{00000000-0005-0000-0000-00003A150000}"/>
    <cellStyle name="SAPBEXexcGood2 2 2 6" xfId="3854" xr:uid="{00000000-0005-0000-0000-00003B150000}"/>
    <cellStyle name="SAPBEXexcGood2 2 2 7" xfId="4472" xr:uid="{00000000-0005-0000-0000-00003C150000}"/>
    <cellStyle name="SAPBEXexcGood2 2 2 8" xfId="5975" xr:uid="{00000000-0005-0000-0000-00003D150000}"/>
    <cellStyle name="SAPBEXexcGood2 2 3" xfId="2138" xr:uid="{00000000-0005-0000-0000-00003E150000}"/>
    <cellStyle name="SAPBEXexcGood2 2 3 2" xfId="5202" xr:uid="{00000000-0005-0000-0000-00003F150000}"/>
    <cellStyle name="SAPBEXexcGood2 2 3 3" xfId="6644" xr:uid="{00000000-0005-0000-0000-000040150000}"/>
    <cellStyle name="SAPBEXexcGood2 2 3 4" xfId="8109" xr:uid="{00000000-0005-0000-0000-000041150000}"/>
    <cellStyle name="SAPBEXexcGood2 2 4" xfId="2873" xr:uid="{00000000-0005-0000-0000-000042150000}"/>
    <cellStyle name="SAPBEXexcGood2 2 4 2" xfId="4482" xr:uid="{00000000-0005-0000-0000-000043150000}"/>
    <cellStyle name="SAPBEXexcGood2 2 4 3" xfId="7094" xr:uid="{00000000-0005-0000-0000-000044150000}"/>
    <cellStyle name="SAPBEXexcGood2 2 4 4" xfId="8506" xr:uid="{00000000-0005-0000-0000-000045150000}"/>
    <cellStyle name="SAPBEXexcGood2 2 5" xfId="1868" xr:uid="{00000000-0005-0000-0000-000046150000}"/>
    <cellStyle name="SAPBEXexcGood2 2 5 2" xfId="5182" xr:uid="{00000000-0005-0000-0000-000047150000}"/>
    <cellStyle name="SAPBEXexcGood2 2 5 3" xfId="6463" xr:uid="{00000000-0005-0000-0000-000048150000}"/>
    <cellStyle name="SAPBEXexcGood2 2 5 4" xfId="7946" xr:uid="{00000000-0005-0000-0000-000049150000}"/>
    <cellStyle name="SAPBEXexcGood2 2 6" xfId="1860" xr:uid="{00000000-0005-0000-0000-00004A150000}"/>
    <cellStyle name="SAPBEXexcGood2 2 6 2" xfId="4300" xr:uid="{00000000-0005-0000-0000-00004B150000}"/>
    <cellStyle name="SAPBEXexcGood2 2 6 3" xfId="6455" xr:uid="{00000000-0005-0000-0000-00004C150000}"/>
    <cellStyle name="SAPBEXexcGood2 2 6 4" xfId="7938" xr:uid="{00000000-0005-0000-0000-00004D150000}"/>
    <cellStyle name="SAPBEXexcGood2 2 7" xfId="6190" xr:uid="{00000000-0005-0000-0000-00004E150000}"/>
    <cellStyle name="SAPBEXexcGood2 2 8" xfId="4964" xr:uid="{00000000-0005-0000-0000-00004F150000}"/>
    <cellStyle name="SAPBEXexcGood2 2 9" xfId="6874" xr:uid="{00000000-0005-0000-0000-000050150000}"/>
    <cellStyle name="SAPBEXexcGood2 3" xfId="1241" xr:uid="{00000000-0005-0000-0000-000051150000}"/>
    <cellStyle name="SAPBEXexcGood2 3 2" xfId="2401" xr:uid="{00000000-0005-0000-0000-000052150000}"/>
    <cellStyle name="SAPBEXexcGood2 3 2 2" xfId="4813" xr:uid="{00000000-0005-0000-0000-000053150000}"/>
    <cellStyle name="SAPBEXexcGood2 3 2 3" xfId="6812" xr:uid="{00000000-0005-0000-0000-000054150000}"/>
    <cellStyle name="SAPBEXexcGood2 3 2 4" xfId="8259" xr:uid="{00000000-0005-0000-0000-000055150000}"/>
    <cellStyle name="SAPBEXexcGood2 3 3" xfId="3041" xr:uid="{00000000-0005-0000-0000-000056150000}"/>
    <cellStyle name="SAPBEXexcGood2 3 3 2" xfId="5858" xr:uid="{00000000-0005-0000-0000-000057150000}"/>
    <cellStyle name="SAPBEXexcGood2 3 3 3" xfId="7262" xr:uid="{00000000-0005-0000-0000-000058150000}"/>
    <cellStyle name="SAPBEXexcGood2 3 3 4" xfId="8674" xr:uid="{00000000-0005-0000-0000-000059150000}"/>
    <cellStyle name="SAPBEXexcGood2 3 4" xfId="1804" xr:uid="{00000000-0005-0000-0000-00005A150000}"/>
    <cellStyle name="SAPBEXexcGood2 3 4 2" xfId="4485" xr:uid="{00000000-0005-0000-0000-00005B150000}"/>
    <cellStyle name="SAPBEXexcGood2 3 4 3" xfId="6403" xr:uid="{00000000-0005-0000-0000-00005C150000}"/>
    <cellStyle name="SAPBEXexcGood2 3 4 4" xfId="7887" xr:uid="{00000000-0005-0000-0000-00005D150000}"/>
    <cellStyle name="SAPBEXexcGood2 3 5" xfId="1963" xr:uid="{00000000-0005-0000-0000-00005E150000}"/>
    <cellStyle name="SAPBEXexcGood2 3 5 2" xfId="4736" xr:uid="{00000000-0005-0000-0000-00005F150000}"/>
    <cellStyle name="SAPBEXexcGood2 3 5 3" xfId="6551" xr:uid="{00000000-0005-0000-0000-000060150000}"/>
    <cellStyle name="SAPBEXexcGood2 3 5 4" xfId="8032" xr:uid="{00000000-0005-0000-0000-000061150000}"/>
    <cellStyle name="SAPBEXexcGood2 3 6" xfId="4696" xr:uid="{00000000-0005-0000-0000-000062150000}"/>
    <cellStyle name="SAPBEXexcGood2 3 7" xfId="4707" xr:uid="{00000000-0005-0000-0000-000063150000}"/>
    <cellStyle name="SAPBEXexcGood2 3 8" xfId="5750" xr:uid="{00000000-0005-0000-0000-000064150000}"/>
    <cellStyle name="SAPBEXexcGood3" xfId="325" xr:uid="{00000000-0005-0000-0000-000065150000}"/>
    <cellStyle name="SAPBEXexcGood3 2" xfId="977" xr:uid="{00000000-0005-0000-0000-000066150000}"/>
    <cellStyle name="SAPBEXexcGood3 2 2" xfId="1425" xr:uid="{00000000-0005-0000-0000-000067150000}"/>
    <cellStyle name="SAPBEXexcGood3 2 2 2" xfId="2585" xr:uid="{00000000-0005-0000-0000-000068150000}"/>
    <cellStyle name="SAPBEXexcGood3 2 2 2 2" xfId="6016" xr:uid="{00000000-0005-0000-0000-000069150000}"/>
    <cellStyle name="SAPBEXexcGood3 2 2 2 3" xfId="6902" xr:uid="{00000000-0005-0000-0000-00006A150000}"/>
    <cellStyle name="SAPBEXexcGood3 2 2 2 4" xfId="8331" xr:uid="{00000000-0005-0000-0000-00006B150000}"/>
    <cellStyle name="SAPBEXexcGood3 2 2 3" xfId="3133" xr:uid="{00000000-0005-0000-0000-00006C150000}"/>
    <cellStyle name="SAPBEXexcGood3 2 2 3 2" xfId="5625" xr:uid="{00000000-0005-0000-0000-00006D150000}"/>
    <cellStyle name="SAPBEXexcGood3 2 2 3 3" xfId="7354" xr:uid="{00000000-0005-0000-0000-00006E150000}"/>
    <cellStyle name="SAPBEXexcGood3 2 2 3 4" xfId="8766" xr:uid="{00000000-0005-0000-0000-00006F150000}"/>
    <cellStyle name="SAPBEXexcGood3 2 2 4" xfId="3314" xr:uid="{00000000-0005-0000-0000-000070150000}"/>
    <cellStyle name="SAPBEXexcGood3 2 2 4 2" xfId="4262" xr:uid="{00000000-0005-0000-0000-000071150000}"/>
    <cellStyle name="SAPBEXexcGood3 2 2 4 3" xfId="7535" xr:uid="{00000000-0005-0000-0000-000072150000}"/>
    <cellStyle name="SAPBEXexcGood3 2 2 4 4" xfId="8947" xr:uid="{00000000-0005-0000-0000-000073150000}"/>
    <cellStyle name="SAPBEXexcGood3 2 2 5" xfId="3476" xr:uid="{00000000-0005-0000-0000-000074150000}"/>
    <cellStyle name="SAPBEXexcGood3 2 2 5 2" xfId="3652" xr:uid="{00000000-0005-0000-0000-000075150000}"/>
    <cellStyle name="SAPBEXexcGood3 2 2 5 3" xfId="7697" xr:uid="{00000000-0005-0000-0000-000076150000}"/>
    <cellStyle name="SAPBEXexcGood3 2 2 5 4" xfId="9109" xr:uid="{00000000-0005-0000-0000-000077150000}"/>
    <cellStyle name="SAPBEXexcGood3 2 2 6" xfId="4563" xr:uid="{00000000-0005-0000-0000-000078150000}"/>
    <cellStyle name="SAPBEXexcGood3 2 2 7" xfId="5781" xr:uid="{00000000-0005-0000-0000-000079150000}"/>
    <cellStyle name="SAPBEXexcGood3 2 2 8" xfId="6118" xr:uid="{00000000-0005-0000-0000-00007A150000}"/>
    <cellStyle name="SAPBEXexcGood3 2 3" xfId="2139" xr:uid="{00000000-0005-0000-0000-00007B150000}"/>
    <cellStyle name="SAPBEXexcGood3 2 3 2" xfId="5536" xr:uid="{00000000-0005-0000-0000-00007C150000}"/>
    <cellStyle name="SAPBEXexcGood3 2 3 3" xfId="6645" xr:uid="{00000000-0005-0000-0000-00007D150000}"/>
    <cellStyle name="SAPBEXexcGood3 2 3 4" xfId="8110" xr:uid="{00000000-0005-0000-0000-00007E150000}"/>
    <cellStyle name="SAPBEXexcGood3 2 4" xfId="2874" xr:uid="{00000000-0005-0000-0000-00007F150000}"/>
    <cellStyle name="SAPBEXexcGood3 2 4 2" xfId="5876" xr:uid="{00000000-0005-0000-0000-000080150000}"/>
    <cellStyle name="SAPBEXexcGood3 2 4 3" xfId="7095" xr:uid="{00000000-0005-0000-0000-000081150000}"/>
    <cellStyle name="SAPBEXexcGood3 2 4 4" xfId="8507" xr:uid="{00000000-0005-0000-0000-000082150000}"/>
    <cellStyle name="SAPBEXexcGood3 2 5" xfId="1869" xr:uid="{00000000-0005-0000-0000-000083150000}"/>
    <cellStyle name="SAPBEXexcGood3 2 5 2" xfId="5515" xr:uid="{00000000-0005-0000-0000-000084150000}"/>
    <cellStyle name="SAPBEXexcGood3 2 5 3" xfId="6464" xr:uid="{00000000-0005-0000-0000-000085150000}"/>
    <cellStyle name="SAPBEXexcGood3 2 5 4" xfId="7947" xr:uid="{00000000-0005-0000-0000-000086150000}"/>
    <cellStyle name="SAPBEXexcGood3 2 6" xfId="1982" xr:uid="{00000000-0005-0000-0000-000087150000}"/>
    <cellStyle name="SAPBEXexcGood3 2 6 2" xfId="4678" xr:uid="{00000000-0005-0000-0000-000088150000}"/>
    <cellStyle name="SAPBEXexcGood3 2 6 3" xfId="6570" xr:uid="{00000000-0005-0000-0000-000089150000}"/>
    <cellStyle name="SAPBEXexcGood3 2 6 4" xfId="8051" xr:uid="{00000000-0005-0000-0000-00008A150000}"/>
    <cellStyle name="SAPBEXexcGood3 2 7" xfId="6072" xr:uid="{00000000-0005-0000-0000-00008B150000}"/>
    <cellStyle name="SAPBEXexcGood3 2 8" xfId="5468" xr:uid="{00000000-0005-0000-0000-00008C150000}"/>
    <cellStyle name="SAPBEXexcGood3 2 9" xfId="5431" xr:uid="{00000000-0005-0000-0000-00008D150000}"/>
    <cellStyle name="SAPBEXexcGood3 3" xfId="1242" xr:uid="{00000000-0005-0000-0000-00008E150000}"/>
    <cellStyle name="SAPBEXexcGood3 3 2" xfId="2402" xr:uid="{00000000-0005-0000-0000-00008F150000}"/>
    <cellStyle name="SAPBEXexcGood3 3 2 2" xfId="4481" xr:uid="{00000000-0005-0000-0000-000090150000}"/>
    <cellStyle name="SAPBEXexcGood3 3 2 3" xfId="6813" xr:uid="{00000000-0005-0000-0000-000091150000}"/>
    <cellStyle name="SAPBEXexcGood3 3 2 4" xfId="8260" xr:uid="{00000000-0005-0000-0000-000092150000}"/>
    <cellStyle name="SAPBEXexcGood3 3 3" xfId="3042" xr:uid="{00000000-0005-0000-0000-000093150000}"/>
    <cellStyle name="SAPBEXexcGood3 3 3 2" xfId="5324" xr:uid="{00000000-0005-0000-0000-000094150000}"/>
    <cellStyle name="SAPBEXexcGood3 3 3 3" xfId="7263" xr:uid="{00000000-0005-0000-0000-000095150000}"/>
    <cellStyle name="SAPBEXexcGood3 3 3 4" xfId="8675" xr:uid="{00000000-0005-0000-0000-000096150000}"/>
    <cellStyle name="SAPBEXexcGood3 3 4" xfId="1696" xr:uid="{00000000-0005-0000-0000-000097150000}"/>
    <cellStyle name="SAPBEXexcGood3 3 4 2" xfId="5401" xr:uid="{00000000-0005-0000-0000-000098150000}"/>
    <cellStyle name="SAPBEXexcGood3 3 4 3" xfId="6200" xr:uid="{00000000-0005-0000-0000-000099150000}"/>
    <cellStyle name="SAPBEXexcGood3 3 4 4" xfId="4919" xr:uid="{00000000-0005-0000-0000-00009A150000}"/>
    <cellStyle name="SAPBEXexcGood3 3 5" xfId="2017" xr:uid="{00000000-0005-0000-0000-00009B150000}"/>
    <cellStyle name="SAPBEXexcGood3 3 5 2" xfId="4557" xr:uid="{00000000-0005-0000-0000-00009C150000}"/>
    <cellStyle name="SAPBEXexcGood3 3 5 3" xfId="6605" xr:uid="{00000000-0005-0000-0000-00009D150000}"/>
    <cellStyle name="SAPBEXexcGood3 3 5 4" xfId="8086" xr:uid="{00000000-0005-0000-0000-00009E150000}"/>
    <cellStyle name="SAPBEXexcGood3 3 6" xfId="4363" xr:uid="{00000000-0005-0000-0000-00009F150000}"/>
    <cellStyle name="SAPBEXexcGood3 3 7" xfId="4705" xr:uid="{00000000-0005-0000-0000-0000A0150000}"/>
    <cellStyle name="SAPBEXexcGood3 3 8" xfId="4817" xr:uid="{00000000-0005-0000-0000-0000A1150000}"/>
    <cellStyle name="SAPBEXfilterDrill" xfId="326" xr:uid="{00000000-0005-0000-0000-0000A2150000}"/>
    <cellStyle name="SAPBEXfilterDrill 2" xfId="9248" xr:uid="{00000000-0005-0000-0000-0000A3150000}"/>
    <cellStyle name="SAPBEXfilterItem" xfId="327" xr:uid="{00000000-0005-0000-0000-0000A4150000}"/>
    <cellStyle name="SAPBEXfilterText" xfId="328" xr:uid="{00000000-0005-0000-0000-0000A5150000}"/>
    <cellStyle name="SAPBEXformats" xfId="329" xr:uid="{00000000-0005-0000-0000-0000A6150000}"/>
    <cellStyle name="SAPBEXformats 2" xfId="675" xr:uid="{00000000-0005-0000-0000-0000A7150000}"/>
    <cellStyle name="SAPBEXformats 2 2" xfId="763" xr:uid="{00000000-0005-0000-0000-0000A8150000}"/>
    <cellStyle name="SAPBEXformats 2 2 2" xfId="1116" xr:uid="{00000000-0005-0000-0000-0000A9150000}"/>
    <cellStyle name="SAPBEXformats 2 2 2 2" xfId="1564" xr:uid="{00000000-0005-0000-0000-0000AA150000}"/>
    <cellStyle name="SAPBEXformats 2 2 2 2 2" xfId="2724" xr:uid="{00000000-0005-0000-0000-0000AB150000}"/>
    <cellStyle name="SAPBEXformats 2 2 2 2 2 2" xfId="4004" xr:uid="{00000000-0005-0000-0000-0000AC150000}"/>
    <cellStyle name="SAPBEXformats 2 2 2 2 2 3" xfId="7029" xr:uid="{00000000-0005-0000-0000-0000AD150000}"/>
    <cellStyle name="SAPBEXformats 2 2 2 2 2 4" xfId="8456" xr:uid="{00000000-0005-0000-0000-0000AE150000}"/>
    <cellStyle name="SAPBEXformats 2 2 2 2 3" xfId="3261" xr:uid="{00000000-0005-0000-0000-0000AF150000}"/>
    <cellStyle name="SAPBEXformats 2 2 2 2 3 2" xfId="4276" xr:uid="{00000000-0005-0000-0000-0000B0150000}"/>
    <cellStyle name="SAPBEXformats 2 2 2 2 3 3" xfId="7482" xr:uid="{00000000-0005-0000-0000-0000B1150000}"/>
    <cellStyle name="SAPBEXformats 2 2 2 2 3 4" xfId="8894" xr:uid="{00000000-0005-0000-0000-0000B2150000}"/>
    <cellStyle name="SAPBEXformats 2 2 2 2 4" xfId="3439" xr:uid="{00000000-0005-0000-0000-0000B3150000}"/>
    <cellStyle name="SAPBEXformats 2 2 2 2 4 2" xfId="3678" xr:uid="{00000000-0005-0000-0000-0000B4150000}"/>
    <cellStyle name="SAPBEXformats 2 2 2 2 4 3" xfId="7660" xr:uid="{00000000-0005-0000-0000-0000B5150000}"/>
    <cellStyle name="SAPBEXformats 2 2 2 2 4 4" xfId="9072" xr:uid="{00000000-0005-0000-0000-0000B6150000}"/>
    <cellStyle name="SAPBEXformats 2 2 2 2 5" xfId="3601" xr:uid="{00000000-0005-0000-0000-0000B7150000}"/>
    <cellStyle name="SAPBEXformats 2 2 2 2 5 2" xfId="6339" xr:uid="{00000000-0005-0000-0000-0000B8150000}"/>
    <cellStyle name="SAPBEXformats 2 2 2 2 5 3" xfId="7822" xr:uid="{00000000-0005-0000-0000-0000B9150000}"/>
    <cellStyle name="SAPBEXformats 2 2 2 2 5 4" xfId="9234" xr:uid="{00000000-0005-0000-0000-0000BA150000}"/>
    <cellStyle name="SAPBEXformats 2 2 2 2 6" xfId="5531" xr:uid="{00000000-0005-0000-0000-0000BB150000}"/>
    <cellStyle name="SAPBEXformats 2 2 2 2 7" xfId="4712" xr:uid="{00000000-0005-0000-0000-0000BC150000}"/>
    <cellStyle name="SAPBEXformats 2 2 2 2 8" xfId="3927" xr:uid="{00000000-0005-0000-0000-0000BD150000}"/>
    <cellStyle name="SAPBEXformats 2 2 2 3" xfId="2276" xr:uid="{00000000-0005-0000-0000-0000BE150000}"/>
    <cellStyle name="SAPBEXformats 2 2 2 3 2" xfId="4671" xr:uid="{00000000-0005-0000-0000-0000BF150000}"/>
    <cellStyle name="SAPBEXformats 2 2 2 3 3" xfId="6770" xr:uid="{00000000-0005-0000-0000-0000C0150000}"/>
    <cellStyle name="SAPBEXformats 2 2 2 3 4" xfId="8233" xr:uid="{00000000-0005-0000-0000-0000C1150000}"/>
    <cellStyle name="SAPBEXformats 2 2 2 4" xfId="3001" xr:uid="{00000000-0005-0000-0000-0000C2150000}"/>
    <cellStyle name="SAPBEXformats 2 2 2 4 2" xfId="5797" xr:uid="{00000000-0005-0000-0000-0000C3150000}"/>
    <cellStyle name="SAPBEXformats 2 2 2 4 3" xfId="7222" xr:uid="{00000000-0005-0000-0000-0000C4150000}"/>
    <cellStyle name="SAPBEXformats 2 2 2 4 4" xfId="8634" xr:uid="{00000000-0005-0000-0000-0000C5150000}"/>
    <cellStyle name="SAPBEXformats 2 2 2 5" xfId="1770" xr:uid="{00000000-0005-0000-0000-0000C6150000}"/>
    <cellStyle name="SAPBEXformats 2 2 2 5 2" xfId="5244" xr:uid="{00000000-0005-0000-0000-0000C7150000}"/>
    <cellStyle name="SAPBEXformats 2 2 2 5 3" xfId="6369" xr:uid="{00000000-0005-0000-0000-0000C8150000}"/>
    <cellStyle name="SAPBEXformats 2 2 2 5 4" xfId="7853" xr:uid="{00000000-0005-0000-0000-0000C9150000}"/>
    <cellStyle name="SAPBEXformats 2 2 2 6" xfId="1988" xr:uid="{00000000-0005-0000-0000-0000CA150000}"/>
    <cellStyle name="SAPBEXformats 2 2 2 6 2" xfId="4299" xr:uid="{00000000-0005-0000-0000-0000CB150000}"/>
    <cellStyle name="SAPBEXformats 2 2 2 6 3" xfId="6576" xr:uid="{00000000-0005-0000-0000-0000CC150000}"/>
    <cellStyle name="SAPBEXformats 2 2 2 6 4" xfId="8057" xr:uid="{00000000-0005-0000-0000-0000CD150000}"/>
    <cellStyle name="SAPBEXformats 2 2 2 7" xfId="5886" xr:uid="{00000000-0005-0000-0000-0000CE150000}"/>
    <cellStyle name="SAPBEXformats 2 2 2 8" xfId="6066" xr:uid="{00000000-0005-0000-0000-0000CF150000}"/>
    <cellStyle name="SAPBEXformats 2 2 2 9" xfId="6274" xr:uid="{00000000-0005-0000-0000-0000D0150000}"/>
    <cellStyle name="SAPBEXformats 2 2 3" xfId="1310" xr:uid="{00000000-0005-0000-0000-0000D1150000}"/>
    <cellStyle name="SAPBEXformats 2 2 3 2" xfId="2470" xr:uid="{00000000-0005-0000-0000-0000D2150000}"/>
    <cellStyle name="SAPBEXformats 2 2 3 2 2" xfId="6038" xr:uid="{00000000-0005-0000-0000-0000D3150000}"/>
    <cellStyle name="SAPBEXformats 2 2 3 2 3" xfId="6869" xr:uid="{00000000-0005-0000-0000-0000D4150000}"/>
    <cellStyle name="SAPBEXformats 2 2 3 2 4" xfId="8314" xr:uid="{00000000-0005-0000-0000-0000D5150000}"/>
    <cellStyle name="SAPBEXformats 2 2 3 3" xfId="3099" xr:uid="{00000000-0005-0000-0000-0000D6150000}"/>
    <cellStyle name="SAPBEXformats 2 2 3 3 2" xfId="3839" xr:uid="{00000000-0005-0000-0000-0000D7150000}"/>
    <cellStyle name="SAPBEXformats 2 2 3 3 3" xfId="7320" xr:uid="{00000000-0005-0000-0000-0000D8150000}"/>
    <cellStyle name="SAPBEXformats 2 2 3 3 4" xfId="8732" xr:uid="{00000000-0005-0000-0000-0000D9150000}"/>
    <cellStyle name="SAPBEXformats 2 2 3 4" xfId="3297" xr:uid="{00000000-0005-0000-0000-0000DA150000}"/>
    <cellStyle name="SAPBEXformats 2 2 3 4 2" xfId="3778" xr:uid="{00000000-0005-0000-0000-0000DB150000}"/>
    <cellStyle name="SAPBEXformats 2 2 3 4 3" xfId="7518" xr:uid="{00000000-0005-0000-0000-0000DC150000}"/>
    <cellStyle name="SAPBEXformats 2 2 3 4 4" xfId="8930" xr:uid="{00000000-0005-0000-0000-0000DD150000}"/>
    <cellStyle name="SAPBEXformats 2 2 3 5" xfId="3459" xr:uid="{00000000-0005-0000-0000-0000DE150000}"/>
    <cellStyle name="SAPBEXformats 2 2 3 5 2" xfId="3664" xr:uid="{00000000-0005-0000-0000-0000DF150000}"/>
    <cellStyle name="SAPBEXformats 2 2 3 5 3" xfId="7680" xr:uid="{00000000-0005-0000-0000-0000E0150000}"/>
    <cellStyle name="SAPBEXformats 2 2 3 5 4" xfId="9092" xr:uid="{00000000-0005-0000-0000-0000E1150000}"/>
    <cellStyle name="SAPBEXformats 2 2 3 6" xfId="5349" xr:uid="{00000000-0005-0000-0000-0000E2150000}"/>
    <cellStyle name="SAPBEXformats 2 2 3 7" xfId="5111" xr:uid="{00000000-0005-0000-0000-0000E3150000}"/>
    <cellStyle name="SAPBEXformats 2 2 3 8" xfId="6195" xr:uid="{00000000-0005-0000-0000-0000E4150000}"/>
    <cellStyle name="SAPBEXformats 2 3" xfId="722" xr:uid="{00000000-0005-0000-0000-0000E5150000}"/>
    <cellStyle name="SAPBEXformats 2 3 2" xfId="1075" xr:uid="{00000000-0005-0000-0000-0000E6150000}"/>
    <cellStyle name="SAPBEXformats 2 3 2 2" xfId="1523" xr:uid="{00000000-0005-0000-0000-0000E7150000}"/>
    <cellStyle name="SAPBEXformats 2 3 2 2 2" xfId="2683" xr:uid="{00000000-0005-0000-0000-0000E8150000}"/>
    <cellStyle name="SAPBEXformats 2 3 2 2 2 2" xfId="5662" xr:uid="{00000000-0005-0000-0000-0000E9150000}"/>
    <cellStyle name="SAPBEXformats 2 3 2 2 2 3" xfId="6988" xr:uid="{00000000-0005-0000-0000-0000EA150000}"/>
    <cellStyle name="SAPBEXformats 2 3 2 2 2 4" xfId="8415" xr:uid="{00000000-0005-0000-0000-0000EB150000}"/>
    <cellStyle name="SAPBEXformats 2 3 2 2 3" xfId="3220" xr:uid="{00000000-0005-0000-0000-0000EC150000}"/>
    <cellStyle name="SAPBEXformats 2 3 2 2 3 2" xfId="3897" xr:uid="{00000000-0005-0000-0000-0000ED150000}"/>
    <cellStyle name="SAPBEXformats 2 3 2 2 3 3" xfId="7441" xr:uid="{00000000-0005-0000-0000-0000EE150000}"/>
    <cellStyle name="SAPBEXformats 2 3 2 2 3 4" xfId="8853" xr:uid="{00000000-0005-0000-0000-0000EF150000}"/>
    <cellStyle name="SAPBEXformats 2 3 2 2 4" xfId="3398" xr:uid="{00000000-0005-0000-0000-0000F0150000}"/>
    <cellStyle name="SAPBEXformats 2 3 2 2 4 2" xfId="3708" xr:uid="{00000000-0005-0000-0000-0000F1150000}"/>
    <cellStyle name="SAPBEXformats 2 3 2 2 4 3" xfId="7619" xr:uid="{00000000-0005-0000-0000-0000F2150000}"/>
    <cellStyle name="SAPBEXformats 2 3 2 2 4 4" xfId="9031" xr:uid="{00000000-0005-0000-0000-0000F3150000}"/>
    <cellStyle name="SAPBEXformats 2 3 2 2 5" xfId="3560" xr:uid="{00000000-0005-0000-0000-0000F4150000}"/>
    <cellStyle name="SAPBEXformats 2 3 2 2 5 2" xfId="6298" xr:uid="{00000000-0005-0000-0000-0000F5150000}"/>
    <cellStyle name="SAPBEXformats 2 3 2 2 5 3" xfId="7781" xr:uid="{00000000-0005-0000-0000-0000F6150000}"/>
    <cellStyle name="SAPBEXformats 2 3 2 2 5 4" xfId="9193" xr:uid="{00000000-0005-0000-0000-0000F7150000}"/>
    <cellStyle name="SAPBEXformats 2 3 2 2 6" xfId="4519" xr:uid="{00000000-0005-0000-0000-0000F8150000}"/>
    <cellStyle name="SAPBEXformats 2 3 2 2 7" xfId="5565" xr:uid="{00000000-0005-0000-0000-0000F9150000}"/>
    <cellStyle name="SAPBEXformats 2 3 2 2 8" xfId="5962" xr:uid="{00000000-0005-0000-0000-0000FA150000}"/>
    <cellStyle name="SAPBEXformats 2 3 2 3" xfId="2235" xr:uid="{00000000-0005-0000-0000-0000FB150000}"/>
    <cellStyle name="SAPBEXformats 2 3 2 3 2" xfId="4285" xr:uid="{00000000-0005-0000-0000-0000FC150000}"/>
    <cellStyle name="SAPBEXformats 2 3 2 3 3" xfId="6729" xr:uid="{00000000-0005-0000-0000-0000FD150000}"/>
    <cellStyle name="SAPBEXformats 2 3 2 3 4" xfId="8192" xr:uid="{00000000-0005-0000-0000-0000FE150000}"/>
    <cellStyle name="SAPBEXformats 2 3 2 4" xfId="2960" xr:uid="{00000000-0005-0000-0000-0000FF150000}"/>
    <cellStyle name="SAPBEXformats 2 3 2 4 2" xfId="5312" xr:uid="{00000000-0005-0000-0000-000000160000}"/>
    <cellStyle name="SAPBEXformats 2 3 2 4 3" xfId="7181" xr:uid="{00000000-0005-0000-0000-000001160000}"/>
    <cellStyle name="SAPBEXformats 2 3 2 4 4" xfId="8593" xr:uid="{00000000-0005-0000-0000-000002160000}"/>
    <cellStyle name="SAPBEXformats 2 3 2 5" xfId="1684" xr:uid="{00000000-0005-0000-0000-000003160000}"/>
    <cellStyle name="SAPBEXformats 2 3 2 5 2" xfId="4528" xr:uid="{00000000-0005-0000-0000-000004160000}"/>
    <cellStyle name="SAPBEXformats 2 3 2 5 3" xfId="5560" xr:uid="{00000000-0005-0000-0000-000005160000}"/>
    <cellStyle name="SAPBEXformats 2 3 2 5 4" xfId="5552" xr:uid="{00000000-0005-0000-0000-000006160000}"/>
    <cellStyle name="SAPBEXformats 2 3 2 6" xfId="1861" xr:uid="{00000000-0005-0000-0000-000007160000}"/>
    <cellStyle name="SAPBEXformats 2 3 2 6 2" xfId="5141" xr:uid="{00000000-0005-0000-0000-000008160000}"/>
    <cellStyle name="SAPBEXformats 2 3 2 6 3" xfId="6456" xr:uid="{00000000-0005-0000-0000-000009160000}"/>
    <cellStyle name="SAPBEXformats 2 3 2 6 4" xfId="7939" xr:uid="{00000000-0005-0000-0000-00000A160000}"/>
    <cellStyle name="SAPBEXformats 2 3 2 7" xfId="6189" xr:uid="{00000000-0005-0000-0000-00000B160000}"/>
    <cellStyle name="SAPBEXformats 2 3 2 8" xfId="4044" xr:uid="{00000000-0005-0000-0000-00000C160000}"/>
    <cellStyle name="SAPBEXformats 2 3 2 9" xfId="5219" xr:uid="{00000000-0005-0000-0000-00000D160000}"/>
    <cellStyle name="SAPBEXformats 2 3 3" xfId="1300" xr:uid="{00000000-0005-0000-0000-00000E160000}"/>
    <cellStyle name="SAPBEXformats 2 3 3 2" xfId="2460" xr:uid="{00000000-0005-0000-0000-00000F160000}"/>
    <cellStyle name="SAPBEXformats 2 3 3 2 2" xfId="6004" xr:uid="{00000000-0005-0000-0000-000010160000}"/>
    <cellStyle name="SAPBEXformats 2 3 3 2 3" xfId="6859" xr:uid="{00000000-0005-0000-0000-000011160000}"/>
    <cellStyle name="SAPBEXformats 2 3 3 2 4" xfId="8304" xr:uid="{00000000-0005-0000-0000-000012160000}"/>
    <cellStyle name="SAPBEXformats 2 3 3 3" xfId="3089" xr:uid="{00000000-0005-0000-0000-000013160000}"/>
    <cellStyle name="SAPBEXformats 2 3 3 3 2" xfId="3983" xr:uid="{00000000-0005-0000-0000-000014160000}"/>
    <cellStyle name="SAPBEXformats 2 3 3 3 3" xfId="7310" xr:uid="{00000000-0005-0000-0000-000015160000}"/>
    <cellStyle name="SAPBEXformats 2 3 3 3 4" xfId="8722" xr:uid="{00000000-0005-0000-0000-000016160000}"/>
    <cellStyle name="SAPBEXformats 2 3 3 4" xfId="1939" xr:uid="{00000000-0005-0000-0000-000017160000}"/>
    <cellStyle name="SAPBEXformats 2 3 3 4 2" xfId="4529" xr:uid="{00000000-0005-0000-0000-000018160000}"/>
    <cellStyle name="SAPBEXformats 2 3 3 4 3" xfId="6534" xr:uid="{00000000-0005-0000-0000-000019160000}"/>
    <cellStyle name="SAPBEXformats 2 3 3 4 4" xfId="8017" xr:uid="{00000000-0005-0000-0000-00001A160000}"/>
    <cellStyle name="SAPBEXformats 2 3 3 5" xfId="1857" xr:uid="{00000000-0005-0000-0000-00001B160000}"/>
    <cellStyle name="SAPBEXformats 2 3 3 5 2" xfId="4874" xr:uid="{00000000-0005-0000-0000-00001C160000}"/>
    <cellStyle name="SAPBEXformats 2 3 3 5 3" xfId="6452" xr:uid="{00000000-0005-0000-0000-00001D160000}"/>
    <cellStyle name="SAPBEXformats 2 3 3 5 4" xfId="7935" xr:uid="{00000000-0005-0000-0000-00001E160000}"/>
    <cellStyle name="SAPBEXformats 2 3 3 6" xfId="5502" xr:uid="{00000000-0005-0000-0000-00001F160000}"/>
    <cellStyle name="SAPBEXformats 2 3 3 7" xfId="5083" xr:uid="{00000000-0005-0000-0000-000020160000}"/>
    <cellStyle name="SAPBEXformats 2 3 3 8" xfId="4033" xr:uid="{00000000-0005-0000-0000-000021160000}"/>
    <cellStyle name="SAPBEXformats 2 4" xfId="1036" xr:uid="{00000000-0005-0000-0000-000022160000}"/>
    <cellStyle name="SAPBEXformats 2 4 2" xfId="1484" xr:uid="{00000000-0005-0000-0000-000023160000}"/>
    <cellStyle name="SAPBEXformats 2 4 2 2" xfId="2644" xr:uid="{00000000-0005-0000-0000-000024160000}"/>
    <cellStyle name="SAPBEXformats 2 4 2 2 2" xfId="4923" xr:uid="{00000000-0005-0000-0000-000025160000}"/>
    <cellStyle name="SAPBEXformats 2 4 2 2 3" xfId="6949" xr:uid="{00000000-0005-0000-0000-000026160000}"/>
    <cellStyle name="SAPBEXformats 2 4 2 2 4" xfId="8376" xr:uid="{00000000-0005-0000-0000-000027160000}"/>
    <cellStyle name="SAPBEXformats 2 4 2 3" xfId="3181" xr:uid="{00000000-0005-0000-0000-000028160000}"/>
    <cellStyle name="SAPBEXformats 2 4 2 3 2" xfId="6240" xr:uid="{00000000-0005-0000-0000-000029160000}"/>
    <cellStyle name="SAPBEXformats 2 4 2 3 3" xfId="7402" xr:uid="{00000000-0005-0000-0000-00002A160000}"/>
    <cellStyle name="SAPBEXformats 2 4 2 3 4" xfId="8814" xr:uid="{00000000-0005-0000-0000-00002B160000}"/>
    <cellStyle name="SAPBEXformats 2 4 2 4" xfId="3359" xr:uid="{00000000-0005-0000-0000-00002C160000}"/>
    <cellStyle name="SAPBEXformats 2 4 2 4 2" xfId="3733" xr:uid="{00000000-0005-0000-0000-00002D160000}"/>
    <cellStyle name="SAPBEXformats 2 4 2 4 3" xfId="7580" xr:uid="{00000000-0005-0000-0000-00002E160000}"/>
    <cellStyle name="SAPBEXformats 2 4 2 4 4" xfId="8992" xr:uid="{00000000-0005-0000-0000-00002F160000}"/>
    <cellStyle name="SAPBEXformats 2 4 2 5" xfId="3521" xr:uid="{00000000-0005-0000-0000-000030160000}"/>
    <cellStyle name="SAPBEXformats 2 4 2 5 2" xfId="3621" xr:uid="{00000000-0005-0000-0000-000031160000}"/>
    <cellStyle name="SAPBEXformats 2 4 2 5 3" xfId="7742" xr:uid="{00000000-0005-0000-0000-000032160000}"/>
    <cellStyle name="SAPBEXformats 2 4 2 5 4" xfId="9154" xr:uid="{00000000-0005-0000-0000-000033160000}"/>
    <cellStyle name="SAPBEXformats 2 4 2 6" xfId="5833" xr:uid="{00000000-0005-0000-0000-000034160000}"/>
    <cellStyle name="SAPBEXformats 2 4 2 7" xfId="4925" xr:uid="{00000000-0005-0000-0000-000035160000}"/>
    <cellStyle name="SAPBEXformats 2 4 2 8" xfId="4546" xr:uid="{00000000-0005-0000-0000-000036160000}"/>
    <cellStyle name="SAPBEXformats 2 4 3" xfId="2196" xr:uid="{00000000-0005-0000-0000-000037160000}"/>
    <cellStyle name="SAPBEXformats 2 4 3 2" xfId="5522" xr:uid="{00000000-0005-0000-0000-000038160000}"/>
    <cellStyle name="SAPBEXformats 2 4 3 3" xfId="6690" xr:uid="{00000000-0005-0000-0000-000039160000}"/>
    <cellStyle name="SAPBEXformats 2 4 3 4" xfId="8153" xr:uid="{00000000-0005-0000-0000-00003A160000}"/>
    <cellStyle name="SAPBEXformats 2 4 4" xfId="2921" xr:uid="{00000000-0005-0000-0000-00003B160000}"/>
    <cellStyle name="SAPBEXformats 2 4 4 2" xfId="6215" xr:uid="{00000000-0005-0000-0000-00003C160000}"/>
    <cellStyle name="SAPBEXformats 2 4 4 3" xfId="7142" xr:uid="{00000000-0005-0000-0000-00003D160000}"/>
    <cellStyle name="SAPBEXformats 2 4 4 4" xfId="8554" xr:uid="{00000000-0005-0000-0000-00003E160000}"/>
    <cellStyle name="SAPBEXformats 2 4 5" xfId="1815" xr:uid="{00000000-0005-0000-0000-00003F160000}"/>
    <cellStyle name="SAPBEXformats 2 4 5 2" xfId="4639" xr:uid="{00000000-0005-0000-0000-000040160000}"/>
    <cellStyle name="SAPBEXformats 2 4 5 3" xfId="6413" xr:uid="{00000000-0005-0000-0000-000041160000}"/>
    <cellStyle name="SAPBEXformats 2 4 5 4" xfId="7896" xr:uid="{00000000-0005-0000-0000-000042160000}"/>
    <cellStyle name="SAPBEXformats 2 4 6" xfId="2915" xr:uid="{00000000-0005-0000-0000-000043160000}"/>
    <cellStyle name="SAPBEXformats 2 4 6 2" xfId="4785" xr:uid="{00000000-0005-0000-0000-000044160000}"/>
    <cellStyle name="SAPBEXformats 2 4 6 3" xfId="7136" xr:uid="{00000000-0005-0000-0000-000045160000}"/>
    <cellStyle name="SAPBEXformats 2 4 6 4" xfId="8548" xr:uid="{00000000-0005-0000-0000-000046160000}"/>
    <cellStyle name="SAPBEXformats 2 4 7" xfId="5824" xr:uid="{00000000-0005-0000-0000-000047160000}"/>
    <cellStyle name="SAPBEXformats 2 4 8" xfId="6095" xr:uid="{00000000-0005-0000-0000-000048160000}"/>
    <cellStyle name="SAPBEXformats 2 4 9" xfId="6940" xr:uid="{00000000-0005-0000-0000-000049160000}"/>
    <cellStyle name="SAPBEXformats 2 5" xfId="1290" xr:uid="{00000000-0005-0000-0000-00004A160000}"/>
    <cellStyle name="SAPBEXformats 2 5 2" xfId="2450" xr:uid="{00000000-0005-0000-0000-00004B160000}"/>
    <cellStyle name="SAPBEXformats 2 5 2 2" xfId="5972" xr:uid="{00000000-0005-0000-0000-00004C160000}"/>
    <cellStyle name="SAPBEXformats 2 5 2 3" xfId="6849" xr:uid="{00000000-0005-0000-0000-00004D160000}"/>
    <cellStyle name="SAPBEXformats 2 5 2 4" xfId="8294" xr:uid="{00000000-0005-0000-0000-00004E160000}"/>
    <cellStyle name="SAPBEXformats 2 5 3" xfId="3079" xr:uid="{00000000-0005-0000-0000-00004F160000}"/>
    <cellStyle name="SAPBEXformats 2 5 3 2" xfId="4465" xr:uid="{00000000-0005-0000-0000-000050160000}"/>
    <cellStyle name="SAPBEXformats 2 5 3 3" xfId="7300" xr:uid="{00000000-0005-0000-0000-000051160000}"/>
    <cellStyle name="SAPBEXformats 2 5 3 4" xfId="8712" xr:uid="{00000000-0005-0000-0000-000052160000}"/>
    <cellStyle name="SAPBEXformats 2 5 4" xfId="1702" xr:uid="{00000000-0005-0000-0000-000053160000}"/>
    <cellStyle name="SAPBEXformats 2 5 4 2" xfId="4281" xr:uid="{00000000-0005-0000-0000-000054160000}"/>
    <cellStyle name="SAPBEXformats 2 5 4 3" xfId="3943" xr:uid="{00000000-0005-0000-0000-000055160000}"/>
    <cellStyle name="SAPBEXformats 2 5 4 4" xfId="5058" xr:uid="{00000000-0005-0000-0000-000056160000}"/>
    <cellStyle name="SAPBEXformats 2 5 5" xfId="1831" xr:uid="{00000000-0005-0000-0000-000057160000}"/>
    <cellStyle name="SAPBEXformats 2 5 5 2" xfId="5446" xr:uid="{00000000-0005-0000-0000-000058160000}"/>
    <cellStyle name="SAPBEXformats 2 5 5 3" xfId="6426" xr:uid="{00000000-0005-0000-0000-000059160000}"/>
    <cellStyle name="SAPBEXformats 2 5 5 4" xfId="7909" xr:uid="{00000000-0005-0000-0000-00005A160000}"/>
    <cellStyle name="SAPBEXformats 2 5 6" xfId="4193" xr:uid="{00000000-0005-0000-0000-00005B160000}"/>
    <cellStyle name="SAPBEXformats 2 5 7" xfId="6201" xr:uid="{00000000-0005-0000-0000-00005C160000}"/>
    <cellStyle name="SAPBEXformats 2 5 8" xfId="6030" xr:uid="{00000000-0005-0000-0000-00005D160000}"/>
    <cellStyle name="SAPBEXformats 3" xfId="742" xr:uid="{00000000-0005-0000-0000-00005E160000}"/>
    <cellStyle name="SAPBEXformats 3 2" xfId="1095" xr:uid="{00000000-0005-0000-0000-00005F160000}"/>
    <cellStyle name="SAPBEXformats 3 2 2" xfId="1543" xr:uid="{00000000-0005-0000-0000-000060160000}"/>
    <cellStyle name="SAPBEXformats 3 2 2 2" xfId="2703" xr:uid="{00000000-0005-0000-0000-000061160000}"/>
    <cellStyle name="SAPBEXformats 3 2 2 2 2" xfId="3918" xr:uid="{00000000-0005-0000-0000-000062160000}"/>
    <cellStyle name="SAPBEXformats 3 2 2 2 3" xfId="7008" xr:uid="{00000000-0005-0000-0000-000063160000}"/>
    <cellStyle name="SAPBEXformats 3 2 2 2 4" xfId="8435" xr:uid="{00000000-0005-0000-0000-000064160000}"/>
    <cellStyle name="SAPBEXformats 3 2 2 3" xfId="3240" xr:uid="{00000000-0005-0000-0000-000065160000}"/>
    <cellStyle name="SAPBEXformats 3 2 2 3 2" xfId="3894" xr:uid="{00000000-0005-0000-0000-000066160000}"/>
    <cellStyle name="SAPBEXformats 3 2 2 3 3" xfId="7461" xr:uid="{00000000-0005-0000-0000-000067160000}"/>
    <cellStyle name="SAPBEXformats 3 2 2 3 4" xfId="8873" xr:uid="{00000000-0005-0000-0000-000068160000}"/>
    <cellStyle name="SAPBEXformats 3 2 2 4" xfId="3418" xr:uid="{00000000-0005-0000-0000-000069160000}"/>
    <cellStyle name="SAPBEXformats 3 2 2 4 2" xfId="3694" xr:uid="{00000000-0005-0000-0000-00006A160000}"/>
    <cellStyle name="SAPBEXformats 3 2 2 4 3" xfId="7639" xr:uid="{00000000-0005-0000-0000-00006B160000}"/>
    <cellStyle name="SAPBEXformats 3 2 2 4 4" xfId="9051" xr:uid="{00000000-0005-0000-0000-00006C160000}"/>
    <cellStyle name="SAPBEXformats 3 2 2 5" xfId="3580" xr:uid="{00000000-0005-0000-0000-00006D160000}"/>
    <cellStyle name="SAPBEXformats 3 2 2 5 2" xfId="6318" xr:uid="{00000000-0005-0000-0000-00006E160000}"/>
    <cellStyle name="SAPBEXformats 3 2 2 5 3" xfId="7801" xr:uid="{00000000-0005-0000-0000-00006F160000}"/>
    <cellStyle name="SAPBEXformats 3 2 2 5 4" xfId="9213" xr:uid="{00000000-0005-0000-0000-000070160000}"/>
    <cellStyle name="SAPBEXformats 3 2 2 6" xfId="4618" xr:uid="{00000000-0005-0000-0000-000071160000}"/>
    <cellStyle name="SAPBEXformats 3 2 2 7" xfId="5562" xr:uid="{00000000-0005-0000-0000-000072160000}"/>
    <cellStyle name="SAPBEXformats 3 2 2 8" xfId="5059" xr:uid="{00000000-0005-0000-0000-000073160000}"/>
    <cellStyle name="SAPBEXformats 3 2 3" xfId="2255" xr:uid="{00000000-0005-0000-0000-000074160000}"/>
    <cellStyle name="SAPBEXformats 3 2 3 2" xfId="5687" xr:uid="{00000000-0005-0000-0000-000075160000}"/>
    <cellStyle name="SAPBEXformats 3 2 3 3" xfId="6749" xr:uid="{00000000-0005-0000-0000-000076160000}"/>
    <cellStyle name="SAPBEXformats 3 2 3 4" xfId="8212" xr:uid="{00000000-0005-0000-0000-000077160000}"/>
    <cellStyle name="SAPBEXformats 3 2 4" xfId="2980" xr:uid="{00000000-0005-0000-0000-000078160000}"/>
    <cellStyle name="SAPBEXformats 3 2 4 2" xfId="4895" xr:uid="{00000000-0005-0000-0000-000079160000}"/>
    <cellStyle name="SAPBEXformats 3 2 4 3" xfId="7201" xr:uid="{00000000-0005-0000-0000-00007A160000}"/>
    <cellStyle name="SAPBEXformats 3 2 4 4" xfId="8613" xr:uid="{00000000-0005-0000-0000-00007B160000}"/>
    <cellStyle name="SAPBEXformats 3 2 5" xfId="1687" xr:uid="{00000000-0005-0000-0000-00007C160000}"/>
    <cellStyle name="SAPBEXformats 3 2 5 2" xfId="5487" xr:uid="{00000000-0005-0000-0000-00007D160000}"/>
    <cellStyle name="SAPBEXformats 3 2 5 3" xfId="4078" xr:uid="{00000000-0005-0000-0000-00007E160000}"/>
    <cellStyle name="SAPBEXformats 3 2 5 4" xfId="6196" xr:uid="{00000000-0005-0000-0000-00007F160000}"/>
    <cellStyle name="SAPBEXformats 3 2 6" xfId="1833" xr:uid="{00000000-0005-0000-0000-000080160000}"/>
    <cellStyle name="SAPBEXformats 3 2 6 2" xfId="5254" xr:uid="{00000000-0005-0000-0000-000081160000}"/>
    <cellStyle name="SAPBEXformats 3 2 6 3" xfId="6428" xr:uid="{00000000-0005-0000-0000-000082160000}"/>
    <cellStyle name="SAPBEXformats 3 2 6 4" xfId="7911" xr:uid="{00000000-0005-0000-0000-000083160000}"/>
    <cellStyle name="SAPBEXformats 3 2 7" xfId="4700" xr:uid="{00000000-0005-0000-0000-000084160000}"/>
    <cellStyle name="SAPBEXformats 3 2 8" xfId="4879" xr:uid="{00000000-0005-0000-0000-000085160000}"/>
    <cellStyle name="SAPBEXformats 3 2 9" xfId="6542" xr:uid="{00000000-0005-0000-0000-000086160000}"/>
    <cellStyle name="SAPBEXformats 3 3" xfId="1305" xr:uid="{00000000-0005-0000-0000-000087160000}"/>
    <cellStyle name="SAPBEXformats 3 3 2" xfId="2465" xr:uid="{00000000-0005-0000-0000-000088160000}"/>
    <cellStyle name="SAPBEXformats 3 3 2 2" xfId="4904" xr:uid="{00000000-0005-0000-0000-000089160000}"/>
    <cellStyle name="SAPBEXformats 3 3 2 3" xfId="6864" xr:uid="{00000000-0005-0000-0000-00008A160000}"/>
    <cellStyle name="SAPBEXformats 3 3 2 4" xfId="8309" xr:uid="{00000000-0005-0000-0000-00008B160000}"/>
    <cellStyle name="SAPBEXformats 3 3 3" xfId="3094" xr:uid="{00000000-0005-0000-0000-00008C160000}"/>
    <cellStyle name="SAPBEXformats 3 3 3 2" xfId="3842" xr:uid="{00000000-0005-0000-0000-00008D160000}"/>
    <cellStyle name="SAPBEXformats 3 3 3 3" xfId="7315" xr:uid="{00000000-0005-0000-0000-00008E160000}"/>
    <cellStyle name="SAPBEXformats 3 3 3 4" xfId="8727" xr:uid="{00000000-0005-0000-0000-00008F160000}"/>
    <cellStyle name="SAPBEXformats 3 3 4" xfId="3292" xr:uid="{00000000-0005-0000-0000-000090160000}"/>
    <cellStyle name="SAPBEXformats 3 3 4 2" xfId="3782" xr:uid="{00000000-0005-0000-0000-000091160000}"/>
    <cellStyle name="SAPBEXformats 3 3 4 3" xfId="7513" xr:uid="{00000000-0005-0000-0000-000092160000}"/>
    <cellStyle name="SAPBEXformats 3 3 4 4" xfId="8925" xr:uid="{00000000-0005-0000-0000-000093160000}"/>
    <cellStyle name="SAPBEXformats 3 3 5" xfId="3454" xr:uid="{00000000-0005-0000-0000-000094160000}"/>
    <cellStyle name="SAPBEXformats 3 3 5 2" xfId="4222" xr:uid="{00000000-0005-0000-0000-000095160000}"/>
    <cellStyle name="SAPBEXformats 3 3 5 3" xfId="7675" xr:uid="{00000000-0005-0000-0000-000096160000}"/>
    <cellStyle name="SAPBEXformats 3 3 5 4" xfId="9087" xr:uid="{00000000-0005-0000-0000-000097160000}"/>
    <cellStyle name="SAPBEXformats 3 3 6" xfId="4520" xr:uid="{00000000-0005-0000-0000-000098160000}"/>
    <cellStyle name="SAPBEXformats 3 3 7" xfId="5958" xr:uid="{00000000-0005-0000-0000-000099160000}"/>
    <cellStyle name="SAPBEXformats 3 3 8" xfId="4431" xr:uid="{00000000-0005-0000-0000-00009A160000}"/>
    <cellStyle name="SAPBEXformats 4" xfId="701" xr:uid="{00000000-0005-0000-0000-00009B160000}"/>
    <cellStyle name="SAPBEXformats 4 2" xfId="1055" xr:uid="{00000000-0005-0000-0000-00009C160000}"/>
    <cellStyle name="SAPBEXformats 4 2 2" xfId="1503" xr:uid="{00000000-0005-0000-0000-00009D160000}"/>
    <cellStyle name="SAPBEXformats 4 2 2 2" xfId="2663" xr:uid="{00000000-0005-0000-0000-00009E160000}"/>
    <cellStyle name="SAPBEXformats 4 2 2 2 2" xfId="4750" xr:uid="{00000000-0005-0000-0000-00009F160000}"/>
    <cellStyle name="SAPBEXformats 4 2 2 2 3" xfId="6968" xr:uid="{00000000-0005-0000-0000-0000A0160000}"/>
    <cellStyle name="SAPBEXformats 4 2 2 2 4" xfId="8395" xr:uid="{00000000-0005-0000-0000-0000A1160000}"/>
    <cellStyle name="SAPBEXformats 4 2 2 3" xfId="3200" xr:uid="{00000000-0005-0000-0000-0000A2160000}"/>
    <cellStyle name="SAPBEXformats 4 2 2 3 2" xfId="3836" xr:uid="{00000000-0005-0000-0000-0000A3160000}"/>
    <cellStyle name="SAPBEXformats 4 2 2 3 3" xfId="7421" xr:uid="{00000000-0005-0000-0000-0000A4160000}"/>
    <cellStyle name="SAPBEXformats 4 2 2 3 4" xfId="8833" xr:uid="{00000000-0005-0000-0000-0000A5160000}"/>
    <cellStyle name="SAPBEXformats 4 2 2 4" xfId="3378" xr:uid="{00000000-0005-0000-0000-0000A6160000}"/>
    <cellStyle name="SAPBEXformats 4 2 2 4 2" xfId="3721" xr:uid="{00000000-0005-0000-0000-0000A7160000}"/>
    <cellStyle name="SAPBEXformats 4 2 2 4 3" xfId="7599" xr:uid="{00000000-0005-0000-0000-0000A8160000}"/>
    <cellStyle name="SAPBEXformats 4 2 2 4 4" xfId="9011" xr:uid="{00000000-0005-0000-0000-0000A9160000}"/>
    <cellStyle name="SAPBEXformats 4 2 2 5" xfId="3540" xr:uid="{00000000-0005-0000-0000-0000AA160000}"/>
    <cellStyle name="SAPBEXformats 4 2 2 5 2" xfId="440" xr:uid="{00000000-0005-0000-0000-0000AB160000}"/>
    <cellStyle name="SAPBEXformats 4 2 2 5 3" xfId="7761" xr:uid="{00000000-0005-0000-0000-0000AC160000}"/>
    <cellStyle name="SAPBEXformats 4 2 2 5 4" xfId="9173" xr:uid="{00000000-0005-0000-0000-0000AD160000}"/>
    <cellStyle name="SAPBEXformats 4 2 2 6" xfId="4190" xr:uid="{00000000-0005-0000-0000-0000AE160000}"/>
    <cellStyle name="SAPBEXformats 4 2 2 7" xfId="6079" xr:uid="{00000000-0005-0000-0000-0000AF160000}"/>
    <cellStyle name="SAPBEXformats 4 2 2 8" xfId="6112" xr:uid="{00000000-0005-0000-0000-0000B0160000}"/>
    <cellStyle name="SAPBEXformats 4 2 3" xfId="2215" xr:uid="{00000000-0005-0000-0000-0000B1160000}"/>
    <cellStyle name="SAPBEXformats 4 2 3 2" xfId="5712" xr:uid="{00000000-0005-0000-0000-0000B2160000}"/>
    <cellStyle name="SAPBEXformats 4 2 3 3" xfId="6709" xr:uid="{00000000-0005-0000-0000-0000B3160000}"/>
    <cellStyle name="SAPBEXformats 4 2 3 4" xfId="8172" xr:uid="{00000000-0005-0000-0000-0000B4160000}"/>
    <cellStyle name="SAPBEXformats 4 2 4" xfId="2940" xr:uid="{00000000-0005-0000-0000-0000B5160000}"/>
    <cellStyle name="SAPBEXformats 4 2 4 2" xfId="5320" xr:uid="{00000000-0005-0000-0000-0000B6160000}"/>
    <cellStyle name="SAPBEXformats 4 2 4 3" xfId="7161" xr:uid="{00000000-0005-0000-0000-0000B7160000}"/>
    <cellStyle name="SAPBEXformats 4 2 4 4" xfId="8573" xr:uid="{00000000-0005-0000-0000-0000B8160000}"/>
    <cellStyle name="SAPBEXformats 4 2 5" xfId="1892" xr:uid="{00000000-0005-0000-0000-0000B9160000}"/>
    <cellStyle name="SAPBEXformats 4 2 5 2" xfId="4288" xr:uid="{00000000-0005-0000-0000-0000BA160000}"/>
    <cellStyle name="SAPBEXformats 4 2 5 3" xfId="6487" xr:uid="{00000000-0005-0000-0000-0000BB160000}"/>
    <cellStyle name="SAPBEXformats 4 2 5 4" xfId="7970" xr:uid="{00000000-0005-0000-0000-0000BC160000}"/>
    <cellStyle name="SAPBEXformats 4 2 6" xfId="3284" xr:uid="{00000000-0005-0000-0000-0000BD160000}"/>
    <cellStyle name="SAPBEXformats 4 2 6 2" xfId="4270" xr:uid="{00000000-0005-0000-0000-0000BE160000}"/>
    <cellStyle name="SAPBEXformats 4 2 6 3" xfId="7505" xr:uid="{00000000-0005-0000-0000-0000BF160000}"/>
    <cellStyle name="SAPBEXformats 4 2 6 4" xfId="8917" xr:uid="{00000000-0005-0000-0000-0000C0160000}"/>
    <cellStyle name="SAPBEXformats 4 2 7" xfId="6164" xr:uid="{00000000-0005-0000-0000-0000C1160000}"/>
    <cellStyle name="SAPBEXformats 4 2 8" xfId="4469" xr:uid="{00000000-0005-0000-0000-0000C2160000}"/>
    <cellStyle name="SAPBEXformats 4 2 9" xfId="6884" xr:uid="{00000000-0005-0000-0000-0000C3160000}"/>
    <cellStyle name="SAPBEXformats 4 3" xfId="1295" xr:uid="{00000000-0005-0000-0000-0000C4160000}"/>
    <cellStyle name="SAPBEXformats 4 3 2" xfId="2455" xr:uid="{00000000-0005-0000-0000-0000C5160000}"/>
    <cellStyle name="SAPBEXformats 4 3 2 2" xfId="4897" xr:uid="{00000000-0005-0000-0000-0000C6160000}"/>
    <cellStyle name="SAPBEXformats 4 3 2 3" xfId="6854" xr:uid="{00000000-0005-0000-0000-0000C7160000}"/>
    <cellStyle name="SAPBEXformats 4 3 2 4" xfId="8299" xr:uid="{00000000-0005-0000-0000-0000C8160000}"/>
    <cellStyle name="SAPBEXformats 4 3 3" xfId="3084" xr:uid="{00000000-0005-0000-0000-0000C9160000}"/>
    <cellStyle name="SAPBEXformats 4 3 3 2" xfId="3987" xr:uid="{00000000-0005-0000-0000-0000CA160000}"/>
    <cellStyle name="SAPBEXformats 4 3 3 3" xfId="7305" xr:uid="{00000000-0005-0000-0000-0000CB160000}"/>
    <cellStyle name="SAPBEXformats 4 3 3 4" xfId="8717" xr:uid="{00000000-0005-0000-0000-0000CC160000}"/>
    <cellStyle name="SAPBEXformats 4 3 4" xfId="1938" xr:uid="{00000000-0005-0000-0000-0000CD160000}"/>
    <cellStyle name="SAPBEXformats 4 3 4 2" xfId="4856" xr:uid="{00000000-0005-0000-0000-0000CE160000}"/>
    <cellStyle name="SAPBEXformats 4 3 4 3" xfId="6533" xr:uid="{00000000-0005-0000-0000-0000CF160000}"/>
    <cellStyle name="SAPBEXformats 4 3 4 4" xfId="8016" xr:uid="{00000000-0005-0000-0000-0000D0160000}"/>
    <cellStyle name="SAPBEXformats 4 3 5" xfId="1977" xr:uid="{00000000-0005-0000-0000-0000D1160000}"/>
    <cellStyle name="SAPBEXformats 4 3 5 2" xfId="5683" xr:uid="{00000000-0005-0000-0000-0000D2160000}"/>
    <cellStyle name="SAPBEXformats 4 3 5 3" xfId="6565" xr:uid="{00000000-0005-0000-0000-0000D3160000}"/>
    <cellStyle name="SAPBEXformats 4 3 5 4" xfId="8046" xr:uid="{00000000-0005-0000-0000-0000D4160000}"/>
    <cellStyle name="SAPBEXformats 4 3 6" xfId="5250" xr:uid="{00000000-0005-0000-0000-0000D5160000}"/>
    <cellStyle name="SAPBEXformats 4 3 7" xfId="4579" xr:uid="{00000000-0005-0000-0000-0000D6160000}"/>
    <cellStyle name="SAPBEXformats 4 3 8" xfId="5798" xr:uid="{00000000-0005-0000-0000-0000D7160000}"/>
    <cellStyle name="SAPBEXformats 5" xfId="978" xr:uid="{00000000-0005-0000-0000-0000D8160000}"/>
    <cellStyle name="SAPBEXformats 5 2" xfId="1426" xr:uid="{00000000-0005-0000-0000-0000D9160000}"/>
    <cellStyle name="SAPBEXformats 5 2 2" xfId="2586" xr:uid="{00000000-0005-0000-0000-0000DA160000}"/>
    <cellStyle name="SAPBEXformats 5 2 2 2" xfId="5638" xr:uid="{00000000-0005-0000-0000-0000DB160000}"/>
    <cellStyle name="SAPBEXformats 5 2 2 3" xfId="6903" xr:uid="{00000000-0005-0000-0000-0000DC160000}"/>
    <cellStyle name="SAPBEXformats 5 2 2 4" xfId="8332" xr:uid="{00000000-0005-0000-0000-0000DD160000}"/>
    <cellStyle name="SAPBEXformats 5 2 3" xfId="3134" xr:uid="{00000000-0005-0000-0000-0000DE160000}"/>
    <cellStyle name="SAPBEXformats 5 2 3 2" xfId="4777" xr:uid="{00000000-0005-0000-0000-0000DF160000}"/>
    <cellStyle name="SAPBEXformats 5 2 3 3" xfId="7355" xr:uid="{00000000-0005-0000-0000-0000E0160000}"/>
    <cellStyle name="SAPBEXformats 5 2 3 4" xfId="8767" xr:uid="{00000000-0005-0000-0000-0000E1160000}"/>
    <cellStyle name="SAPBEXformats 5 2 4" xfId="3315" xr:uid="{00000000-0005-0000-0000-0000E2160000}"/>
    <cellStyle name="SAPBEXformats 5 2 4 2" xfId="3765" xr:uid="{00000000-0005-0000-0000-0000E3160000}"/>
    <cellStyle name="SAPBEXformats 5 2 4 3" xfId="7536" xr:uid="{00000000-0005-0000-0000-0000E4160000}"/>
    <cellStyle name="SAPBEXformats 5 2 4 4" xfId="8948" xr:uid="{00000000-0005-0000-0000-0000E5160000}"/>
    <cellStyle name="SAPBEXformats 5 2 5" xfId="3477" xr:uid="{00000000-0005-0000-0000-0000E6160000}"/>
    <cellStyle name="SAPBEXformats 5 2 5 2" xfId="4216" xr:uid="{00000000-0005-0000-0000-0000E7160000}"/>
    <cellStyle name="SAPBEXformats 5 2 5 3" xfId="7698" xr:uid="{00000000-0005-0000-0000-0000E8160000}"/>
    <cellStyle name="SAPBEXformats 5 2 5 4" xfId="9110" xr:uid="{00000000-0005-0000-0000-0000E9160000}"/>
    <cellStyle name="SAPBEXformats 5 2 6" xfId="4062" xr:uid="{00000000-0005-0000-0000-0000EA160000}"/>
    <cellStyle name="SAPBEXformats 5 2 7" xfId="5028" xr:uid="{00000000-0005-0000-0000-0000EB160000}"/>
    <cellStyle name="SAPBEXformats 5 2 8" xfId="4630" xr:uid="{00000000-0005-0000-0000-0000EC160000}"/>
    <cellStyle name="SAPBEXformats 5 3" xfId="2140" xr:uid="{00000000-0005-0000-0000-0000ED160000}"/>
    <cellStyle name="SAPBEXformats 5 3 2" xfId="4690" xr:uid="{00000000-0005-0000-0000-0000EE160000}"/>
    <cellStyle name="SAPBEXformats 5 3 3" xfId="6646" xr:uid="{00000000-0005-0000-0000-0000EF160000}"/>
    <cellStyle name="SAPBEXformats 5 3 4" xfId="8111" xr:uid="{00000000-0005-0000-0000-0000F0160000}"/>
    <cellStyle name="SAPBEXformats 5 4" xfId="2875" xr:uid="{00000000-0005-0000-0000-0000F1160000}"/>
    <cellStyle name="SAPBEXformats 5 4 2" xfId="5041" xr:uid="{00000000-0005-0000-0000-0000F2160000}"/>
    <cellStyle name="SAPBEXformats 5 4 3" xfId="7096" xr:uid="{00000000-0005-0000-0000-0000F3160000}"/>
    <cellStyle name="SAPBEXformats 5 4 4" xfId="8508" xr:uid="{00000000-0005-0000-0000-0000F4160000}"/>
    <cellStyle name="SAPBEXformats 5 5" xfId="1793" xr:uid="{00000000-0005-0000-0000-0000F5160000}"/>
    <cellStyle name="SAPBEXformats 5 5 2" xfId="5721" xr:uid="{00000000-0005-0000-0000-0000F6160000}"/>
    <cellStyle name="SAPBEXformats 5 5 3" xfId="6392" xr:uid="{00000000-0005-0000-0000-0000F7160000}"/>
    <cellStyle name="SAPBEXformats 5 5 4" xfId="7876" xr:uid="{00000000-0005-0000-0000-0000F8160000}"/>
    <cellStyle name="SAPBEXformats 5 6" xfId="3020" xr:uid="{00000000-0005-0000-0000-0000F9160000}"/>
    <cellStyle name="SAPBEXformats 5 6 2" xfId="4954" xr:uid="{00000000-0005-0000-0000-0000FA160000}"/>
    <cellStyle name="SAPBEXformats 5 6 3" xfId="7241" xr:uid="{00000000-0005-0000-0000-0000FB160000}"/>
    <cellStyle name="SAPBEXformats 5 6 4" xfId="8653" xr:uid="{00000000-0005-0000-0000-0000FC160000}"/>
    <cellStyle name="SAPBEXformats 5 7" xfId="5938" xr:uid="{00000000-0005-0000-0000-0000FD160000}"/>
    <cellStyle name="SAPBEXformats 5 8" xfId="4083" xr:uid="{00000000-0005-0000-0000-0000FE160000}"/>
    <cellStyle name="SAPBEXformats 5 9" xfId="6785" xr:uid="{00000000-0005-0000-0000-0000FF160000}"/>
    <cellStyle name="SAPBEXformats 6" xfId="1243" xr:uid="{00000000-0005-0000-0000-000000170000}"/>
    <cellStyle name="SAPBEXformats 6 2" xfId="2403" xr:uid="{00000000-0005-0000-0000-000001170000}"/>
    <cellStyle name="SAPBEXformats 6 2 2" xfId="6050" xr:uid="{00000000-0005-0000-0000-000002170000}"/>
    <cellStyle name="SAPBEXformats 6 2 3" xfId="6814" xr:uid="{00000000-0005-0000-0000-000003170000}"/>
    <cellStyle name="SAPBEXformats 6 2 4" xfId="8261" xr:uid="{00000000-0005-0000-0000-000004170000}"/>
    <cellStyle name="SAPBEXformats 6 3" xfId="3043" xr:uid="{00000000-0005-0000-0000-000005170000}"/>
    <cellStyle name="SAPBEXformats 6 3 2" xfId="6279" xr:uid="{00000000-0005-0000-0000-000006170000}"/>
    <cellStyle name="SAPBEXformats 6 3 3" xfId="7264" xr:uid="{00000000-0005-0000-0000-000007170000}"/>
    <cellStyle name="SAPBEXformats 6 3 4" xfId="8676" xr:uid="{00000000-0005-0000-0000-000008170000}"/>
    <cellStyle name="SAPBEXformats 6 4" xfId="1819" xr:uid="{00000000-0005-0000-0000-000009170000}"/>
    <cellStyle name="SAPBEXformats 6 4 2" xfId="4506" xr:uid="{00000000-0005-0000-0000-00000A170000}"/>
    <cellStyle name="SAPBEXformats 6 4 3" xfId="6417" xr:uid="{00000000-0005-0000-0000-00000B170000}"/>
    <cellStyle name="SAPBEXformats 6 4 4" xfId="7900" xr:uid="{00000000-0005-0000-0000-00000C170000}"/>
    <cellStyle name="SAPBEXformats 6 5" xfId="1843" xr:uid="{00000000-0005-0000-0000-00000D170000}"/>
    <cellStyle name="SAPBEXformats 6 5 2" xfId="4523" xr:uid="{00000000-0005-0000-0000-00000E170000}"/>
    <cellStyle name="SAPBEXformats 6 5 3" xfId="6438" xr:uid="{00000000-0005-0000-0000-00000F170000}"/>
    <cellStyle name="SAPBEXformats 6 5 4" xfId="7921" xr:uid="{00000000-0005-0000-0000-000010170000}"/>
    <cellStyle name="SAPBEXformats 6 6" xfId="3857" xr:uid="{00000000-0005-0000-0000-000011170000}"/>
    <cellStyle name="SAPBEXformats 6 7" xfId="6260" xr:uid="{00000000-0005-0000-0000-000012170000}"/>
    <cellStyle name="SAPBEXformats 6 8" xfId="4031" xr:uid="{00000000-0005-0000-0000-000013170000}"/>
    <cellStyle name="SAPBEXheaderItem" xfId="330" xr:uid="{00000000-0005-0000-0000-000014170000}"/>
    <cellStyle name="SAPBEXheaderItem 2" xfId="864" xr:uid="{00000000-0005-0000-0000-000015170000}"/>
    <cellStyle name="SAPBEXheaderText" xfId="331" xr:uid="{00000000-0005-0000-0000-000016170000}"/>
    <cellStyle name="SAPBEXheaderText 2" xfId="865" xr:uid="{00000000-0005-0000-0000-000017170000}"/>
    <cellStyle name="SAPBEXHLevel0" xfId="332" xr:uid="{00000000-0005-0000-0000-000018170000}"/>
    <cellStyle name="SAPBEXHLevel0 2" xfId="979" xr:uid="{00000000-0005-0000-0000-000019170000}"/>
    <cellStyle name="SAPBEXHLevel0 2 2" xfId="1427" xr:uid="{00000000-0005-0000-0000-00001A170000}"/>
    <cellStyle name="SAPBEXHLevel0 2 2 2" xfId="2587" xr:uid="{00000000-0005-0000-0000-00001B170000}"/>
    <cellStyle name="SAPBEXHLevel0 2 2 2 2" xfId="4790" xr:uid="{00000000-0005-0000-0000-00001C170000}"/>
    <cellStyle name="SAPBEXHLevel0 2 2 2 3" xfId="6904" xr:uid="{00000000-0005-0000-0000-00001D170000}"/>
    <cellStyle name="SAPBEXHLevel0 2 2 2 4" xfId="8333" xr:uid="{00000000-0005-0000-0000-00001E170000}"/>
    <cellStyle name="SAPBEXHLevel0 2 2 3" xfId="3135" xr:uid="{00000000-0005-0000-0000-00001F170000}"/>
    <cellStyle name="SAPBEXHLevel0 2 2 3 2" xfId="4444" xr:uid="{00000000-0005-0000-0000-000020170000}"/>
    <cellStyle name="SAPBEXHLevel0 2 2 3 3" xfId="7356" xr:uid="{00000000-0005-0000-0000-000021170000}"/>
    <cellStyle name="SAPBEXHLevel0 2 2 3 4" xfId="8768" xr:uid="{00000000-0005-0000-0000-000022170000}"/>
    <cellStyle name="SAPBEXHLevel0 2 2 4" xfId="3316" xr:uid="{00000000-0005-0000-0000-000023170000}"/>
    <cellStyle name="SAPBEXHLevel0 2 2 4 2" xfId="3764" xr:uid="{00000000-0005-0000-0000-000024170000}"/>
    <cellStyle name="SAPBEXHLevel0 2 2 4 3" xfId="7537" xr:uid="{00000000-0005-0000-0000-000025170000}"/>
    <cellStyle name="SAPBEXHLevel0 2 2 4 4" xfId="8949" xr:uid="{00000000-0005-0000-0000-000026170000}"/>
    <cellStyle name="SAPBEXHLevel0 2 2 5" xfId="3478" xr:uid="{00000000-0005-0000-0000-000027170000}"/>
    <cellStyle name="SAPBEXHLevel0 2 2 5 2" xfId="3651" xr:uid="{00000000-0005-0000-0000-000028170000}"/>
    <cellStyle name="SAPBEXHLevel0 2 2 5 3" xfId="7699" xr:uid="{00000000-0005-0000-0000-000029170000}"/>
    <cellStyle name="SAPBEXHLevel0 2 2 5 4" xfId="9111" xr:uid="{00000000-0005-0000-0000-00002A170000}"/>
    <cellStyle name="SAPBEXHLevel0 2 2 6" xfId="4061" xr:uid="{00000000-0005-0000-0000-00002B170000}"/>
    <cellStyle name="SAPBEXHLevel0 2 2 7" xfId="6047" xr:uid="{00000000-0005-0000-0000-00002C170000}"/>
    <cellStyle name="SAPBEXHLevel0 2 2 8" xfId="4507" xr:uid="{00000000-0005-0000-0000-00002D170000}"/>
    <cellStyle name="SAPBEXHLevel0 2 3" xfId="2141" xr:uid="{00000000-0005-0000-0000-00002E170000}"/>
    <cellStyle name="SAPBEXHLevel0 2 3 2" xfId="5408" xr:uid="{00000000-0005-0000-0000-00002F170000}"/>
    <cellStyle name="SAPBEXHLevel0 2 3 3" xfId="6647" xr:uid="{00000000-0005-0000-0000-000030170000}"/>
    <cellStyle name="SAPBEXHLevel0 2 3 4" xfId="8112" xr:uid="{00000000-0005-0000-0000-000031170000}"/>
    <cellStyle name="SAPBEXHLevel0 2 4" xfId="2876" xr:uid="{00000000-0005-0000-0000-000032170000}"/>
    <cellStyle name="SAPBEXHLevel0 2 4 2" xfId="5814" xr:uid="{00000000-0005-0000-0000-000033170000}"/>
    <cellStyle name="SAPBEXHLevel0 2 4 3" xfId="7097" xr:uid="{00000000-0005-0000-0000-000034170000}"/>
    <cellStyle name="SAPBEXHLevel0 2 4 4" xfId="8509" xr:uid="{00000000-0005-0000-0000-000035170000}"/>
    <cellStyle name="SAPBEXHLevel0 2 5" xfId="1870" xr:uid="{00000000-0005-0000-0000-000036170000}"/>
    <cellStyle name="SAPBEXHLevel0 2 5 2" xfId="4670" xr:uid="{00000000-0005-0000-0000-000037170000}"/>
    <cellStyle name="SAPBEXHLevel0 2 5 3" xfId="6465" xr:uid="{00000000-0005-0000-0000-000038170000}"/>
    <cellStyle name="SAPBEXHLevel0 2 5 4" xfId="7948" xr:uid="{00000000-0005-0000-0000-000039170000}"/>
    <cellStyle name="SAPBEXHLevel0 2 6" xfId="1758" xr:uid="{00000000-0005-0000-0000-00003A170000}"/>
    <cellStyle name="SAPBEXHLevel0 2 6 2" xfId="4687" xr:uid="{00000000-0005-0000-0000-00003B170000}"/>
    <cellStyle name="SAPBEXHLevel0 2 6 3" xfId="6357" xr:uid="{00000000-0005-0000-0000-00003C170000}"/>
    <cellStyle name="SAPBEXHLevel0 2 6 4" xfId="7841" xr:uid="{00000000-0005-0000-0000-00003D170000}"/>
    <cellStyle name="SAPBEXHLevel0 2 7" xfId="5548" xr:uid="{00000000-0005-0000-0000-00003E170000}"/>
    <cellStyle name="SAPBEXHLevel0 2 8" xfId="3848" xr:uid="{00000000-0005-0000-0000-00003F170000}"/>
    <cellStyle name="SAPBEXHLevel0 2 9" xfId="7044" xr:uid="{00000000-0005-0000-0000-000040170000}"/>
    <cellStyle name="SAPBEXHLevel0 3" xfId="1244" xr:uid="{00000000-0005-0000-0000-000041170000}"/>
    <cellStyle name="SAPBEXHLevel0 3 2" xfId="2404" xr:uid="{00000000-0005-0000-0000-000042170000}"/>
    <cellStyle name="SAPBEXHLevel0 3 2 2" xfId="4972" xr:uid="{00000000-0005-0000-0000-000043170000}"/>
    <cellStyle name="SAPBEXHLevel0 3 2 3" xfId="6815" xr:uid="{00000000-0005-0000-0000-000044170000}"/>
    <cellStyle name="SAPBEXHLevel0 3 2 4" xfId="8262" xr:uid="{00000000-0005-0000-0000-000045170000}"/>
    <cellStyle name="SAPBEXHLevel0 3 3" xfId="3044" xr:uid="{00000000-0005-0000-0000-000046170000}"/>
    <cellStyle name="SAPBEXHLevel0 3 3 2" xfId="6168" xr:uid="{00000000-0005-0000-0000-000047170000}"/>
    <cellStyle name="SAPBEXHLevel0 3 3 3" xfId="7265" xr:uid="{00000000-0005-0000-0000-000048170000}"/>
    <cellStyle name="SAPBEXHLevel0 3 3 4" xfId="8677" xr:uid="{00000000-0005-0000-0000-000049170000}"/>
    <cellStyle name="SAPBEXHLevel0 3 4" xfId="1943" xr:uid="{00000000-0005-0000-0000-00004A170000}"/>
    <cellStyle name="SAPBEXHLevel0 3 4 2" xfId="4638" xr:uid="{00000000-0005-0000-0000-00004B170000}"/>
    <cellStyle name="SAPBEXHLevel0 3 4 3" xfId="6537" xr:uid="{00000000-0005-0000-0000-00004C170000}"/>
    <cellStyle name="SAPBEXHLevel0 3 4 4" xfId="8019" xr:uid="{00000000-0005-0000-0000-00004D170000}"/>
    <cellStyle name="SAPBEXHLevel0 3 5" xfId="3107" xr:uid="{00000000-0005-0000-0000-00004E170000}"/>
    <cellStyle name="SAPBEXHLevel0 3 5 2" xfId="5538" xr:uid="{00000000-0005-0000-0000-00004F170000}"/>
    <cellStyle name="SAPBEXHLevel0 3 5 3" xfId="7328" xr:uid="{00000000-0005-0000-0000-000050170000}"/>
    <cellStyle name="SAPBEXHLevel0 3 5 4" xfId="8740" xr:uid="{00000000-0005-0000-0000-000051170000}"/>
    <cellStyle name="SAPBEXHLevel0 3 6" xfId="5005" xr:uid="{00000000-0005-0000-0000-000052170000}"/>
    <cellStyle name="SAPBEXHLevel0 3 7" xfId="5461" xr:uid="{00000000-0005-0000-0000-000053170000}"/>
    <cellStyle name="SAPBEXHLevel0 3 8" xfId="5718" xr:uid="{00000000-0005-0000-0000-000054170000}"/>
    <cellStyle name="SAPBEXHLevel0 6" xfId="355" xr:uid="{00000000-0005-0000-0000-000055170000}"/>
    <cellStyle name="SAPBEXHLevel0 6 2" xfId="997" xr:uid="{00000000-0005-0000-0000-000056170000}"/>
    <cellStyle name="SAPBEXHLevel0 6 2 2" xfId="1445" xr:uid="{00000000-0005-0000-0000-000057170000}"/>
    <cellStyle name="SAPBEXHLevel0 6 2 2 2" xfId="2605" xr:uid="{00000000-0005-0000-0000-000058170000}"/>
    <cellStyle name="SAPBEXHLevel0 6 2 2 2 2" xfId="6139" xr:uid="{00000000-0005-0000-0000-000059170000}"/>
    <cellStyle name="SAPBEXHLevel0 6 2 2 2 3" xfId="6922" xr:uid="{00000000-0005-0000-0000-00005A170000}"/>
    <cellStyle name="SAPBEXHLevel0 6 2 2 2 4" xfId="8351" xr:uid="{00000000-0005-0000-0000-00005B170000}"/>
    <cellStyle name="SAPBEXHLevel0 6 2 2 3" xfId="3153" xr:uid="{00000000-0005-0000-0000-00005C170000}"/>
    <cellStyle name="SAPBEXHLevel0 6 2 2 3 2" xfId="5623" xr:uid="{00000000-0005-0000-0000-00005D170000}"/>
    <cellStyle name="SAPBEXHLevel0 6 2 2 3 3" xfId="7374" xr:uid="{00000000-0005-0000-0000-00005E170000}"/>
    <cellStyle name="SAPBEXHLevel0 6 2 2 3 4" xfId="8786" xr:uid="{00000000-0005-0000-0000-00005F170000}"/>
    <cellStyle name="SAPBEXHLevel0 6 2 2 4" xfId="3334" xr:uid="{00000000-0005-0000-0000-000060170000}"/>
    <cellStyle name="SAPBEXHLevel0 6 2 2 4 2" xfId="3751" xr:uid="{00000000-0005-0000-0000-000061170000}"/>
    <cellStyle name="SAPBEXHLevel0 6 2 2 4 3" xfId="7555" xr:uid="{00000000-0005-0000-0000-000062170000}"/>
    <cellStyle name="SAPBEXHLevel0 6 2 2 4 4" xfId="8967" xr:uid="{00000000-0005-0000-0000-000063170000}"/>
    <cellStyle name="SAPBEXHLevel0 6 2 2 5" xfId="3496" xr:uid="{00000000-0005-0000-0000-000064170000}"/>
    <cellStyle name="SAPBEXHLevel0 6 2 2 5 2" xfId="4211" xr:uid="{00000000-0005-0000-0000-000065170000}"/>
    <cellStyle name="SAPBEXHLevel0 6 2 2 5 3" xfId="7717" xr:uid="{00000000-0005-0000-0000-000066170000}"/>
    <cellStyle name="SAPBEXHLevel0 6 2 2 5 4" xfId="9129" xr:uid="{00000000-0005-0000-0000-000067170000}"/>
    <cellStyle name="SAPBEXHLevel0 6 2 2 6" xfId="6096" xr:uid="{00000000-0005-0000-0000-000068170000}"/>
    <cellStyle name="SAPBEXHLevel0 6 2 2 7" xfId="5554" xr:uid="{00000000-0005-0000-0000-000069170000}"/>
    <cellStyle name="SAPBEXHLevel0 6 2 2 8" xfId="4540" xr:uid="{00000000-0005-0000-0000-00006A170000}"/>
    <cellStyle name="SAPBEXHLevel0 6 2 3" xfId="2158" xr:uid="{00000000-0005-0000-0000-00006B170000}"/>
    <cellStyle name="SAPBEXHLevel0 6 2 3 2" xfId="4564" xr:uid="{00000000-0005-0000-0000-00006C170000}"/>
    <cellStyle name="SAPBEXHLevel0 6 2 3 3" xfId="6664" xr:uid="{00000000-0005-0000-0000-00006D170000}"/>
    <cellStyle name="SAPBEXHLevel0 6 2 3 4" xfId="8129" xr:uid="{00000000-0005-0000-0000-00006E170000}"/>
    <cellStyle name="SAPBEXHLevel0 6 2 4" xfId="2893" xr:uid="{00000000-0005-0000-0000-00006F170000}"/>
    <cellStyle name="SAPBEXHLevel0 6 2 4 2" xfId="4462" xr:uid="{00000000-0005-0000-0000-000070170000}"/>
    <cellStyle name="SAPBEXHLevel0 6 2 4 3" xfId="7114" xr:uid="{00000000-0005-0000-0000-000071170000}"/>
    <cellStyle name="SAPBEXHLevel0 6 2 4 4" xfId="8526" xr:uid="{00000000-0005-0000-0000-000072170000}"/>
    <cellStyle name="SAPBEXHLevel0 6 2 5" xfId="1959" xr:uid="{00000000-0005-0000-0000-000073170000}"/>
    <cellStyle name="SAPBEXHLevel0 6 2 5 2" xfId="5445" xr:uid="{00000000-0005-0000-0000-000074170000}"/>
    <cellStyle name="SAPBEXHLevel0 6 2 5 3" xfId="6547" xr:uid="{00000000-0005-0000-0000-000075170000}"/>
    <cellStyle name="SAPBEXHLevel0 6 2 5 4" xfId="8028" xr:uid="{00000000-0005-0000-0000-000076170000}"/>
    <cellStyle name="SAPBEXHLevel0 6 2 6" xfId="2849" xr:uid="{00000000-0005-0000-0000-000077170000}"/>
    <cellStyle name="SAPBEXHLevel0 6 2 6 2" xfId="6109" xr:uid="{00000000-0005-0000-0000-000078170000}"/>
    <cellStyle name="SAPBEXHLevel0 6 2 6 3" xfId="7070" xr:uid="{00000000-0005-0000-0000-000079170000}"/>
    <cellStyle name="SAPBEXHLevel0 6 2 6 4" xfId="8482" xr:uid="{00000000-0005-0000-0000-00007A170000}"/>
    <cellStyle name="SAPBEXHLevel0 6 2 7" xfId="4133" xr:uid="{00000000-0005-0000-0000-00007B170000}"/>
    <cellStyle name="SAPBEXHLevel0 6 2 8" xfId="4492" xr:uid="{00000000-0005-0000-0000-00007C170000}"/>
    <cellStyle name="SAPBEXHLevel0 6 2 9" xfId="6631" xr:uid="{00000000-0005-0000-0000-00007D170000}"/>
    <cellStyle name="SAPBEXHLevel0 6 3" xfId="363" xr:uid="{00000000-0005-0000-0000-00007E170000}"/>
    <cellStyle name="SAPBEXHLevel0 6 3 2" xfId="1004" xr:uid="{00000000-0005-0000-0000-00007F170000}"/>
    <cellStyle name="SAPBEXHLevel0 6 3 2 2" xfId="1452" xr:uid="{00000000-0005-0000-0000-000080170000}"/>
    <cellStyle name="SAPBEXHLevel0 6 3 2 2 2" xfId="2612" xr:uid="{00000000-0005-0000-0000-000081170000}"/>
    <cellStyle name="SAPBEXHLevel0 6 3 2 2 2 2" xfId="4955" xr:uid="{00000000-0005-0000-0000-000082170000}"/>
    <cellStyle name="SAPBEXHLevel0 6 3 2 2 2 3" xfId="6929" xr:uid="{00000000-0005-0000-0000-000083170000}"/>
    <cellStyle name="SAPBEXHLevel0 6 3 2 2 2 4" xfId="8358" xr:uid="{00000000-0005-0000-0000-000084170000}"/>
    <cellStyle name="SAPBEXHLevel0 6 3 2 2 3" xfId="3160" xr:uid="{00000000-0005-0000-0000-000085170000}"/>
    <cellStyle name="SAPBEXHLevel0 6 3 2 2 3 2" xfId="6278" xr:uid="{00000000-0005-0000-0000-000086170000}"/>
    <cellStyle name="SAPBEXHLevel0 6 3 2 2 3 3" xfId="7381" xr:uid="{00000000-0005-0000-0000-000087170000}"/>
    <cellStyle name="SAPBEXHLevel0 6 3 2 2 3 4" xfId="8793" xr:uid="{00000000-0005-0000-0000-000088170000}"/>
    <cellStyle name="SAPBEXHLevel0 6 3 2 2 4" xfId="3341" xr:uid="{00000000-0005-0000-0000-000089170000}"/>
    <cellStyle name="SAPBEXHLevel0 6 3 2 2 4 2" xfId="4255" xr:uid="{00000000-0005-0000-0000-00008A170000}"/>
    <cellStyle name="SAPBEXHLevel0 6 3 2 2 4 3" xfId="7562" xr:uid="{00000000-0005-0000-0000-00008B170000}"/>
    <cellStyle name="SAPBEXHLevel0 6 3 2 2 4 4" xfId="8974" xr:uid="{00000000-0005-0000-0000-00008C170000}"/>
    <cellStyle name="SAPBEXHLevel0 6 3 2 2 5" xfId="3503" xr:uid="{00000000-0005-0000-0000-00008D170000}"/>
    <cellStyle name="SAPBEXHLevel0 6 3 2 2 5 2" xfId="3633" xr:uid="{00000000-0005-0000-0000-00008E170000}"/>
    <cellStyle name="SAPBEXHLevel0 6 3 2 2 5 3" xfId="7724" xr:uid="{00000000-0005-0000-0000-00008F170000}"/>
    <cellStyle name="SAPBEXHLevel0 6 3 2 2 5 4" xfId="9136" xr:uid="{00000000-0005-0000-0000-000090170000}"/>
    <cellStyle name="SAPBEXHLevel0 6 3 2 2 6" xfId="5811" xr:uid="{00000000-0005-0000-0000-000091170000}"/>
    <cellStyle name="SAPBEXHLevel0 6 3 2 2 7" xfId="6202" xr:uid="{00000000-0005-0000-0000-000092170000}"/>
    <cellStyle name="SAPBEXHLevel0 6 3 2 2 8" xfId="5961" xr:uid="{00000000-0005-0000-0000-000093170000}"/>
    <cellStyle name="SAPBEXHLevel0 6 3 2 3" xfId="2165" xr:uid="{00000000-0005-0000-0000-000094170000}"/>
    <cellStyle name="SAPBEXHLevel0 6 3 2 3 2" xfId="4102" xr:uid="{00000000-0005-0000-0000-000095170000}"/>
    <cellStyle name="SAPBEXHLevel0 6 3 2 3 3" xfId="6671" xr:uid="{00000000-0005-0000-0000-000096170000}"/>
    <cellStyle name="SAPBEXHLevel0 6 3 2 3 4" xfId="8136" xr:uid="{00000000-0005-0000-0000-000097170000}"/>
    <cellStyle name="SAPBEXHLevel0 6 3 2 4" xfId="2900" xr:uid="{00000000-0005-0000-0000-000098170000}"/>
    <cellStyle name="SAPBEXHLevel0 6 3 2 4 2" xfId="5272" xr:uid="{00000000-0005-0000-0000-000099170000}"/>
    <cellStyle name="SAPBEXHLevel0 6 3 2 4 3" xfId="7121" xr:uid="{00000000-0005-0000-0000-00009A170000}"/>
    <cellStyle name="SAPBEXHLevel0 6 3 2 4 4" xfId="8533" xr:uid="{00000000-0005-0000-0000-00009B170000}"/>
    <cellStyle name="SAPBEXHLevel0 6 3 2 5" xfId="2841" xr:uid="{00000000-0005-0000-0000-00009C170000}"/>
    <cellStyle name="SAPBEXHLevel0 6 3 2 5 2" xfId="5634" xr:uid="{00000000-0005-0000-0000-00009D170000}"/>
    <cellStyle name="SAPBEXHLevel0 6 3 2 5 3" xfId="7062" xr:uid="{00000000-0005-0000-0000-00009E170000}"/>
    <cellStyle name="SAPBEXHLevel0 6 3 2 5 4" xfId="8474" xr:uid="{00000000-0005-0000-0000-00009F170000}"/>
    <cellStyle name="SAPBEXHLevel0 6 3 2 6" xfId="1972" xr:uid="{00000000-0005-0000-0000-0000A0170000}"/>
    <cellStyle name="SAPBEXHLevel0 6 3 2 6 2" xfId="4322" xr:uid="{00000000-0005-0000-0000-0000A1170000}"/>
    <cellStyle name="SAPBEXHLevel0 6 3 2 6 3" xfId="6560" xr:uid="{00000000-0005-0000-0000-0000A2170000}"/>
    <cellStyle name="SAPBEXHLevel0 6 3 2 6 4" xfId="8041" xr:uid="{00000000-0005-0000-0000-0000A3170000}"/>
    <cellStyle name="SAPBEXHLevel0 6 3 2 7" xfId="4899" xr:uid="{00000000-0005-0000-0000-0000A4170000}"/>
    <cellStyle name="SAPBEXHLevel0 6 3 2 8" xfId="4703" xr:uid="{00000000-0005-0000-0000-0000A5170000}"/>
    <cellStyle name="SAPBEXHLevel0 6 3 2 9" xfId="4024" xr:uid="{00000000-0005-0000-0000-0000A6170000}"/>
    <cellStyle name="SAPBEXHLevel0 6 3 3" xfId="1268" xr:uid="{00000000-0005-0000-0000-0000A7170000}"/>
    <cellStyle name="SAPBEXHLevel0 6 3 3 2" xfId="2428" xr:uid="{00000000-0005-0000-0000-0000A8170000}"/>
    <cellStyle name="SAPBEXHLevel0 6 3 3 2 2" xfId="6235" xr:uid="{00000000-0005-0000-0000-0000A9170000}"/>
    <cellStyle name="SAPBEXHLevel0 6 3 3 2 3" xfId="6839" xr:uid="{00000000-0005-0000-0000-0000AA170000}"/>
    <cellStyle name="SAPBEXHLevel0 6 3 3 2 4" xfId="8286" xr:uid="{00000000-0005-0000-0000-0000AB170000}"/>
    <cellStyle name="SAPBEXHLevel0 6 3 3 3" xfId="3068" xr:uid="{00000000-0005-0000-0000-0000AC170000}"/>
    <cellStyle name="SAPBEXHLevel0 6 3 3 3 2" xfId="4769" xr:uid="{00000000-0005-0000-0000-0000AD170000}"/>
    <cellStyle name="SAPBEXHLevel0 6 3 3 3 3" xfId="7289" xr:uid="{00000000-0005-0000-0000-0000AE170000}"/>
    <cellStyle name="SAPBEXHLevel0 6 3 3 3 4" xfId="8701" xr:uid="{00000000-0005-0000-0000-0000AF170000}"/>
    <cellStyle name="SAPBEXHLevel0 6 3 3 4" xfId="1700" xr:uid="{00000000-0005-0000-0000-0000B0170000}"/>
    <cellStyle name="SAPBEXHLevel0 6 3 3 4 2" xfId="4347" xr:uid="{00000000-0005-0000-0000-0000B1170000}"/>
    <cellStyle name="SAPBEXHLevel0 6 3 3 4 3" xfId="5231" xr:uid="{00000000-0005-0000-0000-0000B2170000}"/>
    <cellStyle name="SAPBEXHLevel0 6 3 3 4 4" xfId="3870" xr:uid="{00000000-0005-0000-0000-0000B3170000}"/>
    <cellStyle name="SAPBEXHLevel0 6 3 3 5" xfId="1746" xr:uid="{00000000-0005-0000-0000-0000B4170000}"/>
    <cellStyle name="SAPBEXHLevel0 6 3 3 5 2" xfId="4860" xr:uid="{00000000-0005-0000-0000-0000B5170000}"/>
    <cellStyle name="SAPBEXHLevel0 6 3 3 5 3" xfId="4590" xr:uid="{00000000-0005-0000-0000-0000B6170000}"/>
    <cellStyle name="SAPBEXHLevel0 6 3 3 5 4" xfId="4918" xr:uid="{00000000-0005-0000-0000-0000B7170000}"/>
    <cellStyle name="SAPBEXHLevel0 6 3 3 6" xfId="5207" xr:uid="{00000000-0005-0000-0000-0000B8170000}"/>
    <cellStyle name="SAPBEXHLevel0 6 3 3 7" xfId="5770" xr:uid="{00000000-0005-0000-0000-0000B9170000}"/>
    <cellStyle name="SAPBEXHLevel0 6 3 3 8" xfId="6272" xr:uid="{00000000-0005-0000-0000-0000BA170000}"/>
    <cellStyle name="SAPBEXHLevel0 6 4" xfId="1261" xr:uid="{00000000-0005-0000-0000-0000BB170000}"/>
    <cellStyle name="SAPBEXHLevel0 6 4 2" xfId="2421" xr:uid="{00000000-0005-0000-0000-0000BC170000}"/>
    <cellStyle name="SAPBEXHLevel0 6 4 2 2" xfId="4795" xr:uid="{00000000-0005-0000-0000-0000BD170000}"/>
    <cellStyle name="SAPBEXHLevel0 6 4 2 3" xfId="6832" xr:uid="{00000000-0005-0000-0000-0000BE170000}"/>
    <cellStyle name="SAPBEXHLevel0 6 4 2 4" xfId="8279" xr:uid="{00000000-0005-0000-0000-0000BF170000}"/>
    <cellStyle name="SAPBEXHLevel0 6 4 3" xfId="3061" xr:uid="{00000000-0005-0000-0000-0000C0170000}"/>
    <cellStyle name="SAPBEXHLevel0 6 4 3 2" xfId="5117" xr:uid="{00000000-0005-0000-0000-0000C1170000}"/>
    <cellStyle name="SAPBEXHLevel0 6 4 3 3" xfId="7282" xr:uid="{00000000-0005-0000-0000-0000C2170000}"/>
    <cellStyle name="SAPBEXHLevel0 6 4 3 4" xfId="8694" xr:uid="{00000000-0005-0000-0000-0000C3170000}"/>
    <cellStyle name="SAPBEXHLevel0 6 4 4" xfId="2012" xr:uid="{00000000-0005-0000-0000-0000C4170000}"/>
    <cellStyle name="SAPBEXHLevel0 6 4 4 2" xfId="5534" xr:uid="{00000000-0005-0000-0000-0000C5170000}"/>
    <cellStyle name="SAPBEXHLevel0 6 4 4 3" xfId="6600" xr:uid="{00000000-0005-0000-0000-0000C6170000}"/>
    <cellStyle name="SAPBEXHLevel0 6 4 4 4" xfId="8081" xr:uid="{00000000-0005-0000-0000-0000C7170000}"/>
    <cellStyle name="SAPBEXHLevel0 6 4 5" xfId="1710" xr:uid="{00000000-0005-0000-0000-0000C8170000}"/>
    <cellStyle name="SAPBEXHLevel0 6 4 5 2" xfId="5169" xr:uid="{00000000-0005-0000-0000-0000C9170000}"/>
    <cellStyle name="SAPBEXHLevel0 6 4 5 3" xfId="4098" xr:uid="{00000000-0005-0000-0000-0000CA170000}"/>
    <cellStyle name="SAPBEXHLevel0 6 4 5 4" xfId="5078" xr:uid="{00000000-0005-0000-0000-0000CB170000}"/>
    <cellStyle name="SAPBEXHLevel0 6 4 6" xfId="5056" xr:uid="{00000000-0005-0000-0000-0000CC170000}"/>
    <cellStyle name="SAPBEXHLevel0 6 4 7" xfId="6165" xr:uid="{00000000-0005-0000-0000-0000CD170000}"/>
    <cellStyle name="SAPBEXHLevel0 6 4 8" xfId="5134" xr:uid="{00000000-0005-0000-0000-0000CE170000}"/>
    <cellStyle name="SAPBEXHLevel0X" xfId="333" xr:uid="{00000000-0005-0000-0000-0000CF170000}"/>
    <cellStyle name="SAPBEXHLevel0X 2" xfId="674" xr:uid="{00000000-0005-0000-0000-0000D0170000}"/>
    <cellStyle name="SAPBEXHLevel0X 2 2" xfId="762" xr:uid="{00000000-0005-0000-0000-0000D1170000}"/>
    <cellStyle name="SAPBEXHLevel0X 2 2 2" xfId="1115" xr:uid="{00000000-0005-0000-0000-0000D2170000}"/>
    <cellStyle name="SAPBEXHLevel0X 2 2 2 2" xfId="1563" xr:uid="{00000000-0005-0000-0000-0000D3170000}"/>
    <cellStyle name="SAPBEXHLevel0X 2 2 2 2 2" xfId="2723" xr:uid="{00000000-0005-0000-0000-0000D4170000}"/>
    <cellStyle name="SAPBEXHLevel0X 2 2 2 2 2 2" xfId="4005" xr:uid="{00000000-0005-0000-0000-0000D5170000}"/>
    <cellStyle name="SAPBEXHLevel0X 2 2 2 2 2 3" xfId="7028" xr:uid="{00000000-0005-0000-0000-0000D6170000}"/>
    <cellStyle name="SAPBEXHLevel0X 2 2 2 2 2 4" xfId="8455" xr:uid="{00000000-0005-0000-0000-0000D7170000}"/>
    <cellStyle name="SAPBEXHLevel0X 2 2 2 2 3" xfId="3260" xr:uid="{00000000-0005-0000-0000-0000D8170000}"/>
    <cellStyle name="SAPBEXHLevel0X 2 2 2 2 3 2" xfId="3804" xr:uid="{00000000-0005-0000-0000-0000D9170000}"/>
    <cellStyle name="SAPBEXHLevel0X 2 2 2 2 3 3" xfId="7481" xr:uid="{00000000-0005-0000-0000-0000DA170000}"/>
    <cellStyle name="SAPBEXHLevel0X 2 2 2 2 3 4" xfId="8893" xr:uid="{00000000-0005-0000-0000-0000DB170000}"/>
    <cellStyle name="SAPBEXHLevel0X 2 2 2 2 4" xfId="3438" xr:uid="{00000000-0005-0000-0000-0000DC170000}"/>
    <cellStyle name="SAPBEXHLevel0X 2 2 2 2 4 2" xfId="4226" xr:uid="{00000000-0005-0000-0000-0000DD170000}"/>
    <cellStyle name="SAPBEXHLevel0X 2 2 2 2 4 3" xfId="7659" xr:uid="{00000000-0005-0000-0000-0000DE170000}"/>
    <cellStyle name="SAPBEXHLevel0X 2 2 2 2 4 4" xfId="9071" xr:uid="{00000000-0005-0000-0000-0000DF170000}"/>
    <cellStyle name="SAPBEXHLevel0X 2 2 2 2 5" xfId="3600" xr:uid="{00000000-0005-0000-0000-0000E0170000}"/>
    <cellStyle name="SAPBEXHLevel0X 2 2 2 2 5 2" xfId="6338" xr:uid="{00000000-0005-0000-0000-0000E1170000}"/>
    <cellStyle name="SAPBEXHLevel0X 2 2 2 2 5 3" xfId="7821" xr:uid="{00000000-0005-0000-0000-0000E2170000}"/>
    <cellStyle name="SAPBEXHLevel0X 2 2 2 2 5 4" xfId="9233" xr:uid="{00000000-0005-0000-0000-0000E3170000}"/>
    <cellStyle name="SAPBEXHLevel0X 2 2 2 2 6" xfId="5197" xr:uid="{00000000-0005-0000-0000-0000E4170000}"/>
    <cellStyle name="SAPBEXHLevel0X 2 2 2 2 7" xfId="4382" xr:uid="{00000000-0005-0000-0000-0000E5170000}"/>
    <cellStyle name="SAPBEXHLevel0X 2 2 2 2 8" xfId="5458" xr:uid="{00000000-0005-0000-0000-0000E6170000}"/>
    <cellStyle name="SAPBEXHLevel0X 2 2 2 3" xfId="2275" xr:uid="{00000000-0005-0000-0000-0000E7170000}"/>
    <cellStyle name="SAPBEXHLevel0X 2 2 2 3 2" xfId="5517" xr:uid="{00000000-0005-0000-0000-0000E8170000}"/>
    <cellStyle name="SAPBEXHLevel0X 2 2 2 3 3" xfId="6769" xr:uid="{00000000-0005-0000-0000-0000E9170000}"/>
    <cellStyle name="SAPBEXHLevel0X 2 2 2 3 4" xfId="8232" xr:uid="{00000000-0005-0000-0000-0000EA170000}"/>
    <cellStyle name="SAPBEXHLevel0X 2 2 2 4" xfId="3000" xr:uid="{00000000-0005-0000-0000-0000EB170000}"/>
    <cellStyle name="SAPBEXHLevel0X 2 2 2 4 2" xfId="4890" xr:uid="{00000000-0005-0000-0000-0000EC170000}"/>
    <cellStyle name="SAPBEXHLevel0X 2 2 2 4 3" xfId="7221" xr:uid="{00000000-0005-0000-0000-0000ED170000}"/>
    <cellStyle name="SAPBEXHLevel0X 2 2 2 4 4" xfId="8633" xr:uid="{00000000-0005-0000-0000-0000EE170000}"/>
    <cellStyle name="SAPBEXHLevel0X 2 2 2 5" xfId="1691" xr:uid="{00000000-0005-0000-0000-0000EF170000}"/>
    <cellStyle name="SAPBEXHLevel0X 2 2 2 5 2" xfId="4837" xr:uid="{00000000-0005-0000-0000-0000F0170000}"/>
    <cellStyle name="SAPBEXHLevel0X 2 2 2 5 3" xfId="3936" xr:uid="{00000000-0005-0000-0000-0000F1170000}"/>
    <cellStyle name="SAPBEXHLevel0X 2 2 2 5 4" xfId="4290" xr:uid="{00000000-0005-0000-0000-0000F2170000}"/>
    <cellStyle name="SAPBEXHLevel0X 2 2 2 6" xfId="1811" xr:uid="{00000000-0005-0000-0000-0000F3170000}"/>
    <cellStyle name="SAPBEXHLevel0X 2 2 2 6 2" xfId="4530" xr:uid="{00000000-0005-0000-0000-0000F4170000}"/>
    <cellStyle name="SAPBEXHLevel0X 2 2 2 6 3" xfId="6410" xr:uid="{00000000-0005-0000-0000-0000F5170000}"/>
    <cellStyle name="SAPBEXHLevel0X 2 2 2 6 4" xfId="7893" xr:uid="{00000000-0005-0000-0000-0000F6170000}"/>
    <cellStyle name="SAPBEXHLevel0X 2 2 2 7" xfId="4905" xr:uid="{00000000-0005-0000-0000-0000F7170000}"/>
    <cellStyle name="SAPBEXHLevel0X 2 2 2 8" xfId="5142" xr:uid="{00000000-0005-0000-0000-0000F8170000}"/>
    <cellStyle name="SAPBEXHLevel0X 2 2 2 9" xfId="4978" xr:uid="{00000000-0005-0000-0000-0000F9170000}"/>
    <cellStyle name="SAPBEXHLevel0X 2 2 3" xfId="1309" xr:uid="{00000000-0005-0000-0000-0000FA170000}"/>
    <cellStyle name="SAPBEXHLevel0X 2 2 3 2" xfId="2469" xr:uid="{00000000-0005-0000-0000-0000FB170000}"/>
    <cellStyle name="SAPBEXHLevel0X 2 2 3 2 2" xfId="6171" xr:uid="{00000000-0005-0000-0000-0000FC170000}"/>
    <cellStyle name="SAPBEXHLevel0X 2 2 3 2 3" xfId="6868" xr:uid="{00000000-0005-0000-0000-0000FD170000}"/>
    <cellStyle name="SAPBEXHLevel0X 2 2 3 2 4" xfId="8313" xr:uid="{00000000-0005-0000-0000-0000FE170000}"/>
    <cellStyle name="SAPBEXHLevel0X 2 2 3 3" xfId="3098" xr:uid="{00000000-0005-0000-0000-0000FF170000}"/>
    <cellStyle name="SAPBEXHLevel0X 2 2 3 3 2" xfId="3981" xr:uid="{00000000-0005-0000-0000-000000180000}"/>
    <cellStyle name="SAPBEXHLevel0X 2 2 3 3 3" xfId="7319" xr:uid="{00000000-0005-0000-0000-000001180000}"/>
    <cellStyle name="SAPBEXHLevel0X 2 2 3 3 4" xfId="8731" xr:uid="{00000000-0005-0000-0000-000002180000}"/>
    <cellStyle name="SAPBEXHLevel0X 2 2 3 4" xfId="3296" xr:uid="{00000000-0005-0000-0000-000003180000}"/>
    <cellStyle name="SAPBEXHLevel0X 2 2 3 4 2" xfId="3779" xr:uid="{00000000-0005-0000-0000-000004180000}"/>
    <cellStyle name="SAPBEXHLevel0X 2 2 3 4 3" xfId="7517" xr:uid="{00000000-0005-0000-0000-000005180000}"/>
    <cellStyle name="SAPBEXHLevel0X 2 2 3 4 4" xfId="8929" xr:uid="{00000000-0005-0000-0000-000006180000}"/>
    <cellStyle name="SAPBEXHLevel0X 2 2 3 5" xfId="3458" xr:uid="{00000000-0005-0000-0000-000007180000}"/>
    <cellStyle name="SAPBEXHLevel0X 2 2 3 5 2" xfId="4221" xr:uid="{00000000-0005-0000-0000-000008180000}"/>
    <cellStyle name="SAPBEXHLevel0X 2 2 3 5 3" xfId="7679" xr:uid="{00000000-0005-0000-0000-000009180000}"/>
    <cellStyle name="SAPBEXHLevel0X 2 2 3 5 4" xfId="9091" xr:uid="{00000000-0005-0000-0000-00000A180000}"/>
    <cellStyle name="SAPBEXHLevel0X 2 2 3 6" xfId="4631" xr:uid="{00000000-0005-0000-0000-00000B180000}"/>
    <cellStyle name="SAPBEXHLevel0X 2 2 3 7" xfId="5785" xr:uid="{00000000-0005-0000-0000-00000C180000}"/>
    <cellStyle name="SAPBEXHLevel0X 2 2 3 8" xfId="5055" xr:uid="{00000000-0005-0000-0000-00000D180000}"/>
    <cellStyle name="SAPBEXHLevel0X 2 3" xfId="721" xr:uid="{00000000-0005-0000-0000-00000E180000}"/>
    <cellStyle name="SAPBEXHLevel0X 2 3 2" xfId="1074" xr:uid="{00000000-0005-0000-0000-00000F180000}"/>
    <cellStyle name="SAPBEXHLevel0X 2 3 2 2" xfId="1522" xr:uid="{00000000-0005-0000-0000-000010180000}"/>
    <cellStyle name="SAPBEXHLevel0X 2 3 2 2 2" xfId="2682" xr:uid="{00000000-0005-0000-0000-000011180000}"/>
    <cellStyle name="SAPBEXHLevel0X 2 3 2 2 2 2" xfId="6040" xr:uid="{00000000-0005-0000-0000-000012180000}"/>
    <cellStyle name="SAPBEXHLevel0X 2 3 2 2 2 3" xfId="6987" xr:uid="{00000000-0005-0000-0000-000013180000}"/>
    <cellStyle name="SAPBEXHLevel0X 2 3 2 2 2 4" xfId="8414" xr:uid="{00000000-0005-0000-0000-000014180000}"/>
    <cellStyle name="SAPBEXHLevel0X 2 3 2 2 3" xfId="3219" xr:uid="{00000000-0005-0000-0000-000015180000}"/>
    <cellStyle name="SAPBEXHLevel0X 2 3 2 2 3 2" xfId="3826" xr:uid="{00000000-0005-0000-0000-000016180000}"/>
    <cellStyle name="SAPBEXHLevel0X 2 3 2 2 3 3" xfId="7440" xr:uid="{00000000-0005-0000-0000-000017180000}"/>
    <cellStyle name="SAPBEXHLevel0X 2 3 2 2 3 4" xfId="8852" xr:uid="{00000000-0005-0000-0000-000018180000}"/>
    <cellStyle name="SAPBEXHLevel0X 2 3 2 2 4" xfId="3397" xr:uid="{00000000-0005-0000-0000-000019180000}"/>
    <cellStyle name="SAPBEXHLevel0X 2 3 2 2 4 2" xfId="4237" xr:uid="{00000000-0005-0000-0000-00001A180000}"/>
    <cellStyle name="SAPBEXHLevel0X 2 3 2 2 4 3" xfId="7618" xr:uid="{00000000-0005-0000-0000-00001B180000}"/>
    <cellStyle name="SAPBEXHLevel0X 2 3 2 2 4 4" xfId="9030" xr:uid="{00000000-0005-0000-0000-00001C180000}"/>
    <cellStyle name="SAPBEXHLevel0X 2 3 2 2 5" xfId="3559" xr:uid="{00000000-0005-0000-0000-00001D180000}"/>
    <cellStyle name="SAPBEXHLevel0X 2 3 2 2 5 2" xfId="6297" xr:uid="{00000000-0005-0000-0000-00001E180000}"/>
    <cellStyle name="SAPBEXHLevel0X 2 3 2 2 5 3" xfId="7780" xr:uid="{00000000-0005-0000-0000-00001F180000}"/>
    <cellStyle name="SAPBEXHLevel0X 2 3 2 2 5 4" xfId="9192" xr:uid="{00000000-0005-0000-0000-000020180000}"/>
    <cellStyle name="SAPBEXHLevel0X 2 3 2 2 6" xfId="4849" xr:uid="{00000000-0005-0000-0000-000021180000}"/>
    <cellStyle name="SAPBEXHLevel0X 2 3 2 2 7" xfId="5980" xr:uid="{00000000-0005-0000-0000-000022180000}"/>
    <cellStyle name="SAPBEXHLevel0X 2 3 2 2 8" xfId="4792" xr:uid="{00000000-0005-0000-0000-000023180000}"/>
    <cellStyle name="SAPBEXHLevel0X 2 3 2 3" xfId="2234" xr:uid="{00000000-0005-0000-0000-000024180000}"/>
    <cellStyle name="SAPBEXHLevel0X 2 3 2 3 2" xfId="4308" xr:uid="{00000000-0005-0000-0000-000025180000}"/>
    <cellStyle name="SAPBEXHLevel0X 2 3 2 3 3" xfId="6728" xr:uid="{00000000-0005-0000-0000-000026180000}"/>
    <cellStyle name="SAPBEXHLevel0X 2 3 2 3 4" xfId="8191" xr:uid="{00000000-0005-0000-0000-000027180000}"/>
    <cellStyle name="SAPBEXHLevel0X 2 3 2 4" xfId="2959" xr:uid="{00000000-0005-0000-0000-000028180000}"/>
    <cellStyle name="SAPBEXHLevel0X 2 3 2 4 2" xfId="5844" xr:uid="{00000000-0005-0000-0000-000029180000}"/>
    <cellStyle name="SAPBEXHLevel0X 2 3 2 4 3" xfId="7180" xr:uid="{00000000-0005-0000-0000-00002A180000}"/>
    <cellStyle name="SAPBEXHLevel0X 2 3 2 4 4" xfId="8592" xr:uid="{00000000-0005-0000-0000-00002B180000}"/>
    <cellStyle name="SAPBEXHLevel0X 2 3 2 5" xfId="1761" xr:uid="{00000000-0005-0000-0000-00002C180000}"/>
    <cellStyle name="SAPBEXHLevel0X 2 3 2 5 2" xfId="4883" xr:uid="{00000000-0005-0000-0000-00002D180000}"/>
    <cellStyle name="SAPBEXHLevel0X 2 3 2 5 3" xfId="6360" xr:uid="{00000000-0005-0000-0000-00002E180000}"/>
    <cellStyle name="SAPBEXHLevel0X 2 3 2 5 4" xfId="7844" xr:uid="{00000000-0005-0000-0000-00002F180000}"/>
    <cellStyle name="SAPBEXHLevel0X 2 3 2 6" xfId="3021" xr:uid="{00000000-0005-0000-0000-000030180000}"/>
    <cellStyle name="SAPBEXHLevel0X 2 3 2 6 2" xfId="5860" xr:uid="{00000000-0005-0000-0000-000031180000}"/>
    <cellStyle name="SAPBEXHLevel0X 2 3 2 6 3" xfId="7242" xr:uid="{00000000-0005-0000-0000-000032180000}"/>
    <cellStyle name="SAPBEXHLevel0X 2 3 2 6 4" xfId="8654" xr:uid="{00000000-0005-0000-0000-000033180000}"/>
    <cellStyle name="SAPBEXHLevel0X 2 3 2 7" xfId="5216" xr:uid="{00000000-0005-0000-0000-000034180000}"/>
    <cellStyle name="SAPBEXHLevel0X 2 3 2 8" xfId="6026" xr:uid="{00000000-0005-0000-0000-000035180000}"/>
    <cellStyle name="SAPBEXHLevel0X 2 3 2 9" xfId="7051" xr:uid="{00000000-0005-0000-0000-000036180000}"/>
    <cellStyle name="SAPBEXHLevel0X 2 3 3" xfId="1299" xr:uid="{00000000-0005-0000-0000-000037180000}"/>
    <cellStyle name="SAPBEXHLevel0X 2 3 3 2" xfId="2459" xr:uid="{00000000-0005-0000-0000-000038180000}"/>
    <cellStyle name="SAPBEXHLevel0X 2 3 3 2 2" xfId="6138" xr:uid="{00000000-0005-0000-0000-000039180000}"/>
    <cellStyle name="SAPBEXHLevel0X 2 3 3 2 3" xfId="6858" xr:uid="{00000000-0005-0000-0000-00003A180000}"/>
    <cellStyle name="SAPBEXHLevel0X 2 3 3 2 4" xfId="8303" xr:uid="{00000000-0005-0000-0000-00003B180000}"/>
    <cellStyle name="SAPBEXHLevel0X 2 3 3 3" xfId="3088" xr:uid="{00000000-0005-0000-0000-00003C180000}"/>
    <cellStyle name="SAPBEXHLevel0X 2 3 3 3 2" xfId="3845" xr:uid="{00000000-0005-0000-0000-00003D180000}"/>
    <cellStyle name="SAPBEXHLevel0X 2 3 3 3 3" xfId="7309" xr:uid="{00000000-0005-0000-0000-00003E180000}"/>
    <cellStyle name="SAPBEXHLevel0X 2 3 3 3 4" xfId="8721" xr:uid="{00000000-0005-0000-0000-00003F180000}"/>
    <cellStyle name="SAPBEXHLevel0X 2 3 3 4" xfId="1704" xr:uid="{00000000-0005-0000-0000-000040180000}"/>
    <cellStyle name="SAPBEXHLevel0X 2 3 3 4 2" xfId="5444" xr:uid="{00000000-0005-0000-0000-000041180000}"/>
    <cellStyle name="SAPBEXHLevel0X 2 3 3 4 3" xfId="5776" xr:uid="{00000000-0005-0000-0000-000042180000}"/>
    <cellStyle name="SAPBEXHLevel0X 2 3 3 4 4" xfId="5892" xr:uid="{00000000-0005-0000-0000-000043180000}"/>
    <cellStyle name="SAPBEXHLevel0X 2 3 3 5" xfId="1846" xr:uid="{00000000-0005-0000-0000-000044180000}"/>
    <cellStyle name="SAPBEXHLevel0X 2 3 3 5 2" xfId="5483" xr:uid="{00000000-0005-0000-0000-000045180000}"/>
    <cellStyle name="SAPBEXHLevel0X 2 3 3 5 3" xfId="6441" xr:uid="{00000000-0005-0000-0000-000046180000}"/>
    <cellStyle name="SAPBEXHLevel0X 2 3 3 5 4" xfId="7924" xr:uid="{00000000-0005-0000-0000-000047180000}"/>
    <cellStyle name="SAPBEXHLevel0X 2 3 3 6" xfId="5168" xr:uid="{00000000-0005-0000-0000-000048180000}"/>
    <cellStyle name="SAPBEXHLevel0X 2 3 3 7" xfId="5744" xr:uid="{00000000-0005-0000-0000-000049180000}"/>
    <cellStyle name="SAPBEXHLevel0X 2 3 3 8" xfId="5588" xr:uid="{00000000-0005-0000-0000-00004A180000}"/>
    <cellStyle name="SAPBEXHLevel0X 2 4" xfId="1035" xr:uid="{00000000-0005-0000-0000-00004B180000}"/>
    <cellStyle name="SAPBEXHLevel0X 2 4 2" xfId="1483" xr:uid="{00000000-0005-0000-0000-00004C180000}"/>
    <cellStyle name="SAPBEXHLevel0X 2 4 2 2" xfId="2643" xr:uid="{00000000-0005-0000-0000-00004D180000}"/>
    <cellStyle name="SAPBEXHLevel0X 2 4 2 2 2" xfId="4136" xr:uid="{00000000-0005-0000-0000-00004E180000}"/>
    <cellStyle name="SAPBEXHLevel0X 2 4 2 2 3" xfId="6948" xr:uid="{00000000-0005-0000-0000-00004F180000}"/>
    <cellStyle name="SAPBEXHLevel0X 2 4 2 2 4" xfId="8375" xr:uid="{00000000-0005-0000-0000-000050180000}"/>
    <cellStyle name="SAPBEXHLevel0X 2 4 2 3" xfId="3180" xr:uid="{00000000-0005-0000-0000-000051180000}"/>
    <cellStyle name="SAPBEXHLevel0X 2 4 2 3 2" xfId="5283" xr:uid="{00000000-0005-0000-0000-000052180000}"/>
    <cellStyle name="SAPBEXHLevel0X 2 4 2 3 3" xfId="7401" xr:uid="{00000000-0005-0000-0000-000053180000}"/>
    <cellStyle name="SAPBEXHLevel0X 2 4 2 3 4" xfId="8813" xr:uid="{00000000-0005-0000-0000-000054180000}"/>
    <cellStyle name="SAPBEXHLevel0X 2 4 2 4" xfId="3358" xr:uid="{00000000-0005-0000-0000-000055180000}"/>
    <cellStyle name="SAPBEXHLevel0X 2 4 2 4 2" xfId="4250" xr:uid="{00000000-0005-0000-0000-000056180000}"/>
    <cellStyle name="SAPBEXHLevel0X 2 4 2 4 3" xfId="7579" xr:uid="{00000000-0005-0000-0000-000057180000}"/>
    <cellStyle name="SAPBEXHLevel0X 2 4 2 4 4" xfId="8991" xr:uid="{00000000-0005-0000-0000-000058180000}"/>
    <cellStyle name="SAPBEXHLevel0X 2 4 2 5" xfId="3520" xr:uid="{00000000-0005-0000-0000-000059180000}"/>
    <cellStyle name="SAPBEXHLevel0X 2 4 2 5 2" xfId="4204" xr:uid="{00000000-0005-0000-0000-00005A180000}"/>
    <cellStyle name="SAPBEXHLevel0X 2 4 2 5 3" xfId="7741" xr:uid="{00000000-0005-0000-0000-00005B180000}"/>
    <cellStyle name="SAPBEXHLevel0X 2 4 2 5 4" xfId="9153" xr:uid="{00000000-0005-0000-0000-00005C180000}"/>
    <cellStyle name="SAPBEXHLevel0X 2 4 2 6" xfId="5047" xr:uid="{00000000-0005-0000-0000-00005D180000}"/>
    <cellStyle name="SAPBEXHLevel0X 2 4 2 7" xfId="5429" xr:uid="{00000000-0005-0000-0000-00005E180000}"/>
    <cellStyle name="SAPBEXHLevel0X 2 4 2 8" xfId="5172" xr:uid="{00000000-0005-0000-0000-00005F180000}"/>
    <cellStyle name="SAPBEXHLevel0X 2 4 3" xfId="2195" xr:uid="{00000000-0005-0000-0000-000060180000}"/>
    <cellStyle name="SAPBEXHLevel0X 2 4 3 2" xfId="5188" xr:uid="{00000000-0005-0000-0000-000061180000}"/>
    <cellStyle name="SAPBEXHLevel0X 2 4 3 3" xfId="6689" xr:uid="{00000000-0005-0000-0000-000062180000}"/>
    <cellStyle name="SAPBEXHLevel0X 2 4 3 4" xfId="8152" xr:uid="{00000000-0005-0000-0000-000063180000}"/>
    <cellStyle name="SAPBEXHLevel0X 2 4 4" xfId="2920" xr:uid="{00000000-0005-0000-0000-000064180000}"/>
    <cellStyle name="SAPBEXHLevel0X 2 4 4 2" xfId="5262" xr:uid="{00000000-0005-0000-0000-000065180000}"/>
    <cellStyle name="SAPBEXHLevel0X 2 4 4 3" xfId="7141" xr:uid="{00000000-0005-0000-0000-000066180000}"/>
    <cellStyle name="SAPBEXHLevel0X 2 4 4 4" xfId="8553" xr:uid="{00000000-0005-0000-0000-000067180000}"/>
    <cellStyle name="SAPBEXHLevel0X 2 4 5" xfId="1883" xr:uid="{00000000-0005-0000-0000-000068180000}"/>
    <cellStyle name="SAPBEXHLevel0X 2 4 5 2" xfId="5201" xr:uid="{00000000-0005-0000-0000-000069180000}"/>
    <cellStyle name="SAPBEXHLevel0X 2 4 5 3" xfId="6478" xr:uid="{00000000-0005-0000-0000-00006A180000}"/>
    <cellStyle name="SAPBEXHLevel0X 2 4 5 4" xfId="7961" xr:uid="{00000000-0005-0000-0000-00006B180000}"/>
    <cellStyle name="SAPBEXHLevel0X 2 4 6" xfId="3113" xr:uid="{00000000-0005-0000-0000-00006C180000}"/>
    <cellStyle name="SAPBEXHLevel0X 2 4 6 2" xfId="5574" xr:uid="{00000000-0005-0000-0000-00006D180000}"/>
    <cellStyle name="SAPBEXHLevel0X 2 4 6 3" xfId="7334" xr:uid="{00000000-0005-0000-0000-00006E180000}"/>
    <cellStyle name="SAPBEXHLevel0X 2 4 6 4" xfId="8746" xr:uid="{00000000-0005-0000-0000-00006F180000}"/>
    <cellStyle name="SAPBEXHLevel0X 2 4 7" xfId="4896" xr:uid="{00000000-0005-0000-0000-000070180000}"/>
    <cellStyle name="SAPBEXHLevel0X 2 4 8" xfId="5167" xr:uid="{00000000-0005-0000-0000-000071180000}"/>
    <cellStyle name="SAPBEXHLevel0X 2 4 9" xfId="6681" xr:uid="{00000000-0005-0000-0000-000072180000}"/>
    <cellStyle name="SAPBEXHLevel0X 2 5" xfId="1289" xr:uid="{00000000-0005-0000-0000-000073180000}"/>
    <cellStyle name="SAPBEXHLevel0X 2 5 2" xfId="2449" xr:uid="{00000000-0005-0000-0000-000074180000}"/>
    <cellStyle name="SAPBEXHLevel0X 2 5 2 2" xfId="6105" xr:uid="{00000000-0005-0000-0000-000075180000}"/>
    <cellStyle name="SAPBEXHLevel0X 2 5 2 3" xfId="6848" xr:uid="{00000000-0005-0000-0000-000076180000}"/>
    <cellStyle name="SAPBEXHLevel0X 2 5 2 4" xfId="8293" xr:uid="{00000000-0005-0000-0000-000077180000}"/>
    <cellStyle name="SAPBEXHLevel0X 2 5 3" xfId="3078" xr:uid="{00000000-0005-0000-0000-000078180000}"/>
    <cellStyle name="SAPBEXHLevel0X 2 5 3 2" xfId="4797" xr:uid="{00000000-0005-0000-0000-000079180000}"/>
    <cellStyle name="SAPBEXHLevel0X 2 5 3 3" xfId="7299" xr:uid="{00000000-0005-0000-0000-00007A180000}"/>
    <cellStyle name="SAPBEXHLevel0X 2 5 3 4" xfId="8711" xr:uid="{00000000-0005-0000-0000-00007B180000}"/>
    <cellStyle name="SAPBEXHLevel0X 2 5 4" xfId="1825" xr:uid="{00000000-0005-0000-0000-00007C180000}"/>
    <cellStyle name="SAPBEXHLevel0X 2 5 4 2" xfId="4880" xr:uid="{00000000-0005-0000-0000-00007D180000}"/>
    <cellStyle name="SAPBEXHLevel0X 2 5 4 3" xfId="6421" xr:uid="{00000000-0005-0000-0000-00007E180000}"/>
    <cellStyle name="SAPBEXHLevel0X 2 5 4 4" xfId="7904" xr:uid="{00000000-0005-0000-0000-00007F180000}"/>
    <cellStyle name="SAPBEXHLevel0X 2 5 5" xfId="1858" xr:uid="{00000000-0005-0000-0000-000080180000}"/>
    <cellStyle name="SAPBEXHLevel0X 2 5 5 2" xfId="4549" xr:uid="{00000000-0005-0000-0000-000081180000}"/>
    <cellStyle name="SAPBEXHLevel0X 2 5 5 3" xfId="6453" xr:uid="{00000000-0005-0000-0000-000082180000}"/>
    <cellStyle name="SAPBEXHLevel0X 2 5 5 4" xfId="7936" xr:uid="{00000000-0005-0000-0000-000083180000}"/>
    <cellStyle name="SAPBEXHLevel0X 2 5 6" xfId="4063" xr:uid="{00000000-0005-0000-0000-000084180000}"/>
    <cellStyle name="SAPBEXHLevel0X 2 5 7" xfId="6084" xr:uid="{00000000-0005-0000-0000-000085180000}"/>
    <cellStyle name="SAPBEXHLevel0X 2 5 8" xfId="4828" xr:uid="{00000000-0005-0000-0000-000086180000}"/>
    <cellStyle name="SAPBEXHLevel0X 3" xfId="741" xr:uid="{00000000-0005-0000-0000-000087180000}"/>
    <cellStyle name="SAPBEXHLevel0X 3 2" xfId="1094" xr:uid="{00000000-0005-0000-0000-000088180000}"/>
    <cellStyle name="SAPBEXHLevel0X 3 2 2" xfId="1542" xr:uid="{00000000-0005-0000-0000-000089180000}"/>
    <cellStyle name="SAPBEXHLevel0X 3 2 2 2" xfId="2702" xr:uid="{00000000-0005-0000-0000-00008A180000}"/>
    <cellStyle name="SAPBEXHLevel0X 3 2 2 2 2" xfId="3919" xr:uid="{00000000-0005-0000-0000-00008B180000}"/>
    <cellStyle name="SAPBEXHLevel0X 3 2 2 2 3" xfId="7007" xr:uid="{00000000-0005-0000-0000-00008C180000}"/>
    <cellStyle name="SAPBEXHLevel0X 3 2 2 2 4" xfId="8434" xr:uid="{00000000-0005-0000-0000-00008D180000}"/>
    <cellStyle name="SAPBEXHLevel0X 3 2 2 3" xfId="3239" xr:uid="{00000000-0005-0000-0000-00008E180000}"/>
    <cellStyle name="SAPBEXHLevel0X 3 2 2 3 2" xfId="3816" xr:uid="{00000000-0005-0000-0000-00008F180000}"/>
    <cellStyle name="SAPBEXHLevel0X 3 2 2 3 3" xfId="7460" xr:uid="{00000000-0005-0000-0000-000090180000}"/>
    <cellStyle name="SAPBEXHLevel0X 3 2 2 3 4" xfId="8872" xr:uid="{00000000-0005-0000-0000-000091180000}"/>
    <cellStyle name="SAPBEXHLevel0X 3 2 2 4" xfId="3417" xr:uid="{00000000-0005-0000-0000-000092180000}"/>
    <cellStyle name="SAPBEXHLevel0X 3 2 2 4 2" xfId="4231" xr:uid="{00000000-0005-0000-0000-000093180000}"/>
    <cellStyle name="SAPBEXHLevel0X 3 2 2 4 3" xfId="7638" xr:uid="{00000000-0005-0000-0000-000094180000}"/>
    <cellStyle name="SAPBEXHLevel0X 3 2 2 4 4" xfId="9050" xr:uid="{00000000-0005-0000-0000-000095180000}"/>
    <cellStyle name="SAPBEXHLevel0X 3 2 2 5" xfId="3579" xr:uid="{00000000-0005-0000-0000-000096180000}"/>
    <cellStyle name="SAPBEXHLevel0X 3 2 2 5 2" xfId="6317" xr:uid="{00000000-0005-0000-0000-000097180000}"/>
    <cellStyle name="SAPBEXHLevel0X 3 2 2 5 3" xfId="7800" xr:uid="{00000000-0005-0000-0000-000098180000}"/>
    <cellStyle name="SAPBEXHLevel0X 3 2 2 5 4" xfId="9212" xr:uid="{00000000-0005-0000-0000-000099180000}"/>
    <cellStyle name="SAPBEXHLevel0X 3 2 2 6" xfId="5466" xr:uid="{00000000-0005-0000-0000-00009A180000}"/>
    <cellStyle name="SAPBEXHLevel0X 3 2 2 7" xfId="4718" xr:uid="{00000000-0005-0000-0000-00009B180000}"/>
    <cellStyle name="SAPBEXHLevel0X 3 2 2 8" xfId="4920" xr:uid="{00000000-0005-0000-0000-00009C180000}"/>
    <cellStyle name="SAPBEXHLevel0X 3 2 3" xfId="2254" xr:uid="{00000000-0005-0000-0000-00009D180000}"/>
    <cellStyle name="SAPBEXHLevel0X 3 2 3 2" xfId="5355" xr:uid="{00000000-0005-0000-0000-00009E180000}"/>
    <cellStyle name="SAPBEXHLevel0X 3 2 3 3" xfId="6748" xr:uid="{00000000-0005-0000-0000-00009F180000}"/>
    <cellStyle name="SAPBEXHLevel0X 3 2 3 4" xfId="8211" xr:uid="{00000000-0005-0000-0000-0000A0180000}"/>
    <cellStyle name="SAPBEXHLevel0X 3 2 4" xfId="2979" xr:uid="{00000000-0005-0000-0000-0000A1180000}"/>
    <cellStyle name="SAPBEXHLevel0X 3 2 4 2" xfId="5097" xr:uid="{00000000-0005-0000-0000-0000A2180000}"/>
    <cellStyle name="SAPBEXHLevel0X 3 2 4 3" xfId="7200" xr:uid="{00000000-0005-0000-0000-0000A3180000}"/>
    <cellStyle name="SAPBEXHLevel0X 3 2 4 4" xfId="8612" xr:uid="{00000000-0005-0000-0000-0000A4180000}"/>
    <cellStyle name="SAPBEXHLevel0X 3 2 5" xfId="1912" xr:uid="{00000000-0005-0000-0000-0000A5180000}"/>
    <cellStyle name="SAPBEXHLevel0X 3 2 5 2" xfId="4626" xr:uid="{00000000-0005-0000-0000-0000A6180000}"/>
    <cellStyle name="SAPBEXHLevel0X 3 2 5 3" xfId="6507" xr:uid="{00000000-0005-0000-0000-0000A7180000}"/>
    <cellStyle name="SAPBEXHLevel0X 3 2 5 4" xfId="7990" xr:uid="{00000000-0005-0000-0000-0000A8180000}"/>
    <cellStyle name="SAPBEXHLevel0X 3 2 6" xfId="1735" xr:uid="{00000000-0005-0000-0000-0000A9180000}"/>
    <cellStyle name="SAPBEXHLevel0X 3 2 6 2" xfId="5469" xr:uid="{00000000-0005-0000-0000-0000AA180000}"/>
    <cellStyle name="SAPBEXHLevel0X 3 2 6 3" xfId="5238" xr:uid="{00000000-0005-0000-0000-0000AB180000}"/>
    <cellStyle name="SAPBEXHLevel0X 3 2 6 4" xfId="4150" xr:uid="{00000000-0005-0000-0000-0000AC180000}"/>
    <cellStyle name="SAPBEXHLevel0X 3 2 7" xfId="5546" xr:uid="{00000000-0005-0000-0000-0000AD180000}"/>
    <cellStyle name="SAPBEXHLevel0X 3 2 8" xfId="5922" xr:uid="{00000000-0005-0000-0000-0000AE180000}"/>
    <cellStyle name="SAPBEXHLevel0X 3 2 9" xfId="4730" xr:uid="{00000000-0005-0000-0000-0000AF180000}"/>
    <cellStyle name="SAPBEXHLevel0X 3 3" xfId="1304" xr:uid="{00000000-0005-0000-0000-0000B0180000}"/>
    <cellStyle name="SAPBEXHLevel0X 3 3 2" xfId="2464" xr:uid="{00000000-0005-0000-0000-0000B1180000}"/>
    <cellStyle name="SAPBEXHLevel0X 3 3 2 2" xfId="5007" xr:uid="{00000000-0005-0000-0000-0000B2180000}"/>
    <cellStyle name="SAPBEXHLevel0X 3 3 2 3" xfId="6863" xr:uid="{00000000-0005-0000-0000-0000B3180000}"/>
    <cellStyle name="SAPBEXHLevel0X 3 3 2 4" xfId="8308" xr:uid="{00000000-0005-0000-0000-0000B4180000}"/>
    <cellStyle name="SAPBEXHLevel0X 3 3 3" xfId="3093" xr:uid="{00000000-0005-0000-0000-0000B5180000}"/>
    <cellStyle name="SAPBEXHLevel0X 3 3 3 2" xfId="3898" xr:uid="{00000000-0005-0000-0000-0000B6180000}"/>
    <cellStyle name="SAPBEXHLevel0X 3 3 3 3" xfId="7314" xr:uid="{00000000-0005-0000-0000-0000B7180000}"/>
    <cellStyle name="SAPBEXHLevel0X 3 3 3 4" xfId="8726" xr:uid="{00000000-0005-0000-0000-0000B8180000}"/>
    <cellStyle name="SAPBEXHLevel0X 3 3 4" xfId="3291" xr:uid="{00000000-0005-0000-0000-0000B9180000}"/>
    <cellStyle name="SAPBEXHLevel0X 3 3 4 2" xfId="3783" xr:uid="{00000000-0005-0000-0000-0000BA180000}"/>
    <cellStyle name="SAPBEXHLevel0X 3 3 4 3" xfId="7512" xr:uid="{00000000-0005-0000-0000-0000BB180000}"/>
    <cellStyle name="SAPBEXHLevel0X 3 3 4 4" xfId="8924" xr:uid="{00000000-0005-0000-0000-0000BC180000}"/>
    <cellStyle name="SAPBEXHLevel0X 3 3 5" xfId="3453" xr:uid="{00000000-0005-0000-0000-0000BD180000}"/>
    <cellStyle name="SAPBEXHLevel0X 3 3 5 2" xfId="3668" xr:uid="{00000000-0005-0000-0000-0000BE180000}"/>
    <cellStyle name="SAPBEXHLevel0X 3 3 5 3" xfId="7674" xr:uid="{00000000-0005-0000-0000-0000BF180000}"/>
    <cellStyle name="SAPBEXHLevel0X 3 3 5 4" xfId="9086" xr:uid="{00000000-0005-0000-0000-0000C0180000}"/>
    <cellStyle name="SAPBEXHLevel0X 3 3 6" xfId="4850" xr:uid="{00000000-0005-0000-0000-0000C1180000}"/>
    <cellStyle name="SAPBEXHLevel0X 3 3 7" xfId="5568" xr:uid="{00000000-0005-0000-0000-0000C2180000}"/>
    <cellStyle name="SAPBEXHLevel0X 3 3 8" xfId="4789" xr:uid="{00000000-0005-0000-0000-0000C3180000}"/>
    <cellStyle name="SAPBEXHLevel0X 4" xfId="700" xr:uid="{00000000-0005-0000-0000-0000C4180000}"/>
    <cellStyle name="SAPBEXHLevel0X 4 2" xfId="1054" xr:uid="{00000000-0005-0000-0000-0000C5180000}"/>
    <cellStyle name="SAPBEXHLevel0X 4 2 2" xfId="1502" xr:uid="{00000000-0005-0000-0000-0000C6180000}"/>
    <cellStyle name="SAPBEXHLevel0X 4 2 2 2" xfId="2662" xr:uid="{00000000-0005-0000-0000-0000C7180000}"/>
    <cellStyle name="SAPBEXHLevel0X 4 2 2 2 2" xfId="5596" xr:uid="{00000000-0005-0000-0000-0000C8180000}"/>
    <cellStyle name="SAPBEXHLevel0X 4 2 2 2 3" xfId="6967" xr:uid="{00000000-0005-0000-0000-0000C9180000}"/>
    <cellStyle name="SAPBEXHLevel0X 4 2 2 2 4" xfId="8394" xr:uid="{00000000-0005-0000-0000-0000CA180000}"/>
    <cellStyle name="SAPBEXHLevel0X 4 2 2 3" xfId="3199" xr:uid="{00000000-0005-0000-0000-0000CB180000}"/>
    <cellStyle name="SAPBEXHLevel0X 4 2 2 3 2" xfId="3979" xr:uid="{00000000-0005-0000-0000-0000CC180000}"/>
    <cellStyle name="SAPBEXHLevel0X 4 2 2 3 3" xfId="7420" xr:uid="{00000000-0005-0000-0000-0000CD180000}"/>
    <cellStyle name="SAPBEXHLevel0X 4 2 2 3 4" xfId="8832" xr:uid="{00000000-0005-0000-0000-0000CE180000}"/>
    <cellStyle name="SAPBEXHLevel0X 4 2 2 4" xfId="3377" xr:uid="{00000000-0005-0000-0000-0000CF180000}"/>
    <cellStyle name="SAPBEXHLevel0X 4 2 2 4 2" xfId="3722" xr:uid="{00000000-0005-0000-0000-0000D0180000}"/>
    <cellStyle name="SAPBEXHLevel0X 4 2 2 4 3" xfId="7598" xr:uid="{00000000-0005-0000-0000-0000D1180000}"/>
    <cellStyle name="SAPBEXHLevel0X 4 2 2 4 4" xfId="9010" xr:uid="{00000000-0005-0000-0000-0000D2180000}"/>
    <cellStyle name="SAPBEXHLevel0X 4 2 2 5" xfId="3539" xr:uid="{00000000-0005-0000-0000-0000D3180000}"/>
    <cellStyle name="SAPBEXHLevel0X 4 2 2 5 2" xfId="4197" xr:uid="{00000000-0005-0000-0000-0000D4180000}"/>
    <cellStyle name="SAPBEXHLevel0X 4 2 2 5 3" xfId="7760" xr:uid="{00000000-0005-0000-0000-0000D5180000}"/>
    <cellStyle name="SAPBEXHLevel0X 4 2 2 5 4" xfId="9172" xr:uid="{00000000-0005-0000-0000-0000D6180000}"/>
    <cellStyle name="SAPBEXHLevel0X 4 2 2 6" xfId="4480" xr:uid="{00000000-0005-0000-0000-0000D7180000}"/>
    <cellStyle name="SAPBEXHLevel0X 4 2 2 7" xfId="6177" xr:uid="{00000000-0005-0000-0000-0000D8180000}"/>
    <cellStyle name="SAPBEXHLevel0X 4 2 2 8" xfId="5398" xr:uid="{00000000-0005-0000-0000-0000D9180000}"/>
    <cellStyle name="SAPBEXHLevel0X 4 2 3" xfId="2214" xr:uid="{00000000-0005-0000-0000-0000DA180000}"/>
    <cellStyle name="SAPBEXHLevel0X 4 2 3 2" xfId="5381" xr:uid="{00000000-0005-0000-0000-0000DB180000}"/>
    <cellStyle name="SAPBEXHLevel0X 4 2 3 3" xfId="6708" xr:uid="{00000000-0005-0000-0000-0000DC180000}"/>
    <cellStyle name="SAPBEXHLevel0X 4 2 3 4" xfId="8171" xr:uid="{00000000-0005-0000-0000-0000DD180000}"/>
    <cellStyle name="SAPBEXHLevel0X 4 2 4" xfId="2939" xr:uid="{00000000-0005-0000-0000-0000DE180000}"/>
    <cellStyle name="SAPBEXHLevel0X 4 2 4 2" xfId="5853" xr:uid="{00000000-0005-0000-0000-0000DF180000}"/>
    <cellStyle name="SAPBEXHLevel0X 4 2 4 3" xfId="7160" xr:uid="{00000000-0005-0000-0000-0000E0180000}"/>
    <cellStyle name="SAPBEXHLevel0X 4 2 4 4" xfId="8572" xr:uid="{00000000-0005-0000-0000-0000E1180000}"/>
    <cellStyle name="SAPBEXHLevel0X 4 2 5" xfId="1891" xr:uid="{00000000-0005-0000-0000-0000E2180000}"/>
    <cellStyle name="SAPBEXHLevel0X 4 2 5 2" xfId="4311" xr:uid="{00000000-0005-0000-0000-0000E3180000}"/>
    <cellStyle name="SAPBEXHLevel0X 4 2 5 3" xfId="6486" xr:uid="{00000000-0005-0000-0000-0000E4180000}"/>
    <cellStyle name="SAPBEXHLevel0X 4 2 5 4" xfId="7969" xr:uid="{00000000-0005-0000-0000-0000E5180000}"/>
    <cellStyle name="SAPBEXHLevel0X 4 2 6" xfId="3024" xr:uid="{00000000-0005-0000-0000-0000E6180000}"/>
    <cellStyle name="SAPBEXHLevel0X 4 2 6 2" xfId="6170" xr:uid="{00000000-0005-0000-0000-0000E7180000}"/>
    <cellStyle name="SAPBEXHLevel0X 4 2 6 3" xfId="7245" xr:uid="{00000000-0005-0000-0000-0000E8180000}"/>
    <cellStyle name="SAPBEXHLevel0X 4 2 6 4" xfId="8657" xr:uid="{00000000-0005-0000-0000-0000E9180000}"/>
    <cellStyle name="SAPBEXHLevel0X 4 2 7" xfId="6275" xr:uid="{00000000-0005-0000-0000-0000EA180000}"/>
    <cellStyle name="SAPBEXHLevel0X 4 2 8" xfId="5353" xr:uid="{00000000-0005-0000-0000-0000EB180000}"/>
    <cellStyle name="SAPBEXHLevel0X 4 2 9" xfId="6627" xr:uid="{00000000-0005-0000-0000-0000EC180000}"/>
    <cellStyle name="SAPBEXHLevel0X 4 3" xfId="1294" xr:uid="{00000000-0005-0000-0000-0000ED180000}"/>
    <cellStyle name="SAPBEXHLevel0X 4 3 2" xfId="2454" xr:uid="{00000000-0005-0000-0000-0000EE180000}"/>
    <cellStyle name="SAPBEXHLevel0X 4 3 2 2" xfId="5009" xr:uid="{00000000-0005-0000-0000-0000EF180000}"/>
    <cellStyle name="SAPBEXHLevel0X 4 3 2 3" xfId="6853" xr:uid="{00000000-0005-0000-0000-0000F0180000}"/>
    <cellStyle name="SAPBEXHLevel0X 4 3 2 4" xfId="8298" xr:uid="{00000000-0005-0000-0000-0000F1180000}"/>
    <cellStyle name="SAPBEXHLevel0X 4 3 3" xfId="3083" xr:uid="{00000000-0005-0000-0000-0000F2180000}"/>
    <cellStyle name="SAPBEXHLevel0X 4 3 3 2" xfId="3986" xr:uid="{00000000-0005-0000-0000-0000F3180000}"/>
    <cellStyle name="SAPBEXHLevel0X 4 3 3 3" xfId="7304" xr:uid="{00000000-0005-0000-0000-0000F4180000}"/>
    <cellStyle name="SAPBEXHLevel0X 4 3 3 4" xfId="8716" xr:uid="{00000000-0005-0000-0000-0000F5180000}"/>
    <cellStyle name="SAPBEXHLevel0X 4 3 4" xfId="1824" xr:uid="{00000000-0005-0000-0000-0000F6180000}"/>
    <cellStyle name="SAPBEXHLevel0X 4 3 4 2" xfId="5732" xr:uid="{00000000-0005-0000-0000-0000F7180000}"/>
    <cellStyle name="SAPBEXHLevel0X 4 3 4 3" xfId="6420" xr:uid="{00000000-0005-0000-0000-0000F8180000}"/>
    <cellStyle name="SAPBEXHLevel0X 4 3 4 4" xfId="7903" xr:uid="{00000000-0005-0000-0000-0000F9180000}"/>
    <cellStyle name="SAPBEXHLevel0X 4 3 5" xfId="1969" xr:uid="{00000000-0005-0000-0000-0000FA180000}"/>
    <cellStyle name="SAPBEXHLevel0X 4 3 5 2" xfId="5705" xr:uid="{00000000-0005-0000-0000-0000FB180000}"/>
    <cellStyle name="SAPBEXHLevel0X 4 3 5 3" xfId="6557" xr:uid="{00000000-0005-0000-0000-0000FC180000}"/>
    <cellStyle name="SAPBEXHLevel0X 4 3 5 4" xfId="8038" xr:uid="{00000000-0005-0000-0000-0000FD180000}"/>
    <cellStyle name="SAPBEXHLevel0X 4 3 6" xfId="4598" xr:uid="{00000000-0005-0000-0000-0000FE180000}"/>
    <cellStyle name="SAPBEXHLevel0X 4 3 7" xfId="6116" xr:uid="{00000000-0005-0000-0000-0000FF180000}"/>
    <cellStyle name="SAPBEXHLevel0X 4 3 8" xfId="5354" xr:uid="{00000000-0005-0000-0000-000000190000}"/>
    <cellStyle name="SAPBEXHLevel0X 5" xfId="980" xr:uid="{00000000-0005-0000-0000-000001190000}"/>
    <cellStyle name="SAPBEXHLevel0X 5 2" xfId="1428" xr:uid="{00000000-0005-0000-0000-000002190000}"/>
    <cellStyle name="SAPBEXHLevel0X 5 2 2" xfId="2588" xr:uid="{00000000-0005-0000-0000-000003190000}"/>
    <cellStyle name="SAPBEXHLevel0X 5 2 2 2" xfId="4458" xr:uid="{00000000-0005-0000-0000-000004190000}"/>
    <cellStyle name="SAPBEXHLevel0X 5 2 2 3" xfId="6905" xr:uid="{00000000-0005-0000-0000-000005190000}"/>
    <cellStyle name="SAPBEXHLevel0X 5 2 2 4" xfId="8334" xr:uid="{00000000-0005-0000-0000-000006190000}"/>
    <cellStyle name="SAPBEXHLevel0X 5 2 3" xfId="3136" xr:uid="{00000000-0005-0000-0000-000007190000}"/>
    <cellStyle name="SAPBEXHLevel0X 5 2 3 2" xfId="5099" xr:uid="{00000000-0005-0000-0000-000008190000}"/>
    <cellStyle name="SAPBEXHLevel0X 5 2 3 3" xfId="7357" xr:uid="{00000000-0005-0000-0000-000009190000}"/>
    <cellStyle name="SAPBEXHLevel0X 5 2 3 4" xfId="8769" xr:uid="{00000000-0005-0000-0000-00000A190000}"/>
    <cellStyle name="SAPBEXHLevel0X 5 2 4" xfId="3317" xr:uid="{00000000-0005-0000-0000-00000B190000}"/>
    <cellStyle name="SAPBEXHLevel0X 5 2 4 2" xfId="3763" xr:uid="{00000000-0005-0000-0000-00000C190000}"/>
    <cellStyle name="SAPBEXHLevel0X 5 2 4 3" xfId="7538" xr:uid="{00000000-0005-0000-0000-00000D190000}"/>
    <cellStyle name="SAPBEXHLevel0X 5 2 4 4" xfId="8950" xr:uid="{00000000-0005-0000-0000-00000E190000}"/>
    <cellStyle name="SAPBEXHLevel0X 5 2 5" xfId="3479" xr:uid="{00000000-0005-0000-0000-00000F190000}"/>
    <cellStyle name="SAPBEXHLevel0X 5 2 5 2" xfId="3650" xr:uid="{00000000-0005-0000-0000-000010190000}"/>
    <cellStyle name="SAPBEXHLevel0X 5 2 5 3" xfId="7700" xr:uid="{00000000-0005-0000-0000-000011190000}"/>
    <cellStyle name="SAPBEXHLevel0X 5 2 5 4" xfId="9112" xr:uid="{00000000-0005-0000-0000-000012190000}"/>
    <cellStyle name="SAPBEXHLevel0X 5 2 6" xfId="4060" xr:uid="{00000000-0005-0000-0000-000013190000}"/>
    <cellStyle name="SAPBEXHLevel0X 5 2 7" xfId="4803" xr:uid="{00000000-0005-0000-0000-000014190000}"/>
    <cellStyle name="SAPBEXHLevel0X 5 2 8" xfId="4064" xr:uid="{00000000-0005-0000-0000-000015190000}"/>
    <cellStyle name="SAPBEXHLevel0X 5 3" xfId="2142" xr:uid="{00000000-0005-0000-0000-000016190000}"/>
    <cellStyle name="SAPBEXHLevel0X 5 3 2" xfId="5738" xr:uid="{00000000-0005-0000-0000-000017190000}"/>
    <cellStyle name="SAPBEXHLevel0X 5 3 3" xfId="6648" xr:uid="{00000000-0005-0000-0000-000018190000}"/>
    <cellStyle name="SAPBEXHLevel0X 5 3 4" xfId="8113" xr:uid="{00000000-0005-0000-0000-000019190000}"/>
    <cellStyle name="SAPBEXHLevel0X 5 4" xfId="2877" xr:uid="{00000000-0005-0000-0000-00001A190000}"/>
    <cellStyle name="SAPBEXHLevel0X 5 4 2" xfId="5281" xr:uid="{00000000-0005-0000-0000-00001B190000}"/>
    <cellStyle name="SAPBEXHLevel0X 5 4 3" xfId="7098" xr:uid="{00000000-0005-0000-0000-00001C190000}"/>
    <cellStyle name="SAPBEXHLevel0X 5 4 4" xfId="8510" xr:uid="{00000000-0005-0000-0000-00001D190000}"/>
    <cellStyle name="SAPBEXHLevel0X 5 5" xfId="1786" xr:uid="{00000000-0005-0000-0000-00001E190000}"/>
    <cellStyle name="SAPBEXHLevel0X 5 5 2" xfId="5678" xr:uid="{00000000-0005-0000-0000-00001F190000}"/>
    <cellStyle name="SAPBEXHLevel0X 5 5 3" xfId="6385" xr:uid="{00000000-0005-0000-0000-000020190000}"/>
    <cellStyle name="SAPBEXHLevel0X 5 5 4" xfId="7869" xr:uid="{00000000-0005-0000-0000-000021190000}"/>
    <cellStyle name="SAPBEXHLevel0X 5 6" xfId="2854" xr:uid="{00000000-0005-0000-0000-000022190000}"/>
    <cellStyle name="SAPBEXHLevel0X 5 6 2" xfId="5133" xr:uid="{00000000-0005-0000-0000-000023190000}"/>
    <cellStyle name="SAPBEXHLevel0X 5 6 3" xfId="7075" xr:uid="{00000000-0005-0000-0000-000024190000}"/>
    <cellStyle name="SAPBEXHLevel0X 5 6 4" xfId="8487" xr:uid="{00000000-0005-0000-0000-000025190000}"/>
    <cellStyle name="SAPBEXHLevel0X 5 7" xfId="4702" xr:uid="{00000000-0005-0000-0000-000026190000}"/>
    <cellStyle name="SAPBEXHLevel0X 5 8" xfId="5151" xr:uid="{00000000-0005-0000-0000-000027190000}"/>
    <cellStyle name="SAPBEXHLevel0X 5 9" xfId="4383" xr:uid="{00000000-0005-0000-0000-000028190000}"/>
    <cellStyle name="SAPBEXHLevel0X 6" xfId="1245" xr:uid="{00000000-0005-0000-0000-000029190000}"/>
    <cellStyle name="SAPBEXHLevel0X 6 2" xfId="2405" xr:uid="{00000000-0005-0000-0000-00002A190000}"/>
    <cellStyle name="SAPBEXHLevel0X 6 2 2" xfId="5815" xr:uid="{00000000-0005-0000-0000-00002B190000}"/>
    <cellStyle name="SAPBEXHLevel0X 6 2 3" xfId="6816" xr:uid="{00000000-0005-0000-0000-00002C190000}"/>
    <cellStyle name="SAPBEXHLevel0X 6 2 4" xfId="8263" xr:uid="{00000000-0005-0000-0000-00002D190000}"/>
    <cellStyle name="SAPBEXHLevel0X 6 3" xfId="3045" xr:uid="{00000000-0005-0000-0000-00002E190000}"/>
    <cellStyle name="SAPBEXHLevel0X 6 3 2" xfId="6035" xr:uid="{00000000-0005-0000-0000-00002F190000}"/>
    <cellStyle name="SAPBEXHLevel0X 6 3 3" xfId="7266" xr:uid="{00000000-0005-0000-0000-000030190000}"/>
    <cellStyle name="SAPBEXHLevel0X 6 3 4" xfId="8678" xr:uid="{00000000-0005-0000-0000-000031190000}"/>
    <cellStyle name="SAPBEXHLevel0X 6 4" xfId="1805" xr:uid="{00000000-0005-0000-0000-000032190000}"/>
    <cellStyle name="SAPBEXHLevel0X 6 4 2" xfId="5177" xr:uid="{00000000-0005-0000-0000-000033190000}"/>
    <cellStyle name="SAPBEXHLevel0X 6 4 3" xfId="6404" xr:uid="{00000000-0005-0000-0000-000034190000}"/>
    <cellStyle name="SAPBEXHLevel0X 6 4 4" xfId="7888" xr:uid="{00000000-0005-0000-0000-000035190000}"/>
    <cellStyle name="SAPBEXHLevel0X 6 5" xfId="1970" xr:uid="{00000000-0005-0000-0000-000036190000}"/>
    <cellStyle name="SAPBEXHLevel0X 6 5 2" xfId="4852" xr:uid="{00000000-0005-0000-0000-000037190000}"/>
    <cellStyle name="SAPBEXHLevel0X 6 5 3" xfId="6558" xr:uid="{00000000-0005-0000-0000-000038190000}"/>
    <cellStyle name="SAPBEXHLevel0X 6 5 4" xfId="8039" xr:uid="{00000000-0005-0000-0000-000039190000}"/>
    <cellStyle name="SAPBEXHLevel0X 6 6" xfId="5122" xr:uid="{00000000-0005-0000-0000-00003A190000}"/>
    <cellStyle name="SAPBEXHLevel0X 6 7" xfId="4745" xr:uid="{00000000-0005-0000-0000-00003B190000}"/>
    <cellStyle name="SAPBEXHLevel0X 6 8" xfId="5290" xr:uid="{00000000-0005-0000-0000-00003C190000}"/>
    <cellStyle name="SAPBEXHLevel1" xfId="334" xr:uid="{00000000-0005-0000-0000-00003D190000}"/>
    <cellStyle name="SAPBEXHLevel1 2" xfId="981" xr:uid="{00000000-0005-0000-0000-00003E190000}"/>
    <cellStyle name="SAPBEXHLevel1 2 2" xfId="1429" xr:uid="{00000000-0005-0000-0000-00003F190000}"/>
    <cellStyle name="SAPBEXHLevel1 2 2 2" xfId="2589" xr:uid="{00000000-0005-0000-0000-000040190000}"/>
    <cellStyle name="SAPBEXHLevel1 2 2 2 2" xfId="4167" xr:uid="{00000000-0005-0000-0000-000041190000}"/>
    <cellStyle name="SAPBEXHLevel1 2 2 2 3" xfId="6906" xr:uid="{00000000-0005-0000-0000-000042190000}"/>
    <cellStyle name="SAPBEXHLevel1 2 2 2 4" xfId="8335" xr:uid="{00000000-0005-0000-0000-000043190000}"/>
    <cellStyle name="SAPBEXHLevel1 2 2 3" xfId="3137" xr:uid="{00000000-0005-0000-0000-000044190000}"/>
    <cellStyle name="SAPBEXHLevel1 2 2 3 2" xfId="4953" xr:uid="{00000000-0005-0000-0000-000045190000}"/>
    <cellStyle name="SAPBEXHLevel1 2 2 3 3" xfId="7358" xr:uid="{00000000-0005-0000-0000-000046190000}"/>
    <cellStyle name="SAPBEXHLevel1 2 2 3 4" xfId="8770" xr:uid="{00000000-0005-0000-0000-000047190000}"/>
    <cellStyle name="SAPBEXHLevel1 2 2 4" xfId="3318" xr:uid="{00000000-0005-0000-0000-000048190000}"/>
    <cellStyle name="SAPBEXHLevel1 2 2 4 2" xfId="4261" xr:uid="{00000000-0005-0000-0000-000049190000}"/>
    <cellStyle name="SAPBEXHLevel1 2 2 4 3" xfId="7539" xr:uid="{00000000-0005-0000-0000-00004A190000}"/>
    <cellStyle name="SAPBEXHLevel1 2 2 4 4" xfId="8951" xr:uid="{00000000-0005-0000-0000-00004B190000}"/>
    <cellStyle name="SAPBEXHLevel1 2 2 5" xfId="3480" xr:uid="{00000000-0005-0000-0000-00004C190000}"/>
    <cellStyle name="SAPBEXHLevel1 2 2 5 2" xfId="4215" xr:uid="{00000000-0005-0000-0000-00004D190000}"/>
    <cellStyle name="SAPBEXHLevel1 2 2 5 3" xfId="7701" xr:uid="{00000000-0005-0000-0000-00004E190000}"/>
    <cellStyle name="SAPBEXHLevel1 2 2 5 4" xfId="9113" xr:uid="{00000000-0005-0000-0000-00004F190000}"/>
    <cellStyle name="SAPBEXHLevel1 2 2 6" xfId="4059" xr:uid="{00000000-0005-0000-0000-000050190000}"/>
    <cellStyle name="SAPBEXHLevel1 2 2 7" xfId="4588" xr:uid="{00000000-0005-0000-0000-000051190000}"/>
    <cellStyle name="SAPBEXHLevel1 2 2 8" xfId="4949" xr:uid="{00000000-0005-0000-0000-000052190000}"/>
    <cellStyle name="SAPBEXHLevel1 2 3" xfId="2143" xr:uid="{00000000-0005-0000-0000-000053190000}"/>
    <cellStyle name="SAPBEXHLevel1 2 3 2" xfId="4886" xr:uid="{00000000-0005-0000-0000-000054190000}"/>
    <cellStyle name="SAPBEXHLevel1 2 3 3" xfId="6649" xr:uid="{00000000-0005-0000-0000-000055190000}"/>
    <cellStyle name="SAPBEXHLevel1 2 3 4" xfId="8114" xr:uid="{00000000-0005-0000-0000-000056190000}"/>
    <cellStyle name="SAPBEXHLevel1 2 4" xfId="2878" xr:uid="{00000000-0005-0000-0000-000057190000}"/>
    <cellStyle name="SAPBEXHLevel1 2 4 2" xfId="6238" xr:uid="{00000000-0005-0000-0000-000058190000}"/>
    <cellStyle name="SAPBEXHLevel1 2 4 3" xfId="7099" xr:uid="{00000000-0005-0000-0000-000059190000}"/>
    <cellStyle name="SAPBEXHLevel1 2 4 4" xfId="8511" xr:uid="{00000000-0005-0000-0000-00005A190000}"/>
    <cellStyle name="SAPBEXHLevel1 2 5" xfId="1871" xr:uid="{00000000-0005-0000-0000-00005B190000}"/>
    <cellStyle name="SAPBEXHLevel1 2 5 2" xfId="5385" xr:uid="{00000000-0005-0000-0000-00005C190000}"/>
    <cellStyle name="SAPBEXHLevel1 2 5 3" xfId="6466" xr:uid="{00000000-0005-0000-0000-00005D190000}"/>
    <cellStyle name="SAPBEXHLevel1 2 5 4" xfId="7949" xr:uid="{00000000-0005-0000-0000-00005E190000}"/>
    <cellStyle name="SAPBEXHLevel1 2 6" xfId="1795" xr:uid="{00000000-0005-0000-0000-00005F190000}"/>
    <cellStyle name="SAPBEXHLevel1 2 6 2" xfId="4542" xr:uid="{00000000-0005-0000-0000-000060190000}"/>
    <cellStyle name="SAPBEXHLevel1 2 6 3" xfId="6394" xr:uid="{00000000-0005-0000-0000-000061190000}"/>
    <cellStyle name="SAPBEXHLevel1 2 6 4" xfId="7878" xr:uid="{00000000-0005-0000-0000-000062190000}"/>
    <cellStyle name="SAPBEXHLevel1 2 7" xfId="4372" xr:uid="{00000000-0005-0000-0000-000063190000}"/>
    <cellStyle name="SAPBEXHLevel1 2 8" xfId="6067" xr:uid="{00000000-0005-0000-0000-000064190000}"/>
    <cellStyle name="SAPBEXHLevel1 2 9" xfId="4389" xr:uid="{00000000-0005-0000-0000-000065190000}"/>
    <cellStyle name="SAPBEXHLevel1 3" xfId="1246" xr:uid="{00000000-0005-0000-0000-000066190000}"/>
    <cellStyle name="SAPBEXHLevel1 3 2" xfId="2406" xr:uid="{00000000-0005-0000-0000-000067190000}"/>
    <cellStyle name="SAPBEXHLevel1 3 2 2" xfId="5282" xr:uid="{00000000-0005-0000-0000-000068190000}"/>
    <cellStyle name="SAPBEXHLevel1 3 2 3" xfId="6817" xr:uid="{00000000-0005-0000-0000-000069190000}"/>
    <cellStyle name="SAPBEXHLevel1 3 2 4" xfId="8264" xr:uid="{00000000-0005-0000-0000-00006A190000}"/>
    <cellStyle name="SAPBEXHLevel1 3 3" xfId="3046" xr:uid="{00000000-0005-0000-0000-00006B190000}"/>
    <cellStyle name="SAPBEXHLevel1 3 3 2" xfId="5657" xr:uid="{00000000-0005-0000-0000-00006C190000}"/>
    <cellStyle name="SAPBEXHLevel1 3 3 3" xfId="7267" xr:uid="{00000000-0005-0000-0000-00006D190000}"/>
    <cellStyle name="SAPBEXHLevel1 3 3 4" xfId="8679" xr:uid="{00000000-0005-0000-0000-00006E190000}"/>
    <cellStyle name="SAPBEXHLevel1 3 4" xfId="2011" xr:uid="{00000000-0005-0000-0000-00006F190000}"/>
    <cellStyle name="SAPBEXHLevel1 3 4 2" xfId="5200" xr:uid="{00000000-0005-0000-0000-000070190000}"/>
    <cellStyle name="SAPBEXHLevel1 3 4 3" xfId="6599" xr:uid="{00000000-0005-0000-0000-000071190000}"/>
    <cellStyle name="SAPBEXHLevel1 3 4 4" xfId="8080" xr:uid="{00000000-0005-0000-0000-000072190000}"/>
    <cellStyle name="SAPBEXHLevel1 3 5" xfId="1706" xr:uid="{00000000-0005-0000-0000-000073190000}"/>
    <cellStyle name="SAPBEXHLevel1 3 5 2" xfId="5252" xr:uid="{00000000-0005-0000-0000-000074190000}"/>
    <cellStyle name="SAPBEXHLevel1 3 5 3" xfId="3937" xr:uid="{00000000-0005-0000-0000-000075190000}"/>
    <cellStyle name="SAPBEXHLevel1 3 5 4" xfId="4576" xr:uid="{00000000-0005-0000-0000-000076190000}"/>
    <cellStyle name="SAPBEXHLevel1 3 6" xfId="5880" xr:uid="{00000000-0005-0000-0000-000077190000}"/>
    <cellStyle name="SAPBEXHLevel1 3 7" xfId="5873" xr:uid="{00000000-0005-0000-0000-000078190000}"/>
    <cellStyle name="SAPBEXHLevel1 3 8" xfId="4457" xr:uid="{00000000-0005-0000-0000-000079190000}"/>
    <cellStyle name="SAPBEXHLevel1 6" xfId="357" xr:uid="{00000000-0005-0000-0000-00007A190000}"/>
    <cellStyle name="SAPBEXHLevel1 6 2" xfId="999" xr:uid="{00000000-0005-0000-0000-00007B190000}"/>
    <cellStyle name="SAPBEXHLevel1 6 2 2" xfId="1447" xr:uid="{00000000-0005-0000-0000-00007C190000}"/>
    <cellStyle name="SAPBEXHLevel1 6 2 2 2" xfId="2607" xr:uid="{00000000-0005-0000-0000-00007D190000}"/>
    <cellStyle name="SAPBEXHLevel1 6 2 2 2 2" xfId="5628" xr:uid="{00000000-0005-0000-0000-00007E190000}"/>
    <cellStyle name="SAPBEXHLevel1 6 2 2 2 3" xfId="6924" xr:uid="{00000000-0005-0000-0000-00007F190000}"/>
    <cellStyle name="SAPBEXHLevel1 6 2 2 2 4" xfId="8353" xr:uid="{00000000-0005-0000-0000-000080190000}"/>
    <cellStyle name="SAPBEXHLevel1 6 2 2 3" xfId="3155" xr:uid="{00000000-0005-0000-0000-000081190000}"/>
    <cellStyle name="SAPBEXHLevel1 6 2 2 3 2" xfId="4442" xr:uid="{00000000-0005-0000-0000-000082190000}"/>
    <cellStyle name="SAPBEXHLevel1 6 2 2 3 3" xfId="7376" xr:uid="{00000000-0005-0000-0000-000083190000}"/>
    <cellStyle name="SAPBEXHLevel1 6 2 2 3 4" xfId="8788" xr:uid="{00000000-0005-0000-0000-000084190000}"/>
    <cellStyle name="SAPBEXHLevel1 6 2 2 4" xfId="3336" xr:uid="{00000000-0005-0000-0000-000085190000}"/>
    <cellStyle name="SAPBEXHLevel1 6 2 2 4 2" xfId="3749" xr:uid="{00000000-0005-0000-0000-000086190000}"/>
    <cellStyle name="SAPBEXHLevel1 6 2 2 4 3" xfId="7557" xr:uid="{00000000-0005-0000-0000-000087190000}"/>
    <cellStyle name="SAPBEXHLevel1 6 2 2 4 4" xfId="8969" xr:uid="{00000000-0005-0000-0000-000088190000}"/>
    <cellStyle name="SAPBEXHLevel1 6 2 2 5" xfId="3498" xr:uid="{00000000-0005-0000-0000-000089190000}"/>
    <cellStyle name="SAPBEXHLevel1 6 2 2 5 2" xfId="3637" xr:uid="{00000000-0005-0000-0000-00008A190000}"/>
    <cellStyle name="SAPBEXHLevel1 6 2 2 5 3" xfId="7719" xr:uid="{00000000-0005-0000-0000-00008B190000}"/>
    <cellStyle name="SAPBEXHLevel1 6 2 2 5 4" xfId="9131" xr:uid="{00000000-0005-0000-0000-00008C190000}"/>
    <cellStyle name="SAPBEXHLevel1 6 2 2 6" xfId="5576" xr:uid="{00000000-0005-0000-0000-00008D190000}"/>
    <cellStyle name="SAPBEXHLevel1 6 2 2 7" xfId="5943" xr:uid="{00000000-0005-0000-0000-00008E190000}"/>
    <cellStyle name="SAPBEXHLevel1 6 2 2 8" xfId="6226" xr:uid="{00000000-0005-0000-0000-00008F190000}"/>
    <cellStyle name="SAPBEXHLevel1 6 2 3" xfId="2160" xr:uid="{00000000-0005-0000-0000-000090190000}"/>
    <cellStyle name="SAPBEXHLevel1 6 2 3 2" xfId="3892" xr:uid="{00000000-0005-0000-0000-000091190000}"/>
    <cellStyle name="SAPBEXHLevel1 6 2 3 3" xfId="6666" xr:uid="{00000000-0005-0000-0000-000092190000}"/>
    <cellStyle name="SAPBEXHLevel1 6 2 3 4" xfId="8131" xr:uid="{00000000-0005-0000-0000-000093190000}"/>
    <cellStyle name="SAPBEXHLevel1 6 2 4" xfId="2895" xr:uid="{00000000-0005-0000-0000-000094190000}"/>
    <cellStyle name="SAPBEXHLevel1 6 2 4 2" xfId="3903" xr:uid="{00000000-0005-0000-0000-000095190000}"/>
    <cellStyle name="SAPBEXHLevel1 6 2 4 3" xfId="7116" xr:uid="{00000000-0005-0000-0000-000096190000}"/>
    <cellStyle name="SAPBEXHLevel1 6 2 4 4" xfId="8528" xr:uid="{00000000-0005-0000-0000-000097190000}"/>
    <cellStyle name="SAPBEXHLevel1 6 2 5" xfId="1856" xr:uid="{00000000-0005-0000-0000-000098190000}"/>
    <cellStyle name="SAPBEXHLevel1 6 2 5 2" xfId="5727" xr:uid="{00000000-0005-0000-0000-000099190000}"/>
    <cellStyle name="SAPBEXHLevel1 6 2 5 3" xfId="6451" xr:uid="{00000000-0005-0000-0000-00009A190000}"/>
    <cellStyle name="SAPBEXHLevel1 6 2 5 4" xfId="7934" xr:uid="{00000000-0005-0000-0000-00009B190000}"/>
    <cellStyle name="SAPBEXHLevel1 6 2 6" xfId="2907" xr:uid="{00000000-0005-0000-0000-00009C190000}"/>
    <cellStyle name="SAPBEXHLevel1 6 2 6 2" xfId="4926" xr:uid="{00000000-0005-0000-0000-00009D190000}"/>
    <cellStyle name="SAPBEXHLevel1 6 2 6 3" xfId="7128" xr:uid="{00000000-0005-0000-0000-00009E190000}"/>
    <cellStyle name="SAPBEXHLevel1 6 2 6 4" xfId="8540" xr:uid="{00000000-0005-0000-0000-00009F190000}"/>
    <cellStyle name="SAPBEXHLevel1 6 2 7" xfId="6055" xr:uid="{00000000-0005-0000-0000-0000A0190000}"/>
    <cellStyle name="SAPBEXHLevel1 6 2 8" xfId="5205" xr:uid="{00000000-0005-0000-0000-0000A1190000}"/>
    <cellStyle name="SAPBEXHLevel1 6 2 9" xfId="3884" xr:uid="{00000000-0005-0000-0000-0000A2190000}"/>
    <cellStyle name="SAPBEXHLevel1 6 3" xfId="366" xr:uid="{00000000-0005-0000-0000-0000A3190000}"/>
    <cellStyle name="SAPBEXHLevel1 6 3 2" xfId="1007" xr:uid="{00000000-0005-0000-0000-0000A4190000}"/>
    <cellStyle name="SAPBEXHLevel1 6 3 2 2" xfId="1455" xr:uid="{00000000-0005-0000-0000-0000A5190000}"/>
    <cellStyle name="SAPBEXHLevel1 6 3 2 2 2" xfId="2615" xr:uid="{00000000-0005-0000-0000-0000A6190000}"/>
    <cellStyle name="SAPBEXHLevel1 6 3 2 2 2 2" xfId="6283" xr:uid="{00000000-0005-0000-0000-0000A7190000}"/>
    <cellStyle name="SAPBEXHLevel1 6 3 2 2 2 3" xfId="6932" xr:uid="{00000000-0005-0000-0000-0000A8190000}"/>
    <cellStyle name="SAPBEXHLevel1 6 3 2 2 2 4" xfId="8361" xr:uid="{00000000-0005-0000-0000-0000A9190000}"/>
    <cellStyle name="SAPBEXHLevel1 6 3 2 2 3" xfId="3163" xr:uid="{00000000-0005-0000-0000-0000AA190000}"/>
    <cellStyle name="SAPBEXHLevel1 6 3 2 2 3 2" xfId="5656" xr:uid="{00000000-0005-0000-0000-0000AB190000}"/>
    <cellStyle name="SAPBEXHLevel1 6 3 2 2 3 3" xfId="7384" xr:uid="{00000000-0005-0000-0000-0000AC190000}"/>
    <cellStyle name="SAPBEXHLevel1 6 3 2 2 3 4" xfId="8796" xr:uid="{00000000-0005-0000-0000-0000AD190000}"/>
    <cellStyle name="SAPBEXHLevel1 6 3 2 2 4" xfId="3344" xr:uid="{00000000-0005-0000-0000-0000AE190000}"/>
    <cellStyle name="SAPBEXHLevel1 6 3 2 2 4 2" xfId="3743" xr:uid="{00000000-0005-0000-0000-0000AF190000}"/>
    <cellStyle name="SAPBEXHLevel1 6 3 2 2 4 3" xfId="7565" xr:uid="{00000000-0005-0000-0000-0000B0190000}"/>
    <cellStyle name="SAPBEXHLevel1 6 3 2 2 4 4" xfId="8977" xr:uid="{00000000-0005-0000-0000-0000B1190000}"/>
    <cellStyle name="SAPBEXHLevel1 6 3 2 2 5" xfId="3506" xr:uid="{00000000-0005-0000-0000-0000B2190000}"/>
    <cellStyle name="SAPBEXHLevel1 6 3 2 2 5 2" xfId="3631" xr:uid="{00000000-0005-0000-0000-0000B3190000}"/>
    <cellStyle name="SAPBEXHLevel1 6 3 2 2 5 3" xfId="7727" xr:uid="{00000000-0005-0000-0000-0000B4190000}"/>
    <cellStyle name="SAPBEXHLevel1 6 3 2 2 5 4" xfId="9139" xr:uid="{00000000-0005-0000-0000-0000B5190000}"/>
    <cellStyle name="SAPBEXHLevel1 6 3 2 2 6" xfId="6120" xr:uid="{00000000-0005-0000-0000-0000B6190000}"/>
    <cellStyle name="SAPBEXHLevel1 6 3 2 2 7" xfId="5778" xr:uid="{00000000-0005-0000-0000-0000B7190000}"/>
    <cellStyle name="SAPBEXHLevel1 6 3 2 2 8" xfId="5884" xr:uid="{00000000-0005-0000-0000-0000B8190000}"/>
    <cellStyle name="SAPBEXHLevel1 6 3 2 3" xfId="2168" xr:uid="{00000000-0005-0000-0000-0000B9190000}"/>
    <cellStyle name="SAPBEXHLevel1 6 3 2 3 2" xfId="4123" xr:uid="{00000000-0005-0000-0000-0000BA190000}"/>
    <cellStyle name="SAPBEXHLevel1 6 3 2 3 3" xfId="6674" xr:uid="{00000000-0005-0000-0000-0000BB190000}"/>
    <cellStyle name="SAPBEXHLevel1 6 3 2 3 4" xfId="8139" xr:uid="{00000000-0005-0000-0000-0000BC190000}"/>
    <cellStyle name="SAPBEXHLevel1 6 3 2 4" xfId="2903" xr:uid="{00000000-0005-0000-0000-0000BD190000}"/>
    <cellStyle name="SAPBEXHLevel1 6 3 2 4 2" xfId="5979" xr:uid="{00000000-0005-0000-0000-0000BE190000}"/>
    <cellStyle name="SAPBEXHLevel1 6 3 2 4 3" xfId="7124" xr:uid="{00000000-0005-0000-0000-0000BF190000}"/>
    <cellStyle name="SAPBEXHLevel1 6 3 2 4 4" xfId="8536" xr:uid="{00000000-0005-0000-0000-0000C0190000}"/>
    <cellStyle name="SAPBEXHLevel1 6 3 2 5" xfId="1798" xr:uid="{00000000-0005-0000-0000-0000C1190000}"/>
    <cellStyle name="SAPBEXHLevel1 6 3 2 5 2" xfId="5136" xr:uid="{00000000-0005-0000-0000-0000C2190000}"/>
    <cellStyle name="SAPBEXHLevel1 6 3 2 5 3" xfId="6397" xr:uid="{00000000-0005-0000-0000-0000C3190000}"/>
    <cellStyle name="SAPBEXHLevel1 6 3 2 5 4" xfId="7881" xr:uid="{00000000-0005-0000-0000-0000C4190000}"/>
    <cellStyle name="SAPBEXHLevel1 6 3 2 6" xfId="2856" xr:uid="{00000000-0005-0000-0000-0000C5190000}"/>
    <cellStyle name="SAPBEXHLevel1 6 3 2 6 2" xfId="5834" xr:uid="{00000000-0005-0000-0000-0000C6190000}"/>
    <cellStyle name="SAPBEXHLevel1 6 3 2 6 3" xfId="7077" xr:uid="{00000000-0005-0000-0000-0000C7190000}"/>
    <cellStyle name="SAPBEXHLevel1 6 3 2 6 4" xfId="8489" xr:uid="{00000000-0005-0000-0000-0000C8190000}"/>
    <cellStyle name="SAPBEXHLevel1 6 3 2 7" xfId="6259" xr:uid="{00000000-0005-0000-0000-0000C9190000}"/>
    <cellStyle name="SAPBEXHLevel1 6 3 2 8" xfId="6083" xr:uid="{00000000-0005-0000-0000-0000CA190000}"/>
    <cellStyle name="SAPBEXHLevel1 6 3 2 9" xfId="5818" xr:uid="{00000000-0005-0000-0000-0000CB190000}"/>
    <cellStyle name="SAPBEXHLevel1 6 3 3" xfId="1271" xr:uid="{00000000-0005-0000-0000-0000CC190000}"/>
    <cellStyle name="SAPBEXHLevel1 6 3 3 2" xfId="2431" xr:uid="{00000000-0005-0000-0000-0000CD190000}"/>
    <cellStyle name="SAPBEXHLevel1 6 3 3 2 2" xfId="5611" xr:uid="{00000000-0005-0000-0000-0000CE190000}"/>
    <cellStyle name="SAPBEXHLevel1 6 3 3 2 3" xfId="6842" xr:uid="{00000000-0005-0000-0000-0000CF190000}"/>
    <cellStyle name="SAPBEXHLevel1 6 3 3 2 4" xfId="8289" xr:uid="{00000000-0005-0000-0000-0000D0190000}"/>
    <cellStyle name="SAPBEXHLevel1 6 3 3 3" xfId="3071" xr:uid="{00000000-0005-0000-0000-0000D1190000}"/>
    <cellStyle name="SAPBEXHLevel1 6 3 3 3 2" xfId="4948" xr:uid="{00000000-0005-0000-0000-0000D2190000}"/>
    <cellStyle name="SAPBEXHLevel1 6 3 3 3 3" xfId="7292" xr:uid="{00000000-0005-0000-0000-0000D3190000}"/>
    <cellStyle name="SAPBEXHLevel1 6 3 3 3 4" xfId="8704" xr:uid="{00000000-0005-0000-0000-0000D4190000}"/>
    <cellStyle name="SAPBEXHLevel1 6 3 3 4" xfId="2013" xr:uid="{00000000-0005-0000-0000-0000D5190000}"/>
    <cellStyle name="SAPBEXHLevel1 6 3 3 4 2" xfId="4688" xr:uid="{00000000-0005-0000-0000-0000D6190000}"/>
    <cellStyle name="SAPBEXHLevel1 6 3 3 4 3" xfId="6601" xr:uid="{00000000-0005-0000-0000-0000D7190000}"/>
    <cellStyle name="SAPBEXHLevel1 6 3 3 4 4" xfId="8082" xr:uid="{00000000-0005-0000-0000-0000D8190000}"/>
    <cellStyle name="SAPBEXHLevel1 6 3 3 5" xfId="1847" xr:uid="{00000000-0005-0000-0000-0000D9190000}"/>
    <cellStyle name="SAPBEXHLevel1 6 3 3 5 2" xfId="4634" xr:uid="{00000000-0005-0000-0000-0000DA190000}"/>
    <cellStyle name="SAPBEXHLevel1 6 3 3 5 3" xfId="6442" xr:uid="{00000000-0005-0000-0000-0000DB190000}"/>
    <cellStyle name="SAPBEXHLevel1 6 3 3 5 4" xfId="7925" xr:uid="{00000000-0005-0000-0000-0000DC190000}"/>
    <cellStyle name="SAPBEXHLevel1 6 3 3 6" xfId="5929" xr:uid="{00000000-0005-0000-0000-0000DD190000}"/>
    <cellStyle name="SAPBEXHLevel1 6 3 3 7" xfId="3883" xr:uid="{00000000-0005-0000-0000-0000DE190000}"/>
    <cellStyle name="SAPBEXHLevel1 6 3 3 8" xfId="5686" xr:uid="{00000000-0005-0000-0000-0000DF190000}"/>
    <cellStyle name="SAPBEXHLevel1 6 4" xfId="1263" xr:uid="{00000000-0005-0000-0000-0000E0190000}"/>
    <cellStyle name="SAPBEXHLevel1 6 4 2" xfId="2423" xr:uid="{00000000-0005-0000-0000-0000E1190000}"/>
    <cellStyle name="SAPBEXHLevel1 6 4 2 2" xfId="4089" xr:uid="{00000000-0005-0000-0000-0000E2190000}"/>
    <cellStyle name="SAPBEXHLevel1 6 4 2 3" xfId="6834" xr:uid="{00000000-0005-0000-0000-0000E3190000}"/>
    <cellStyle name="SAPBEXHLevel1 6 4 2 4" xfId="8281" xr:uid="{00000000-0005-0000-0000-0000E4190000}"/>
    <cellStyle name="SAPBEXHLevel1 6 4 3" xfId="3063" xr:uid="{00000000-0005-0000-0000-0000E5190000}"/>
    <cellStyle name="SAPBEXHLevel1 6 4 3 2" xfId="5284" xr:uid="{00000000-0005-0000-0000-0000E6190000}"/>
    <cellStyle name="SAPBEXHLevel1 6 4 3 3" xfId="7284" xr:uid="{00000000-0005-0000-0000-0000E7190000}"/>
    <cellStyle name="SAPBEXHLevel1 6 4 3 4" xfId="8696" xr:uid="{00000000-0005-0000-0000-0000E8190000}"/>
    <cellStyle name="SAPBEXHLevel1 6 4 4" xfId="1932" xr:uid="{00000000-0005-0000-0000-0000E9190000}"/>
    <cellStyle name="SAPBEXHLevel1 6 4 4 2" xfId="4484" xr:uid="{00000000-0005-0000-0000-0000EA190000}"/>
    <cellStyle name="SAPBEXHLevel1 6 4 4 3" xfId="6527" xr:uid="{00000000-0005-0000-0000-0000EB190000}"/>
    <cellStyle name="SAPBEXHLevel1 6 4 4 4" xfId="8010" xr:uid="{00000000-0005-0000-0000-0000EC190000}"/>
    <cellStyle name="SAPBEXHLevel1 6 4 5" xfId="1719" xr:uid="{00000000-0005-0000-0000-0000ED190000}"/>
    <cellStyle name="SAPBEXHLevel1 6 4 5 2" xfId="5481" xr:uid="{00000000-0005-0000-0000-0000EE190000}"/>
    <cellStyle name="SAPBEXHLevel1 6 4 5 3" xfId="6270" xr:uid="{00000000-0005-0000-0000-0000EF190000}"/>
    <cellStyle name="SAPBEXHLevel1 6 4 5 4" xfId="5069" xr:uid="{00000000-0005-0000-0000-0000F0190000}"/>
    <cellStyle name="SAPBEXHLevel1 6 4 6" xfId="5411" xr:uid="{00000000-0005-0000-0000-0000F1190000}"/>
    <cellStyle name="SAPBEXHLevel1 6 4 7" xfId="5899" xr:uid="{00000000-0005-0000-0000-0000F2190000}"/>
    <cellStyle name="SAPBEXHLevel1 6 4 8" xfId="6046" xr:uid="{00000000-0005-0000-0000-0000F3190000}"/>
    <cellStyle name="SAPBEXHLevel1X" xfId="335" xr:uid="{00000000-0005-0000-0000-0000F4190000}"/>
    <cellStyle name="SAPBEXHLevel1X 2" xfId="982" xr:uid="{00000000-0005-0000-0000-0000F5190000}"/>
    <cellStyle name="SAPBEXHLevel1X 2 2" xfId="1430" xr:uid="{00000000-0005-0000-0000-0000F6190000}"/>
    <cellStyle name="SAPBEXHLevel1X 2 2 2" xfId="2590" xr:uid="{00000000-0005-0000-0000-0000F7190000}"/>
    <cellStyle name="SAPBEXHLevel1X 2 2 2 2" xfId="5757" xr:uid="{00000000-0005-0000-0000-0000F8190000}"/>
    <cellStyle name="SAPBEXHLevel1X 2 2 2 3" xfId="6907" xr:uid="{00000000-0005-0000-0000-0000F9190000}"/>
    <cellStyle name="SAPBEXHLevel1X 2 2 2 4" xfId="8336" xr:uid="{00000000-0005-0000-0000-0000FA190000}"/>
    <cellStyle name="SAPBEXHLevel1X 2 2 3" xfId="3138" xr:uid="{00000000-0005-0000-0000-0000FB190000}"/>
    <cellStyle name="SAPBEXHLevel1X 2 2 3 2" xfId="5859" xr:uid="{00000000-0005-0000-0000-0000FC190000}"/>
    <cellStyle name="SAPBEXHLevel1X 2 2 3 3" xfId="7359" xr:uid="{00000000-0005-0000-0000-0000FD190000}"/>
    <cellStyle name="SAPBEXHLevel1X 2 2 3 4" xfId="8771" xr:uid="{00000000-0005-0000-0000-0000FE190000}"/>
    <cellStyle name="SAPBEXHLevel1X 2 2 4" xfId="3319" xr:uid="{00000000-0005-0000-0000-0000FF190000}"/>
    <cellStyle name="SAPBEXHLevel1X 2 2 4 2" xfId="3762" xr:uid="{00000000-0005-0000-0000-0000001A0000}"/>
    <cellStyle name="SAPBEXHLevel1X 2 2 4 3" xfId="7540" xr:uid="{00000000-0005-0000-0000-0000011A0000}"/>
    <cellStyle name="SAPBEXHLevel1X 2 2 4 4" xfId="8952" xr:uid="{00000000-0005-0000-0000-0000021A0000}"/>
    <cellStyle name="SAPBEXHLevel1X 2 2 5" xfId="3481" xr:uid="{00000000-0005-0000-0000-0000031A0000}"/>
    <cellStyle name="SAPBEXHLevel1X 2 2 5 2" xfId="3649" xr:uid="{00000000-0005-0000-0000-0000041A0000}"/>
    <cellStyle name="SAPBEXHLevel1X 2 2 5 3" xfId="7702" xr:uid="{00000000-0005-0000-0000-0000051A0000}"/>
    <cellStyle name="SAPBEXHLevel1X 2 2 5 4" xfId="9114" xr:uid="{00000000-0005-0000-0000-0000061A0000}"/>
    <cellStyle name="SAPBEXHLevel1X 2 2 6" xfId="3930" xr:uid="{00000000-0005-0000-0000-0000071A0000}"/>
    <cellStyle name="SAPBEXHLevel1X 2 2 7" xfId="4578" xr:uid="{00000000-0005-0000-0000-0000081A0000}"/>
    <cellStyle name="SAPBEXHLevel1X 2 2 8" xfId="6218" xr:uid="{00000000-0005-0000-0000-0000091A0000}"/>
    <cellStyle name="SAPBEXHLevel1X 2 3" xfId="2144" xr:uid="{00000000-0005-0000-0000-00000A1A0000}"/>
    <cellStyle name="SAPBEXHLevel1X 2 3 2" xfId="4559" xr:uid="{00000000-0005-0000-0000-00000B1A0000}"/>
    <cellStyle name="SAPBEXHLevel1X 2 3 3" xfId="6650" xr:uid="{00000000-0005-0000-0000-00000C1A0000}"/>
    <cellStyle name="SAPBEXHLevel1X 2 3 4" xfId="8115" xr:uid="{00000000-0005-0000-0000-00000D1A0000}"/>
    <cellStyle name="SAPBEXHLevel1X 2 4" xfId="2879" xr:uid="{00000000-0005-0000-0000-00000E1A0000}"/>
    <cellStyle name="SAPBEXHLevel1X 2 4 2" xfId="6123" xr:uid="{00000000-0005-0000-0000-00000F1A0000}"/>
    <cellStyle name="SAPBEXHLevel1X 2 4 3" xfId="7100" xr:uid="{00000000-0005-0000-0000-0000101A0000}"/>
    <cellStyle name="SAPBEXHLevel1X 2 4 4" xfId="8512" xr:uid="{00000000-0005-0000-0000-0000111A0000}"/>
    <cellStyle name="SAPBEXHLevel1X 2 5" xfId="1841" xr:uid="{00000000-0005-0000-0000-0000121A0000}"/>
    <cellStyle name="SAPBEXHLevel1X 2 5 2" xfId="5706" xr:uid="{00000000-0005-0000-0000-0000131A0000}"/>
    <cellStyle name="SAPBEXHLevel1X 2 5 3" xfId="6436" xr:uid="{00000000-0005-0000-0000-0000141A0000}"/>
    <cellStyle name="SAPBEXHLevel1X 2 5 4" xfId="7919" xr:uid="{00000000-0005-0000-0000-0000151A0000}"/>
    <cellStyle name="SAPBEXHLevel1X 2 6" xfId="3022" xr:uid="{00000000-0005-0000-0000-0000161A0000}"/>
    <cellStyle name="SAPBEXHLevel1X 2 6 2" xfId="5326" xr:uid="{00000000-0005-0000-0000-0000171A0000}"/>
    <cellStyle name="SAPBEXHLevel1X 2 6 3" xfId="7243" xr:uid="{00000000-0005-0000-0000-0000181A0000}"/>
    <cellStyle name="SAPBEXHLevel1X 2 6 4" xfId="8655" xr:uid="{00000000-0005-0000-0000-0000191A0000}"/>
    <cellStyle name="SAPBEXHLevel1X 2 7" xfId="5098" xr:uid="{00000000-0005-0000-0000-00001A1A0000}"/>
    <cellStyle name="SAPBEXHLevel1X 2 8" xfId="4659" xr:uid="{00000000-0005-0000-0000-00001B1A0000}"/>
    <cellStyle name="SAPBEXHLevel1X 2 9" xfId="6626" xr:uid="{00000000-0005-0000-0000-00001C1A0000}"/>
    <cellStyle name="SAPBEXHLevel1X 3" xfId="1247" xr:uid="{00000000-0005-0000-0000-00001D1A0000}"/>
    <cellStyle name="SAPBEXHLevel1X 3 2" xfId="2407" xr:uid="{00000000-0005-0000-0000-00001E1A0000}"/>
    <cellStyle name="SAPBEXHLevel1X 3 2 2" xfId="6239" xr:uid="{00000000-0005-0000-0000-00001F1A0000}"/>
    <cellStyle name="SAPBEXHLevel1X 3 2 3" xfId="6818" xr:uid="{00000000-0005-0000-0000-0000201A0000}"/>
    <cellStyle name="SAPBEXHLevel1X 3 2 4" xfId="8265" xr:uid="{00000000-0005-0000-0000-0000211A0000}"/>
    <cellStyle name="SAPBEXHLevel1X 3 3" xfId="3047" xr:uid="{00000000-0005-0000-0000-0000221A0000}"/>
    <cellStyle name="SAPBEXHLevel1X 3 3 2" xfId="4806" xr:uid="{00000000-0005-0000-0000-0000231A0000}"/>
    <cellStyle name="SAPBEXHLevel1X 3 3 3" xfId="7268" xr:uid="{00000000-0005-0000-0000-0000241A0000}"/>
    <cellStyle name="SAPBEXHLevel1X 3 3 4" xfId="8680" xr:uid="{00000000-0005-0000-0000-0000251A0000}"/>
    <cellStyle name="SAPBEXHLevel1X 3 4" xfId="1820" xr:uid="{00000000-0005-0000-0000-0000261A0000}"/>
    <cellStyle name="SAPBEXHLevel1X 3 4 2" xfId="5195" xr:uid="{00000000-0005-0000-0000-0000271A0000}"/>
    <cellStyle name="SAPBEXHLevel1X 3 4 3" xfId="6418" xr:uid="{00000000-0005-0000-0000-0000281A0000}"/>
    <cellStyle name="SAPBEXHLevel1X 3 4 4" xfId="7901" xr:uid="{00000000-0005-0000-0000-0000291A0000}"/>
    <cellStyle name="SAPBEXHLevel1X 3 5" xfId="1755" xr:uid="{00000000-0005-0000-0000-00002A1A0000}"/>
    <cellStyle name="SAPBEXHLevel1X 3 5 2" xfId="4510" xr:uid="{00000000-0005-0000-0000-00002B1A0000}"/>
    <cellStyle name="SAPBEXHLevel1X 3 5 3" xfId="6354" xr:uid="{00000000-0005-0000-0000-00002C1A0000}"/>
    <cellStyle name="SAPBEXHLevel1X 3 5 4" xfId="7838" xr:uid="{00000000-0005-0000-0000-00002D1A0000}"/>
    <cellStyle name="SAPBEXHLevel1X 3 6" xfId="5412" xr:uid="{00000000-0005-0000-0000-00002E1A0000}"/>
    <cellStyle name="SAPBEXHLevel1X 3 7" xfId="5551" xr:uid="{00000000-0005-0000-0000-00002F1A0000}"/>
    <cellStyle name="SAPBEXHLevel1X 3 8" xfId="4587" xr:uid="{00000000-0005-0000-0000-0000301A0000}"/>
    <cellStyle name="SAPBEXHLevel2" xfId="336" xr:uid="{00000000-0005-0000-0000-0000311A0000}"/>
    <cellStyle name="SAPBEXHLevel2 2" xfId="676" xr:uid="{00000000-0005-0000-0000-0000321A0000}"/>
    <cellStyle name="SAPBEXHLevel2 2 2" xfId="764" xr:uid="{00000000-0005-0000-0000-0000331A0000}"/>
    <cellStyle name="SAPBEXHLevel2 2 2 2" xfId="1117" xr:uid="{00000000-0005-0000-0000-0000341A0000}"/>
    <cellStyle name="SAPBEXHLevel2 2 2 2 2" xfId="1565" xr:uid="{00000000-0005-0000-0000-0000351A0000}"/>
    <cellStyle name="SAPBEXHLevel2 2 2 2 2 2" xfId="2725" xr:uid="{00000000-0005-0000-0000-0000361A0000}"/>
    <cellStyle name="SAPBEXHLevel2 2 2 2 2 2 2" xfId="4003" xr:uid="{00000000-0005-0000-0000-0000371A0000}"/>
    <cellStyle name="SAPBEXHLevel2 2 2 2 2 2 3" xfId="7030" xr:uid="{00000000-0005-0000-0000-0000381A0000}"/>
    <cellStyle name="SAPBEXHLevel2 2 2 2 2 2 4" xfId="8457" xr:uid="{00000000-0005-0000-0000-0000391A0000}"/>
    <cellStyle name="SAPBEXHLevel2 2 2 2 2 3" xfId="3262" xr:uid="{00000000-0005-0000-0000-00003A1A0000}"/>
    <cellStyle name="SAPBEXHLevel2 2 2 2 2 3 2" xfId="3803" xr:uid="{00000000-0005-0000-0000-00003B1A0000}"/>
    <cellStyle name="SAPBEXHLevel2 2 2 2 2 3 3" xfId="7483" xr:uid="{00000000-0005-0000-0000-00003C1A0000}"/>
    <cellStyle name="SAPBEXHLevel2 2 2 2 2 3 4" xfId="8895" xr:uid="{00000000-0005-0000-0000-00003D1A0000}"/>
    <cellStyle name="SAPBEXHLevel2 2 2 2 2 4" xfId="3440" xr:uid="{00000000-0005-0000-0000-00003E1A0000}"/>
    <cellStyle name="SAPBEXHLevel2 2 2 2 2 4 2" xfId="3677" xr:uid="{00000000-0005-0000-0000-00003F1A0000}"/>
    <cellStyle name="SAPBEXHLevel2 2 2 2 2 4 3" xfId="7661" xr:uid="{00000000-0005-0000-0000-0000401A0000}"/>
    <cellStyle name="SAPBEXHLevel2 2 2 2 2 4 4" xfId="9073" xr:uid="{00000000-0005-0000-0000-0000411A0000}"/>
    <cellStyle name="SAPBEXHLevel2 2 2 2 2 5" xfId="3602" xr:uid="{00000000-0005-0000-0000-0000421A0000}"/>
    <cellStyle name="SAPBEXHLevel2 2 2 2 2 5 2" xfId="6340" xr:uid="{00000000-0005-0000-0000-0000431A0000}"/>
    <cellStyle name="SAPBEXHLevel2 2 2 2 2 5 3" xfId="7823" xr:uid="{00000000-0005-0000-0000-0000441A0000}"/>
    <cellStyle name="SAPBEXHLevel2 2 2 2 2 5 4" xfId="9235" xr:uid="{00000000-0005-0000-0000-0000451A0000}"/>
    <cellStyle name="SAPBEXHLevel2 2 2 2 2 6" xfId="4684" xr:uid="{00000000-0005-0000-0000-0000461A0000}"/>
    <cellStyle name="SAPBEXHLevel2 2 2 2 2 7" xfId="4373" xr:uid="{00000000-0005-0000-0000-0000471A0000}"/>
    <cellStyle name="SAPBEXHLevel2 2 2 2 2 8" xfId="4614" xr:uid="{00000000-0005-0000-0000-0000481A0000}"/>
    <cellStyle name="SAPBEXHLevel2 2 2 2 3" xfId="2277" xr:uid="{00000000-0005-0000-0000-0000491A0000}"/>
    <cellStyle name="SAPBEXHLevel2 2 2 2 3 2" xfId="5387" xr:uid="{00000000-0005-0000-0000-00004A1A0000}"/>
    <cellStyle name="SAPBEXHLevel2 2 2 2 3 3" xfId="6771" xr:uid="{00000000-0005-0000-0000-00004B1A0000}"/>
    <cellStyle name="SAPBEXHLevel2 2 2 2 3 4" xfId="8234" xr:uid="{00000000-0005-0000-0000-00004C1A0000}"/>
    <cellStyle name="SAPBEXHLevel2 2 2 2 4" xfId="3002" xr:uid="{00000000-0005-0000-0000-00004D1A0000}"/>
    <cellStyle name="SAPBEXHLevel2 2 2 2 4 2" xfId="5265" xr:uid="{00000000-0005-0000-0000-00004E1A0000}"/>
    <cellStyle name="SAPBEXHLevel2 2 2 2 4 3" xfId="7223" xr:uid="{00000000-0005-0000-0000-00004F1A0000}"/>
    <cellStyle name="SAPBEXHLevel2 2 2 2 4 4" xfId="8635" xr:uid="{00000000-0005-0000-0000-0000501A0000}"/>
    <cellStyle name="SAPBEXHLevel2 2 2 2 5" xfId="1771" xr:uid="{00000000-0005-0000-0000-0000511A0000}"/>
    <cellStyle name="SAPBEXHLevel2 2 2 2 5 2" xfId="5571" xr:uid="{00000000-0005-0000-0000-0000521A0000}"/>
    <cellStyle name="SAPBEXHLevel2 2 2 2 5 3" xfId="6370" xr:uid="{00000000-0005-0000-0000-0000531A0000}"/>
    <cellStyle name="SAPBEXHLevel2 2 2 2 5 4" xfId="7854" xr:uid="{00000000-0005-0000-0000-0000541A0000}"/>
    <cellStyle name="SAPBEXHLevel2 2 2 2 6" xfId="1944" xr:uid="{00000000-0005-0000-0000-0000551A0000}"/>
    <cellStyle name="SAPBEXHLevel2 2 2 2 6 2" xfId="5357" xr:uid="{00000000-0005-0000-0000-0000561A0000}"/>
    <cellStyle name="SAPBEXHLevel2 2 2 2 6 3" xfId="6538" xr:uid="{00000000-0005-0000-0000-0000571A0000}"/>
    <cellStyle name="SAPBEXHLevel2 2 2 2 6 4" xfId="8020" xr:uid="{00000000-0005-0000-0000-0000581A0000}"/>
    <cellStyle name="SAPBEXHLevel2 2 2 2 7" xfId="5416" xr:uid="{00000000-0005-0000-0000-0000591A0000}"/>
    <cellStyle name="SAPBEXHLevel2 2 2 2 8" xfId="5397" xr:uid="{00000000-0005-0000-0000-00005A1A0000}"/>
    <cellStyle name="SAPBEXHLevel2 2 2 2 9" xfId="6629" xr:uid="{00000000-0005-0000-0000-00005B1A0000}"/>
    <cellStyle name="SAPBEXHLevel2 2 2 3" xfId="1311" xr:uid="{00000000-0005-0000-0000-00005C1A0000}"/>
    <cellStyle name="SAPBEXHLevel2 2 2 3 2" xfId="2471" xr:uid="{00000000-0005-0000-0000-00005D1A0000}"/>
    <cellStyle name="SAPBEXHLevel2 2 2 3 2 2" xfId="5660" xr:uid="{00000000-0005-0000-0000-00005E1A0000}"/>
    <cellStyle name="SAPBEXHLevel2 2 2 3 2 3" xfId="6870" xr:uid="{00000000-0005-0000-0000-00005F1A0000}"/>
    <cellStyle name="SAPBEXHLevel2 2 2 3 2 4" xfId="8315" xr:uid="{00000000-0005-0000-0000-0000601A0000}"/>
    <cellStyle name="SAPBEXHLevel2 2 2 3 3" xfId="3100" xr:uid="{00000000-0005-0000-0000-0000611A0000}"/>
    <cellStyle name="SAPBEXHLevel2 2 2 3 3 2" xfId="6051" xr:uid="{00000000-0005-0000-0000-0000621A0000}"/>
    <cellStyle name="SAPBEXHLevel2 2 2 3 3 3" xfId="7321" xr:uid="{00000000-0005-0000-0000-0000631A0000}"/>
    <cellStyle name="SAPBEXHLevel2 2 2 3 3 4" xfId="8733" xr:uid="{00000000-0005-0000-0000-0000641A0000}"/>
    <cellStyle name="SAPBEXHLevel2 2 2 3 4" xfId="3298" xr:uid="{00000000-0005-0000-0000-0000651A0000}"/>
    <cellStyle name="SAPBEXHLevel2 2 2 3 4 2" xfId="4266" xr:uid="{00000000-0005-0000-0000-0000661A0000}"/>
    <cellStyle name="SAPBEXHLevel2 2 2 3 4 3" xfId="7519" xr:uid="{00000000-0005-0000-0000-0000671A0000}"/>
    <cellStyle name="SAPBEXHLevel2 2 2 3 4 4" xfId="8931" xr:uid="{00000000-0005-0000-0000-0000681A0000}"/>
    <cellStyle name="SAPBEXHLevel2 2 2 3 5" xfId="3460" xr:uid="{00000000-0005-0000-0000-0000691A0000}"/>
    <cellStyle name="SAPBEXHLevel2 2 2 3 5 2" xfId="3663" xr:uid="{00000000-0005-0000-0000-00006A1A0000}"/>
    <cellStyle name="SAPBEXHLevel2 2 2 3 5 3" xfId="7681" xr:uid="{00000000-0005-0000-0000-00006B1A0000}"/>
    <cellStyle name="SAPBEXHLevel2 2 2 3 5 4" xfId="9093" xr:uid="{00000000-0005-0000-0000-00006C1A0000}"/>
    <cellStyle name="SAPBEXHLevel2 2 2 3 6" xfId="5681" xr:uid="{00000000-0005-0000-0000-00006D1A0000}"/>
    <cellStyle name="SAPBEXHLevel2 2 2 3 7" xfId="5756" xr:uid="{00000000-0005-0000-0000-00006E1A0000}"/>
    <cellStyle name="SAPBEXHLevel2 2 2 3 8" xfId="5825" xr:uid="{00000000-0005-0000-0000-00006F1A0000}"/>
    <cellStyle name="SAPBEXHLevel2 2 3" xfId="723" xr:uid="{00000000-0005-0000-0000-0000701A0000}"/>
    <cellStyle name="SAPBEXHLevel2 2 3 2" xfId="1076" xr:uid="{00000000-0005-0000-0000-0000711A0000}"/>
    <cellStyle name="SAPBEXHLevel2 2 3 2 2" xfId="1524" xr:uid="{00000000-0005-0000-0000-0000721A0000}"/>
    <cellStyle name="SAPBEXHLevel2 2 3 2 2 2" xfId="2684" xr:uid="{00000000-0005-0000-0000-0000731A0000}"/>
    <cellStyle name="SAPBEXHLevel2 2 3 2 2 2 2" xfId="4811" xr:uid="{00000000-0005-0000-0000-0000741A0000}"/>
    <cellStyle name="SAPBEXHLevel2 2 3 2 2 2 3" xfId="6989" xr:uid="{00000000-0005-0000-0000-0000751A0000}"/>
    <cellStyle name="SAPBEXHLevel2 2 3 2 2 2 4" xfId="8416" xr:uid="{00000000-0005-0000-0000-0000761A0000}"/>
    <cellStyle name="SAPBEXHLevel2 2 3 2 2 3" xfId="3221" xr:uid="{00000000-0005-0000-0000-0000771A0000}"/>
    <cellStyle name="SAPBEXHLevel2 2 3 2 2 3 2" xfId="3825" xr:uid="{00000000-0005-0000-0000-0000781A0000}"/>
    <cellStyle name="SAPBEXHLevel2 2 3 2 2 3 3" xfId="7442" xr:uid="{00000000-0005-0000-0000-0000791A0000}"/>
    <cellStyle name="SAPBEXHLevel2 2 3 2 2 3 4" xfId="8854" xr:uid="{00000000-0005-0000-0000-00007A1A0000}"/>
    <cellStyle name="SAPBEXHLevel2 2 3 2 2 4" xfId="3399" xr:uid="{00000000-0005-0000-0000-00007B1A0000}"/>
    <cellStyle name="SAPBEXHLevel2 2 3 2 2 4 2" xfId="3707" xr:uid="{00000000-0005-0000-0000-00007C1A0000}"/>
    <cellStyle name="SAPBEXHLevel2 2 3 2 2 4 3" xfId="7620" xr:uid="{00000000-0005-0000-0000-00007D1A0000}"/>
    <cellStyle name="SAPBEXHLevel2 2 3 2 2 4 4" xfId="9032" xr:uid="{00000000-0005-0000-0000-00007E1A0000}"/>
    <cellStyle name="SAPBEXHLevel2 2 3 2 2 5" xfId="3561" xr:uid="{00000000-0005-0000-0000-00007F1A0000}"/>
    <cellStyle name="SAPBEXHLevel2 2 3 2 2 5 2" xfId="6299" xr:uid="{00000000-0005-0000-0000-0000801A0000}"/>
    <cellStyle name="SAPBEXHLevel2 2 3 2 2 5 3" xfId="7782" xr:uid="{00000000-0005-0000-0000-0000811A0000}"/>
    <cellStyle name="SAPBEXHLevel2 2 3 2 2 5 4" xfId="9194" xr:uid="{00000000-0005-0000-0000-0000821A0000}"/>
    <cellStyle name="SAPBEXHLevel2 2 3 2 2 6" xfId="4318" xr:uid="{00000000-0005-0000-0000-0000831A0000}"/>
    <cellStyle name="SAPBEXHLevel2 2 3 2 2 7" xfId="5955" xr:uid="{00000000-0005-0000-0000-0000841A0000}"/>
    <cellStyle name="SAPBEXHLevel2 2 3 2 2 8" xfId="5474" xr:uid="{00000000-0005-0000-0000-0000851A0000}"/>
    <cellStyle name="SAPBEXHLevel2 2 3 2 3" xfId="2236" xr:uid="{00000000-0005-0000-0000-0000861A0000}"/>
    <cellStyle name="SAPBEXHLevel2 2 3 2 3 2" xfId="5081" xr:uid="{00000000-0005-0000-0000-0000871A0000}"/>
    <cellStyle name="SAPBEXHLevel2 2 3 2 3 3" xfId="6730" xr:uid="{00000000-0005-0000-0000-0000881A0000}"/>
    <cellStyle name="SAPBEXHLevel2 2 3 2 3 4" xfId="8193" xr:uid="{00000000-0005-0000-0000-0000891A0000}"/>
    <cellStyle name="SAPBEXHLevel2 2 3 2 4" xfId="2961" xr:uid="{00000000-0005-0000-0000-00008A1A0000}"/>
    <cellStyle name="SAPBEXHLevel2 2 3 2 4 2" xfId="6265" xr:uid="{00000000-0005-0000-0000-00008B1A0000}"/>
    <cellStyle name="SAPBEXHLevel2 2 3 2 4 3" xfId="7182" xr:uid="{00000000-0005-0000-0000-00008C1A0000}"/>
    <cellStyle name="SAPBEXHLevel2 2 3 2 4 4" xfId="8594" xr:uid="{00000000-0005-0000-0000-00008D1A0000}"/>
    <cellStyle name="SAPBEXHLevel2 2 3 2 5" xfId="1816" xr:uid="{00000000-0005-0000-0000-00008E1A0000}"/>
    <cellStyle name="SAPBEXHLevel2 2 3 2 5 2" xfId="5358" xr:uid="{00000000-0005-0000-0000-00008F1A0000}"/>
    <cellStyle name="SAPBEXHLevel2 2 3 2 5 3" xfId="6414" xr:uid="{00000000-0005-0000-0000-0000901A0000}"/>
    <cellStyle name="SAPBEXHLevel2 2 3 2 5 4" xfId="7897" xr:uid="{00000000-0005-0000-0000-0000911A0000}"/>
    <cellStyle name="SAPBEXHLevel2 2 3 2 6" xfId="3281" xr:uid="{00000000-0005-0000-0000-0000921A0000}"/>
    <cellStyle name="SAPBEXHLevel2 2 3 2 6 2" xfId="3790" xr:uid="{00000000-0005-0000-0000-0000931A0000}"/>
    <cellStyle name="SAPBEXHLevel2 2 3 2 6 3" xfId="7502" xr:uid="{00000000-0005-0000-0000-0000941A0000}"/>
    <cellStyle name="SAPBEXHLevel2 2 3 2 6 4" xfId="8914" xr:uid="{00000000-0005-0000-0000-0000951A0000}"/>
    <cellStyle name="SAPBEXHLevel2 2 3 2 7" xfId="6071" xr:uid="{00000000-0005-0000-0000-0000961A0000}"/>
    <cellStyle name="SAPBEXHLevel2 2 3 2 8" xfId="4697" xr:uid="{00000000-0005-0000-0000-0000971A0000}"/>
    <cellStyle name="SAPBEXHLevel2 2 3 2 9" xfId="6015" xr:uid="{00000000-0005-0000-0000-0000981A0000}"/>
    <cellStyle name="SAPBEXHLevel2 2 3 3" xfId="1301" xr:uid="{00000000-0005-0000-0000-0000991A0000}"/>
    <cellStyle name="SAPBEXHLevel2 2 3 3 2" xfId="2461" xr:uid="{00000000-0005-0000-0000-00009A1A0000}"/>
    <cellStyle name="SAPBEXHLevel2 2 3 3 2 2" xfId="5627" xr:uid="{00000000-0005-0000-0000-00009B1A0000}"/>
    <cellStyle name="SAPBEXHLevel2 2 3 3 2 3" xfId="6860" xr:uid="{00000000-0005-0000-0000-00009C1A0000}"/>
    <cellStyle name="SAPBEXHLevel2 2 3 3 2 4" xfId="8305" xr:uid="{00000000-0005-0000-0000-00009D1A0000}"/>
    <cellStyle name="SAPBEXHLevel2 2 3 3 3" xfId="3090" xr:uid="{00000000-0005-0000-0000-00009E1A0000}"/>
    <cellStyle name="SAPBEXHLevel2 2 3 3 3 2" xfId="3984" xr:uid="{00000000-0005-0000-0000-00009F1A0000}"/>
    <cellStyle name="SAPBEXHLevel2 2 3 3 3 3" xfId="7311" xr:uid="{00000000-0005-0000-0000-0000A01A0000}"/>
    <cellStyle name="SAPBEXHLevel2 2 3 3 3 4" xfId="8723" xr:uid="{00000000-0005-0000-0000-0000A11A0000}"/>
    <cellStyle name="SAPBEXHLevel2 2 3 3 4" xfId="1952" xr:uid="{00000000-0005-0000-0000-0000A21A0000}"/>
    <cellStyle name="SAPBEXHLevel2 2 3 3 4 2" xfId="5731" xr:uid="{00000000-0005-0000-0000-0000A31A0000}"/>
    <cellStyle name="SAPBEXHLevel2 2 3 3 4 3" xfId="6541" xr:uid="{00000000-0005-0000-0000-0000A41A0000}"/>
    <cellStyle name="SAPBEXHLevel2 2 3 3 4 4" xfId="8023" xr:uid="{00000000-0005-0000-0000-0000A51A0000}"/>
    <cellStyle name="SAPBEXHLevel2 2 3 3 5" xfId="2018" xr:uid="{00000000-0005-0000-0000-0000A61A0000}"/>
    <cellStyle name="SAPBEXHLevel2 2 3 3 5 2" xfId="4355" xr:uid="{00000000-0005-0000-0000-0000A71A0000}"/>
    <cellStyle name="SAPBEXHLevel2 2 3 3 5 3" xfId="6606" xr:uid="{00000000-0005-0000-0000-0000A81A0000}"/>
    <cellStyle name="SAPBEXHLevel2 2 3 3 5 4" xfId="8087" xr:uid="{00000000-0005-0000-0000-0000A91A0000}"/>
    <cellStyle name="SAPBEXHLevel2 2 3 3 6" xfId="4655" xr:uid="{00000000-0005-0000-0000-0000AA1A0000}"/>
    <cellStyle name="SAPBEXHLevel2 2 3 3 7" xfId="3889" xr:uid="{00000000-0005-0000-0000-0000AB1A0000}"/>
    <cellStyle name="SAPBEXHLevel2 2 3 3 8" xfId="5449" xr:uid="{00000000-0005-0000-0000-0000AC1A0000}"/>
    <cellStyle name="SAPBEXHLevel2 2 4" xfId="1037" xr:uid="{00000000-0005-0000-0000-0000AD1A0000}"/>
    <cellStyle name="SAPBEXHLevel2 2 4 2" xfId="1485" xr:uid="{00000000-0005-0000-0000-0000AE1A0000}"/>
    <cellStyle name="SAPBEXHLevel2 2 4 2 2" xfId="2645" xr:uid="{00000000-0005-0000-0000-0000AF1A0000}"/>
    <cellStyle name="SAPBEXHLevel2 2 4 2 2 2" xfId="5054" xr:uid="{00000000-0005-0000-0000-0000B01A0000}"/>
    <cellStyle name="SAPBEXHLevel2 2 4 2 2 3" xfId="6950" xr:uid="{00000000-0005-0000-0000-0000B11A0000}"/>
    <cellStyle name="SAPBEXHLevel2 2 4 2 2 4" xfId="8377" xr:uid="{00000000-0005-0000-0000-0000B21A0000}"/>
    <cellStyle name="SAPBEXHLevel2 2 4 2 3" xfId="3182" xr:uid="{00000000-0005-0000-0000-0000B31A0000}"/>
    <cellStyle name="SAPBEXHLevel2 2 4 2 3 2" xfId="6125" xr:uid="{00000000-0005-0000-0000-0000B41A0000}"/>
    <cellStyle name="SAPBEXHLevel2 2 4 2 3 3" xfId="7403" xr:uid="{00000000-0005-0000-0000-0000B51A0000}"/>
    <cellStyle name="SAPBEXHLevel2 2 4 2 3 4" xfId="8815" xr:uid="{00000000-0005-0000-0000-0000B61A0000}"/>
    <cellStyle name="SAPBEXHLevel2 2 4 2 4" xfId="3360" xr:uid="{00000000-0005-0000-0000-0000B71A0000}"/>
    <cellStyle name="SAPBEXHLevel2 2 4 2 4 2" xfId="3732" xr:uid="{00000000-0005-0000-0000-0000B81A0000}"/>
    <cellStyle name="SAPBEXHLevel2 2 4 2 4 3" xfId="7581" xr:uid="{00000000-0005-0000-0000-0000B91A0000}"/>
    <cellStyle name="SAPBEXHLevel2 2 4 2 4 4" xfId="8993" xr:uid="{00000000-0005-0000-0000-0000BA1A0000}"/>
    <cellStyle name="SAPBEXHLevel2 2 4 2 5" xfId="3522" xr:uid="{00000000-0005-0000-0000-0000BB1A0000}"/>
    <cellStyle name="SAPBEXHLevel2 2 4 2 5 2" xfId="3620" xr:uid="{00000000-0005-0000-0000-0000BC1A0000}"/>
    <cellStyle name="SAPBEXHLevel2 2 4 2 5 3" xfId="7743" xr:uid="{00000000-0005-0000-0000-0000BD1A0000}"/>
    <cellStyle name="SAPBEXHLevel2 2 4 2 5 4" xfId="9155" xr:uid="{00000000-0005-0000-0000-0000BE1A0000}"/>
    <cellStyle name="SAPBEXHLevel2 2 4 2 6" xfId="5301" xr:uid="{00000000-0005-0000-0000-0000BF1A0000}"/>
    <cellStyle name="SAPBEXHLevel2 2 4 2 7" xfId="5898" xr:uid="{00000000-0005-0000-0000-0000C01A0000}"/>
    <cellStyle name="SAPBEXHLevel2 2 4 2 8" xfId="5993" xr:uid="{00000000-0005-0000-0000-0000C11A0000}"/>
    <cellStyle name="SAPBEXHLevel2 2 4 3" xfId="2197" xr:uid="{00000000-0005-0000-0000-0000C21A0000}"/>
    <cellStyle name="SAPBEXHLevel2 2 4 3 2" xfId="4676" xr:uid="{00000000-0005-0000-0000-0000C31A0000}"/>
    <cellStyle name="SAPBEXHLevel2 2 4 3 3" xfId="6691" xr:uid="{00000000-0005-0000-0000-0000C41A0000}"/>
    <cellStyle name="SAPBEXHLevel2 2 4 3 4" xfId="8154" xr:uid="{00000000-0005-0000-0000-0000C51A0000}"/>
    <cellStyle name="SAPBEXHLevel2 2 4 4" xfId="2922" xr:uid="{00000000-0005-0000-0000-0000C61A0000}"/>
    <cellStyle name="SAPBEXHLevel2 2 4 4 2" xfId="6100" xr:uid="{00000000-0005-0000-0000-0000C71A0000}"/>
    <cellStyle name="SAPBEXHLevel2 2 4 4 3" xfId="7143" xr:uid="{00000000-0005-0000-0000-0000C81A0000}"/>
    <cellStyle name="SAPBEXHLevel2 2 4 4 4" xfId="8555" xr:uid="{00000000-0005-0000-0000-0000C91A0000}"/>
    <cellStyle name="SAPBEXHLevel2 2 4 5" xfId="1884" xr:uid="{00000000-0005-0000-0000-0000CA1A0000}"/>
    <cellStyle name="SAPBEXHLevel2 2 4 5 2" xfId="5535" xr:uid="{00000000-0005-0000-0000-0000CB1A0000}"/>
    <cellStyle name="SAPBEXHLevel2 2 4 5 3" xfId="6479" xr:uid="{00000000-0005-0000-0000-0000CC1A0000}"/>
    <cellStyle name="SAPBEXHLevel2 2 4 5 4" xfId="7962" xr:uid="{00000000-0005-0000-0000-0000CD1A0000}"/>
    <cellStyle name="SAPBEXHLevel2 2 4 6" xfId="3175" xr:uid="{00000000-0005-0000-0000-0000CE1A0000}"/>
    <cellStyle name="SAPBEXHLevel2 2 4 6 2" xfId="4734" xr:uid="{00000000-0005-0000-0000-0000CF1A0000}"/>
    <cellStyle name="SAPBEXHLevel2 2 4 6 3" xfId="7396" xr:uid="{00000000-0005-0000-0000-0000D01A0000}"/>
    <cellStyle name="SAPBEXHLevel2 2 4 6 4" xfId="8808" xr:uid="{00000000-0005-0000-0000-0000D11A0000}"/>
    <cellStyle name="SAPBEXHLevel2 2 4 7" xfId="5291" xr:uid="{00000000-0005-0000-0000-0000D21A0000}"/>
    <cellStyle name="SAPBEXHLevel2 2 4 8" xfId="5641" xr:uid="{00000000-0005-0000-0000-0000D31A0000}"/>
    <cellStyle name="SAPBEXHLevel2 2 4 9" xfId="4714" xr:uid="{00000000-0005-0000-0000-0000D41A0000}"/>
    <cellStyle name="SAPBEXHLevel2 2 5" xfId="1291" xr:uid="{00000000-0005-0000-0000-0000D51A0000}"/>
    <cellStyle name="SAPBEXHLevel2 2 5 2" xfId="2451" xr:uid="{00000000-0005-0000-0000-0000D61A0000}"/>
    <cellStyle name="SAPBEXHLevel2 2 5 2 2" xfId="5594" xr:uid="{00000000-0005-0000-0000-0000D71A0000}"/>
    <cellStyle name="SAPBEXHLevel2 2 5 2 3" xfId="6850" xr:uid="{00000000-0005-0000-0000-0000D81A0000}"/>
    <cellStyle name="SAPBEXHLevel2 2 5 2 4" xfId="8295" xr:uid="{00000000-0005-0000-0000-0000D91A0000}"/>
    <cellStyle name="SAPBEXHLevel2 2 5 3" xfId="3080" xr:uid="{00000000-0005-0000-0000-0000DA1A0000}"/>
    <cellStyle name="SAPBEXHLevel2 2 5 3 2" xfId="3988" xr:uid="{00000000-0005-0000-0000-0000DB1A0000}"/>
    <cellStyle name="SAPBEXHLevel2 2 5 3 3" xfId="7301" xr:uid="{00000000-0005-0000-0000-0000DC1A0000}"/>
    <cellStyle name="SAPBEXHLevel2 2 5 3 4" xfId="8713" xr:uid="{00000000-0005-0000-0000-0000DD1A0000}"/>
    <cellStyle name="SAPBEXHLevel2 2 5 4" xfId="1942" xr:uid="{00000000-0005-0000-0000-0000DE1A0000}"/>
    <cellStyle name="SAPBEXHLevel2 2 5 4 2" xfId="5488" xr:uid="{00000000-0005-0000-0000-0000DF1A0000}"/>
    <cellStyle name="SAPBEXHLevel2 2 5 4 3" xfId="6536" xr:uid="{00000000-0005-0000-0000-0000E01A0000}"/>
    <cellStyle name="SAPBEXHLevel2 2 5 4 4" xfId="8018" xr:uid="{00000000-0005-0000-0000-0000E11A0000}"/>
    <cellStyle name="SAPBEXHLevel2 2 5 5" xfId="1994" xr:uid="{00000000-0005-0000-0000-0000E21A0000}"/>
    <cellStyle name="SAPBEXHLevel2 2 5 5 2" xfId="4821" xr:uid="{00000000-0005-0000-0000-0000E31A0000}"/>
    <cellStyle name="SAPBEXHLevel2 2 5 5 3" xfId="6582" xr:uid="{00000000-0005-0000-0000-0000E41A0000}"/>
    <cellStyle name="SAPBEXHLevel2 2 5 5 4" xfId="8063" xr:uid="{00000000-0005-0000-0000-0000E51A0000}"/>
    <cellStyle name="SAPBEXHLevel2 2 5 6" xfId="3931" xr:uid="{00000000-0005-0000-0000-0000E61A0000}"/>
    <cellStyle name="SAPBEXHLevel2 2 5 7" xfId="5947" xr:uid="{00000000-0005-0000-0000-0000E71A0000}"/>
    <cellStyle name="SAPBEXHLevel2 2 5 8" xfId="4800" xr:uid="{00000000-0005-0000-0000-0000E81A0000}"/>
    <cellStyle name="SAPBEXHLevel2 3" xfId="743" xr:uid="{00000000-0005-0000-0000-0000E91A0000}"/>
    <cellStyle name="SAPBEXHLevel2 3 2" xfId="1096" xr:uid="{00000000-0005-0000-0000-0000EA1A0000}"/>
    <cellStyle name="SAPBEXHLevel2 3 2 2" xfId="1544" xr:uid="{00000000-0005-0000-0000-0000EB1A0000}"/>
    <cellStyle name="SAPBEXHLevel2 3 2 2 2" xfId="2704" xr:uid="{00000000-0005-0000-0000-0000EC1A0000}"/>
    <cellStyle name="SAPBEXHLevel2 3 2 2 2 2" xfId="3917" xr:uid="{00000000-0005-0000-0000-0000ED1A0000}"/>
    <cellStyle name="SAPBEXHLevel2 3 2 2 2 3" xfId="7009" xr:uid="{00000000-0005-0000-0000-0000EE1A0000}"/>
    <cellStyle name="SAPBEXHLevel2 3 2 2 2 4" xfId="8436" xr:uid="{00000000-0005-0000-0000-0000EF1A0000}"/>
    <cellStyle name="SAPBEXHLevel2 3 2 2 3" xfId="3241" xr:uid="{00000000-0005-0000-0000-0000F01A0000}"/>
    <cellStyle name="SAPBEXHLevel2 3 2 2 3 2" xfId="3962" xr:uid="{00000000-0005-0000-0000-0000F11A0000}"/>
    <cellStyle name="SAPBEXHLevel2 3 2 2 3 3" xfId="7462" xr:uid="{00000000-0005-0000-0000-0000F21A0000}"/>
    <cellStyle name="SAPBEXHLevel2 3 2 2 3 4" xfId="8874" xr:uid="{00000000-0005-0000-0000-0000F31A0000}"/>
    <cellStyle name="SAPBEXHLevel2 3 2 2 4" xfId="3419" xr:uid="{00000000-0005-0000-0000-0000F41A0000}"/>
    <cellStyle name="SAPBEXHLevel2 3 2 2 4 2" xfId="3693" xr:uid="{00000000-0005-0000-0000-0000F51A0000}"/>
    <cellStyle name="SAPBEXHLevel2 3 2 2 4 3" xfId="7640" xr:uid="{00000000-0005-0000-0000-0000F61A0000}"/>
    <cellStyle name="SAPBEXHLevel2 3 2 2 4 4" xfId="9052" xr:uid="{00000000-0005-0000-0000-0000F71A0000}"/>
    <cellStyle name="SAPBEXHLevel2 3 2 2 5" xfId="3581" xr:uid="{00000000-0005-0000-0000-0000F81A0000}"/>
    <cellStyle name="SAPBEXHLevel2 3 2 2 5 2" xfId="6319" xr:uid="{00000000-0005-0000-0000-0000F91A0000}"/>
    <cellStyle name="SAPBEXHLevel2 3 2 2 5 3" xfId="7802" xr:uid="{00000000-0005-0000-0000-0000FA1A0000}"/>
    <cellStyle name="SAPBEXHLevel2 3 2 2 5 4" xfId="9214" xr:uid="{00000000-0005-0000-0000-0000FB1A0000}"/>
    <cellStyle name="SAPBEXHLevel2 3 2 2 6" xfId="5335" xr:uid="{00000000-0005-0000-0000-0000FC1A0000}"/>
    <cellStyle name="SAPBEXHLevel2 3 2 2 7" xfId="5953" xr:uid="{00000000-0005-0000-0000-0000FD1A0000}"/>
    <cellStyle name="SAPBEXHLevel2 3 2 2 8" xfId="4503" xr:uid="{00000000-0005-0000-0000-0000FE1A0000}"/>
    <cellStyle name="SAPBEXHLevel2 3 2 3" xfId="2256" xr:uid="{00000000-0005-0000-0000-0000FF1A0000}"/>
    <cellStyle name="SAPBEXHLevel2 3 2 3 2" xfId="4835" xr:uid="{00000000-0005-0000-0000-0000001B0000}"/>
    <cellStyle name="SAPBEXHLevel2 3 2 3 3" xfId="6750" xr:uid="{00000000-0005-0000-0000-0000011B0000}"/>
    <cellStyle name="SAPBEXHLevel2 3 2 3 4" xfId="8213" xr:uid="{00000000-0005-0000-0000-0000021B0000}"/>
    <cellStyle name="SAPBEXHLevel2 3 2 4" xfId="2981" xr:uid="{00000000-0005-0000-0000-0000031B0000}"/>
    <cellStyle name="SAPBEXHLevel2 3 2 4 2" xfId="5821" xr:uid="{00000000-0005-0000-0000-0000041B0000}"/>
    <cellStyle name="SAPBEXHLevel2 3 2 4 3" xfId="7202" xr:uid="{00000000-0005-0000-0000-0000051B0000}"/>
    <cellStyle name="SAPBEXHLevel2 3 2 4 4" xfId="8614" xr:uid="{00000000-0005-0000-0000-0000061B0000}"/>
    <cellStyle name="SAPBEXHLevel2 3 2 5" xfId="1913" xr:uid="{00000000-0005-0000-0000-0000071B0000}"/>
    <cellStyle name="SAPBEXHLevel2 3 2 5 2" xfId="5344" xr:uid="{00000000-0005-0000-0000-0000081B0000}"/>
    <cellStyle name="SAPBEXHLevel2 3 2 5 3" xfId="6508" xr:uid="{00000000-0005-0000-0000-0000091B0000}"/>
    <cellStyle name="SAPBEXHLevel2 3 2 5 4" xfId="7991" xr:uid="{00000000-0005-0000-0000-00000A1B0000}"/>
    <cellStyle name="SAPBEXHLevel2 3 2 6" xfId="1734" xr:uid="{00000000-0005-0000-0000-00000B1B0000}"/>
    <cellStyle name="SAPBEXHLevel2 3 2 6 2" xfId="5139" xr:uid="{00000000-0005-0000-0000-00000C1B0000}"/>
    <cellStyle name="SAPBEXHLevel2 3 2 6 3" xfId="6242" xr:uid="{00000000-0005-0000-0000-00000D1B0000}"/>
    <cellStyle name="SAPBEXHLevel2 3 2 6 4" xfId="5003" xr:uid="{00000000-0005-0000-0000-00000E1B0000}"/>
    <cellStyle name="SAPBEXHLevel2 3 2 7" xfId="4370" xr:uid="{00000000-0005-0000-0000-00000F1B0000}"/>
    <cellStyle name="SAPBEXHLevel2 3 2 8" xfId="5266" xr:uid="{00000000-0005-0000-0000-0000101B0000}"/>
    <cellStyle name="SAPBEXHLevel2 3 2 9" xfId="6847" xr:uid="{00000000-0005-0000-0000-0000111B0000}"/>
    <cellStyle name="SAPBEXHLevel2 3 3" xfId="1306" xr:uid="{00000000-0005-0000-0000-0000121B0000}"/>
    <cellStyle name="SAPBEXHLevel2 3 3 2" xfId="2466" xr:uid="{00000000-0005-0000-0000-0000131B0000}"/>
    <cellStyle name="SAPBEXHLevel2 3 3 2 2" xfId="5861" xr:uid="{00000000-0005-0000-0000-0000141B0000}"/>
    <cellStyle name="SAPBEXHLevel2 3 3 2 3" xfId="6865" xr:uid="{00000000-0005-0000-0000-0000151B0000}"/>
    <cellStyle name="SAPBEXHLevel2 3 3 2 4" xfId="8310" xr:uid="{00000000-0005-0000-0000-0000161B0000}"/>
    <cellStyle name="SAPBEXHLevel2 3 3 3" xfId="3095" xr:uid="{00000000-0005-0000-0000-0000171B0000}"/>
    <cellStyle name="SAPBEXHLevel2 3 3 3 2" xfId="3841" xr:uid="{00000000-0005-0000-0000-0000181B0000}"/>
    <cellStyle name="SAPBEXHLevel2 3 3 3 3" xfId="7316" xr:uid="{00000000-0005-0000-0000-0000191B0000}"/>
    <cellStyle name="SAPBEXHLevel2 3 3 3 4" xfId="8728" xr:uid="{00000000-0005-0000-0000-00001A1B0000}"/>
    <cellStyle name="SAPBEXHLevel2 3 3 4" xfId="3293" xr:uid="{00000000-0005-0000-0000-00001B1B0000}"/>
    <cellStyle name="SAPBEXHLevel2 3 3 4 2" xfId="3781" xr:uid="{00000000-0005-0000-0000-00001C1B0000}"/>
    <cellStyle name="SAPBEXHLevel2 3 3 4 3" xfId="7514" xr:uid="{00000000-0005-0000-0000-00001D1B0000}"/>
    <cellStyle name="SAPBEXHLevel2 3 3 4 4" xfId="8926" xr:uid="{00000000-0005-0000-0000-00001E1B0000}"/>
    <cellStyle name="SAPBEXHLevel2 3 3 5" xfId="3455" xr:uid="{00000000-0005-0000-0000-00001F1B0000}"/>
    <cellStyle name="SAPBEXHLevel2 3 3 5 2" xfId="3667" xr:uid="{00000000-0005-0000-0000-0000201B0000}"/>
    <cellStyle name="SAPBEXHLevel2 3 3 5 3" xfId="7676" xr:uid="{00000000-0005-0000-0000-0000211B0000}"/>
    <cellStyle name="SAPBEXHLevel2 3 3 5 4" xfId="9088" xr:uid="{00000000-0005-0000-0000-0000221B0000}"/>
    <cellStyle name="SAPBEXHLevel2 3 3 6" xfId="4320" xr:uid="{00000000-0005-0000-0000-0000231B0000}"/>
    <cellStyle name="SAPBEXHLevel2 3 3 7" xfId="6091" xr:uid="{00000000-0005-0000-0000-0000241B0000}"/>
    <cellStyle name="SAPBEXHLevel2 3 3 8" xfId="4810" xr:uid="{00000000-0005-0000-0000-0000251B0000}"/>
    <cellStyle name="SAPBEXHLevel2 4" xfId="702" xr:uid="{00000000-0005-0000-0000-0000261B0000}"/>
    <cellStyle name="SAPBEXHLevel2 4 2" xfId="1056" xr:uid="{00000000-0005-0000-0000-0000271B0000}"/>
    <cellStyle name="SAPBEXHLevel2 4 2 2" xfId="1504" xr:uid="{00000000-0005-0000-0000-0000281B0000}"/>
    <cellStyle name="SAPBEXHLevel2 4 2 2 2" xfId="2664" xr:uid="{00000000-0005-0000-0000-0000291B0000}"/>
    <cellStyle name="SAPBEXHLevel2 4 2 2 2 2" xfId="4418" xr:uid="{00000000-0005-0000-0000-00002A1B0000}"/>
    <cellStyle name="SAPBEXHLevel2 4 2 2 2 3" xfId="6969" xr:uid="{00000000-0005-0000-0000-00002B1B0000}"/>
    <cellStyle name="SAPBEXHLevel2 4 2 2 2 4" xfId="8396" xr:uid="{00000000-0005-0000-0000-00002C1B0000}"/>
    <cellStyle name="SAPBEXHLevel2 4 2 2 3" xfId="3201" xr:uid="{00000000-0005-0000-0000-00002D1B0000}"/>
    <cellStyle name="SAPBEXHLevel2 4 2 2 3 2" xfId="3978" xr:uid="{00000000-0005-0000-0000-00002E1B0000}"/>
    <cellStyle name="SAPBEXHLevel2 4 2 2 3 3" xfId="7422" xr:uid="{00000000-0005-0000-0000-00002F1B0000}"/>
    <cellStyle name="SAPBEXHLevel2 4 2 2 3 4" xfId="8834" xr:uid="{00000000-0005-0000-0000-0000301B0000}"/>
    <cellStyle name="SAPBEXHLevel2 4 2 2 4" xfId="3379" xr:uid="{00000000-0005-0000-0000-0000311B0000}"/>
    <cellStyle name="SAPBEXHLevel2 4 2 2 4 2" xfId="3720" xr:uid="{00000000-0005-0000-0000-0000321B0000}"/>
    <cellStyle name="SAPBEXHLevel2 4 2 2 4 3" xfId="7600" xr:uid="{00000000-0005-0000-0000-0000331B0000}"/>
    <cellStyle name="SAPBEXHLevel2 4 2 2 4 4" xfId="9012" xr:uid="{00000000-0005-0000-0000-0000341B0000}"/>
    <cellStyle name="SAPBEXHLevel2 4 2 2 5" xfId="3541" xr:uid="{00000000-0005-0000-0000-0000351B0000}"/>
    <cellStyle name="SAPBEXHLevel2 4 2 2 5 2" xfId="1228" xr:uid="{00000000-0005-0000-0000-0000361B0000}"/>
    <cellStyle name="SAPBEXHLevel2 4 2 2 5 3" xfId="7762" xr:uid="{00000000-0005-0000-0000-0000371B0000}"/>
    <cellStyle name="SAPBEXHLevel2 4 2 2 5 4" xfId="9174" xr:uid="{00000000-0005-0000-0000-0000381B0000}"/>
    <cellStyle name="SAPBEXHLevel2 4 2 2 6" xfId="4119" xr:uid="{00000000-0005-0000-0000-0000391B0000}"/>
    <cellStyle name="SAPBEXHLevel2 4 2 2 7" xfId="6198" xr:uid="{00000000-0005-0000-0000-00003A1B0000}"/>
    <cellStyle name="SAPBEXHLevel2 4 2 2 8" xfId="4037" xr:uid="{00000000-0005-0000-0000-00003B1B0000}"/>
    <cellStyle name="SAPBEXHLevel2 4 2 3" xfId="2216" xr:uid="{00000000-0005-0000-0000-00003C1B0000}"/>
    <cellStyle name="SAPBEXHLevel2 4 2 3 2" xfId="4859" xr:uid="{00000000-0005-0000-0000-00003D1B0000}"/>
    <cellStyle name="SAPBEXHLevel2 4 2 3 3" xfId="6710" xr:uid="{00000000-0005-0000-0000-00003E1B0000}"/>
    <cellStyle name="SAPBEXHLevel2 4 2 3 4" xfId="8173" xr:uid="{00000000-0005-0000-0000-00003F1B0000}"/>
    <cellStyle name="SAPBEXHLevel2 4 2 4" xfId="2941" xr:uid="{00000000-0005-0000-0000-0000401B0000}"/>
    <cellStyle name="SAPBEXHLevel2 4 2 4 2" xfId="6273" xr:uid="{00000000-0005-0000-0000-0000411B0000}"/>
    <cellStyle name="SAPBEXHLevel2 4 2 4 3" xfId="7162" xr:uid="{00000000-0005-0000-0000-0000421B0000}"/>
    <cellStyle name="SAPBEXHLevel2 4 2 4 4" xfId="8574" xr:uid="{00000000-0005-0000-0000-0000431B0000}"/>
    <cellStyle name="SAPBEXHLevel2 4 2 5" xfId="2002" xr:uid="{00000000-0005-0000-0000-0000441B0000}"/>
    <cellStyle name="SAPBEXHLevel2 4 2 5 2" xfId="4536" xr:uid="{00000000-0005-0000-0000-0000451B0000}"/>
    <cellStyle name="SAPBEXHLevel2 4 2 5 3" xfId="6590" xr:uid="{00000000-0005-0000-0000-0000461B0000}"/>
    <cellStyle name="SAPBEXHLevel2 4 2 5 4" xfId="8071" xr:uid="{00000000-0005-0000-0000-0000471B0000}"/>
    <cellStyle name="SAPBEXHLevel2 4 2 6" xfId="1835" xr:uid="{00000000-0005-0000-0000-0000481B0000}"/>
    <cellStyle name="SAPBEXHLevel2 4 2 6 2" xfId="4737" xr:uid="{00000000-0005-0000-0000-0000491B0000}"/>
    <cellStyle name="SAPBEXHLevel2 4 2 6 3" xfId="6430" xr:uid="{00000000-0005-0000-0000-00004A1B0000}"/>
    <cellStyle name="SAPBEXHLevel2 4 2 6 4" xfId="7913" xr:uid="{00000000-0005-0000-0000-00004B1B0000}"/>
    <cellStyle name="SAPBEXHLevel2 4 2 7" xfId="6031" xr:uid="{00000000-0005-0000-0000-00004C1B0000}"/>
    <cellStyle name="SAPBEXHLevel2 4 2 8" xfId="5342" xr:uid="{00000000-0005-0000-0000-00004D1B0000}"/>
    <cellStyle name="SAPBEXHLevel2 4 2 9" xfId="5226" xr:uid="{00000000-0005-0000-0000-00004E1B0000}"/>
    <cellStyle name="SAPBEXHLevel2 4 3" xfId="1296" xr:uid="{00000000-0005-0000-0000-00004F1B0000}"/>
    <cellStyle name="SAPBEXHLevel2 4 3 2" xfId="2456" xr:uid="{00000000-0005-0000-0000-0000501B0000}"/>
    <cellStyle name="SAPBEXHLevel2 4 3 2 2" xfId="5830" xr:uid="{00000000-0005-0000-0000-0000511B0000}"/>
    <cellStyle name="SAPBEXHLevel2 4 3 2 3" xfId="6855" xr:uid="{00000000-0005-0000-0000-0000521B0000}"/>
    <cellStyle name="SAPBEXHLevel2 4 3 2 4" xfId="8300" xr:uid="{00000000-0005-0000-0000-0000531B0000}"/>
    <cellStyle name="SAPBEXHLevel2 4 3 3" xfId="3085" xr:uid="{00000000-0005-0000-0000-0000541B0000}"/>
    <cellStyle name="SAPBEXHLevel2 4 3 3 2" xfId="3847" xr:uid="{00000000-0005-0000-0000-0000551B0000}"/>
    <cellStyle name="SAPBEXHLevel2 4 3 3 3" xfId="7306" xr:uid="{00000000-0005-0000-0000-0000561B0000}"/>
    <cellStyle name="SAPBEXHLevel2 4 3 3 4" xfId="8718" xr:uid="{00000000-0005-0000-0000-0000571B0000}"/>
    <cellStyle name="SAPBEXHLevel2 4 3 4" xfId="1703" xr:uid="{00000000-0005-0000-0000-0000581B0000}"/>
    <cellStyle name="SAPBEXHLevel2 4 3 4 2" xfId="5075" xr:uid="{00000000-0005-0000-0000-0000591B0000}"/>
    <cellStyle name="SAPBEXHLevel2 4 3 4 3" xfId="3952" xr:uid="{00000000-0005-0000-0000-00005A1B0000}"/>
    <cellStyle name="SAPBEXHLevel2 4 3 4 4" xfId="5486" xr:uid="{00000000-0005-0000-0000-00005B1B0000}"/>
    <cellStyle name="SAPBEXHLevel2 4 3 5" xfId="1830" xr:uid="{00000000-0005-0000-0000-00005C1B0000}"/>
    <cellStyle name="SAPBEXHLevel2 4 3 5 2" xfId="5077" xr:uid="{00000000-0005-0000-0000-00005D1B0000}"/>
    <cellStyle name="SAPBEXHLevel2 4 3 5 3" xfId="6425" xr:uid="{00000000-0005-0000-0000-00005E1B0000}"/>
    <cellStyle name="SAPBEXHLevel2 4 3 5 4" xfId="7908" xr:uid="{00000000-0005-0000-0000-00005F1B0000}"/>
    <cellStyle name="SAPBEXHLevel2 4 3 6" xfId="5578" xr:uid="{00000000-0005-0000-0000-0000601B0000}"/>
    <cellStyle name="SAPBEXHLevel2 4 3 7" xfId="6231" xr:uid="{00000000-0005-0000-0000-0000611B0000}"/>
    <cellStyle name="SAPBEXHLevel2 4 3 8" xfId="3905" xr:uid="{00000000-0005-0000-0000-0000621B0000}"/>
    <cellStyle name="SAPBEXHLevel2 5" xfId="983" xr:uid="{00000000-0005-0000-0000-0000631B0000}"/>
    <cellStyle name="SAPBEXHLevel2 5 2" xfId="1431" xr:uid="{00000000-0005-0000-0000-0000641B0000}"/>
    <cellStyle name="SAPBEXHLevel2 5 2 2" xfId="2591" xr:uid="{00000000-0005-0000-0000-0000651B0000}"/>
    <cellStyle name="SAPBEXHLevel2 5 2 2 2" xfId="5034" xr:uid="{00000000-0005-0000-0000-0000661B0000}"/>
    <cellStyle name="SAPBEXHLevel2 5 2 2 3" xfId="6908" xr:uid="{00000000-0005-0000-0000-0000671B0000}"/>
    <cellStyle name="SAPBEXHLevel2 5 2 2 4" xfId="8337" xr:uid="{00000000-0005-0000-0000-0000681B0000}"/>
    <cellStyle name="SAPBEXHLevel2 5 2 3" xfId="3139" xr:uid="{00000000-0005-0000-0000-0000691B0000}"/>
    <cellStyle name="SAPBEXHLevel2 5 2 3 2" xfId="5325" xr:uid="{00000000-0005-0000-0000-00006A1B0000}"/>
    <cellStyle name="SAPBEXHLevel2 5 2 3 3" xfId="7360" xr:uid="{00000000-0005-0000-0000-00006B1B0000}"/>
    <cellStyle name="SAPBEXHLevel2 5 2 3 4" xfId="8772" xr:uid="{00000000-0005-0000-0000-00006C1B0000}"/>
    <cellStyle name="SAPBEXHLevel2 5 2 4" xfId="3320" xr:uid="{00000000-0005-0000-0000-00006D1B0000}"/>
    <cellStyle name="SAPBEXHLevel2 5 2 4 2" xfId="3761" xr:uid="{00000000-0005-0000-0000-00006E1B0000}"/>
    <cellStyle name="SAPBEXHLevel2 5 2 4 3" xfId="7541" xr:uid="{00000000-0005-0000-0000-00006F1B0000}"/>
    <cellStyle name="SAPBEXHLevel2 5 2 4 4" xfId="8953" xr:uid="{00000000-0005-0000-0000-0000701B0000}"/>
    <cellStyle name="SAPBEXHLevel2 5 2 5" xfId="3482" xr:uid="{00000000-0005-0000-0000-0000711B0000}"/>
    <cellStyle name="SAPBEXHLevel2 5 2 5 2" xfId="3648" xr:uid="{00000000-0005-0000-0000-0000721B0000}"/>
    <cellStyle name="SAPBEXHLevel2 5 2 5 3" xfId="7703" xr:uid="{00000000-0005-0000-0000-0000731B0000}"/>
    <cellStyle name="SAPBEXHLevel2 5 2 5 4" xfId="9115" xr:uid="{00000000-0005-0000-0000-0000741B0000}"/>
    <cellStyle name="SAPBEXHLevel2 5 2 6" xfId="4058" xr:uid="{00000000-0005-0000-0000-0000751B0000}"/>
    <cellStyle name="SAPBEXHLevel2 5 2 7" xfId="5434" xr:uid="{00000000-0005-0000-0000-0000761B0000}"/>
    <cellStyle name="SAPBEXHLevel2 5 2 8" xfId="5374" xr:uid="{00000000-0005-0000-0000-0000771B0000}"/>
    <cellStyle name="SAPBEXHLevel2 5 3" xfId="2145" xr:uid="{00000000-0005-0000-0000-0000781B0000}"/>
    <cellStyle name="SAPBEXHLevel2 5 3 2" xfId="4357" xr:uid="{00000000-0005-0000-0000-0000791B0000}"/>
    <cellStyle name="SAPBEXHLevel2 5 3 3" xfId="6651" xr:uid="{00000000-0005-0000-0000-00007A1B0000}"/>
    <cellStyle name="SAPBEXHLevel2 5 3 4" xfId="8116" xr:uid="{00000000-0005-0000-0000-00007B1B0000}"/>
    <cellStyle name="SAPBEXHLevel2 5 4" xfId="2880" xr:uid="{00000000-0005-0000-0000-00007C1B0000}"/>
    <cellStyle name="SAPBEXHLevel2 5 4 2" xfId="5989" xr:uid="{00000000-0005-0000-0000-00007D1B0000}"/>
    <cellStyle name="SAPBEXHLevel2 5 4 3" xfId="7101" xr:uid="{00000000-0005-0000-0000-00007E1B0000}"/>
    <cellStyle name="SAPBEXHLevel2 5 4 4" xfId="8513" xr:uid="{00000000-0005-0000-0000-00007F1B0000}"/>
    <cellStyle name="SAPBEXHLevel2 5 5" xfId="1872" xr:uid="{00000000-0005-0000-0000-0000801B0000}"/>
    <cellStyle name="SAPBEXHLevel2 5 5 2" xfId="5716" xr:uid="{00000000-0005-0000-0000-0000811B0000}"/>
    <cellStyle name="SAPBEXHLevel2 5 5 3" xfId="6467" xr:uid="{00000000-0005-0000-0000-0000821B0000}"/>
    <cellStyle name="SAPBEXHLevel2 5 5 4" xfId="7950" xr:uid="{00000000-0005-0000-0000-0000831B0000}"/>
    <cellStyle name="SAPBEXHLevel2 5 6" xfId="1992" xr:uid="{00000000-0005-0000-0000-0000841B0000}"/>
    <cellStyle name="SAPBEXHLevel2 5 6 2" xfId="5339" xr:uid="{00000000-0005-0000-0000-0000851B0000}"/>
    <cellStyle name="SAPBEXHLevel2 5 6 3" xfId="6580" xr:uid="{00000000-0005-0000-0000-0000861B0000}"/>
    <cellStyle name="SAPBEXHLevel2 5 6 4" xfId="8061" xr:uid="{00000000-0005-0000-0000-0000871B0000}"/>
    <cellStyle name="SAPBEXHLevel2 5 7" xfId="5070" xr:uid="{00000000-0005-0000-0000-0000881B0000}"/>
    <cellStyle name="SAPBEXHLevel2 5 8" xfId="5088" xr:uid="{00000000-0005-0000-0000-0000891B0000}"/>
    <cellStyle name="SAPBEXHLevel2 5 9" xfId="6883" xr:uid="{00000000-0005-0000-0000-00008A1B0000}"/>
    <cellStyle name="SAPBEXHLevel2 6" xfId="358" xr:uid="{00000000-0005-0000-0000-00008B1B0000}"/>
    <cellStyle name="SAPBEXHLevel2 6 2" xfId="1000" xr:uid="{00000000-0005-0000-0000-00008C1B0000}"/>
    <cellStyle name="SAPBEXHLevel2 6 2 2" xfId="1448" xr:uid="{00000000-0005-0000-0000-00008D1B0000}"/>
    <cellStyle name="SAPBEXHLevel2 6 2 2 2" xfId="2608" xr:uid="{00000000-0005-0000-0000-00008E1B0000}"/>
    <cellStyle name="SAPBEXHLevel2 6 2 2 2 2" xfId="4780" xr:uid="{00000000-0005-0000-0000-00008F1B0000}"/>
    <cellStyle name="SAPBEXHLevel2 6 2 2 2 3" xfId="6925" xr:uid="{00000000-0005-0000-0000-0000901B0000}"/>
    <cellStyle name="SAPBEXHLevel2 6 2 2 2 4" xfId="8354" xr:uid="{00000000-0005-0000-0000-0000911B0000}"/>
    <cellStyle name="SAPBEXHLevel2 6 2 2 3" xfId="3156" xr:uid="{00000000-0005-0000-0000-0000921B0000}"/>
    <cellStyle name="SAPBEXHLevel2 6 2 2 3 2" xfId="5104" xr:uid="{00000000-0005-0000-0000-0000931B0000}"/>
    <cellStyle name="SAPBEXHLevel2 6 2 2 3 3" xfId="7377" xr:uid="{00000000-0005-0000-0000-0000941B0000}"/>
    <cellStyle name="SAPBEXHLevel2 6 2 2 3 4" xfId="8789" xr:uid="{00000000-0005-0000-0000-0000951B0000}"/>
    <cellStyle name="SAPBEXHLevel2 6 2 2 4" xfId="3337" xr:uid="{00000000-0005-0000-0000-0000961B0000}"/>
    <cellStyle name="SAPBEXHLevel2 6 2 2 4 2" xfId="4256" xr:uid="{00000000-0005-0000-0000-0000971B0000}"/>
    <cellStyle name="SAPBEXHLevel2 6 2 2 4 3" xfId="7558" xr:uid="{00000000-0005-0000-0000-0000981B0000}"/>
    <cellStyle name="SAPBEXHLevel2 6 2 2 4 4" xfId="8970" xr:uid="{00000000-0005-0000-0000-0000991B0000}"/>
    <cellStyle name="SAPBEXHLevel2 6 2 2 5" xfId="3499" xr:uid="{00000000-0005-0000-0000-00009A1B0000}"/>
    <cellStyle name="SAPBEXHLevel2 6 2 2 5 2" xfId="3636" xr:uid="{00000000-0005-0000-0000-00009B1B0000}"/>
    <cellStyle name="SAPBEXHLevel2 6 2 2 5 3" xfId="7720" xr:uid="{00000000-0005-0000-0000-00009C1B0000}"/>
    <cellStyle name="SAPBEXHLevel2 6 2 2 5 4" xfId="9132" xr:uid="{00000000-0005-0000-0000-00009D1B0000}"/>
    <cellStyle name="SAPBEXHLevel2 6 2 2 6" xfId="4731" xr:uid="{00000000-0005-0000-0000-00009E1B0000}"/>
    <cellStyle name="SAPBEXHLevel2 6 2 2 7" xfId="5952" xr:uid="{00000000-0005-0000-0000-00009F1B0000}"/>
    <cellStyle name="SAPBEXHLevel2 6 2 2 8" xfId="5749" xr:uid="{00000000-0005-0000-0000-0000A01B0000}"/>
    <cellStyle name="SAPBEXHLevel2 6 2 3" xfId="2161" xr:uid="{00000000-0005-0000-0000-0000A11B0000}"/>
    <cellStyle name="SAPBEXHLevel2 6 2 3 2" xfId="4115" xr:uid="{00000000-0005-0000-0000-0000A21B0000}"/>
    <cellStyle name="SAPBEXHLevel2 6 2 3 3" xfId="6667" xr:uid="{00000000-0005-0000-0000-0000A31B0000}"/>
    <cellStyle name="SAPBEXHLevel2 6 2 3 4" xfId="8132" xr:uid="{00000000-0005-0000-0000-0000A41B0000}"/>
    <cellStyle name="SAPBEXHLevel2 6 2 4" xfId="2896" xr:uid="{00000000-0005-0000-0000-0000A51B0000}"/>
    <cellStyle name="SAPBEXHLevel2 6 2 4 2" xfId="3902" xr:uid="{00000000-0005-0000-0000-0000A61B0000}"/>
    <cellStyle name="SAPBEXHLevel2 6 2 4 3" xfId="7117" xr:uid="{00000000-0005-0000-0000-0000A71B0000}"/>
    <cellStyle name="SAPBEXHLevel2 6 2 4 4" xfId="8529" xr:uid="{00000000-0005-0000-0000-0000A81B0000}"/>
    <cellStyle name="SAPBEXHLevel2 6 2 5" xfId="1878" xr:uid="{00000000-0005-0000-0000-0000A91B0000}"/>
    <cellStyle name="SAPBEXHLevel2 6 2 5 2" xfId="4646" xr:uid="{00000000-0005-0000-0000-0000AA1B0000}"/>
    <cellStyle name="SAPBEXHLevel2 6 2 5 3" xfId="6473" xr:uid="{00000000-0005-0000-0000-0000AB1B0000}"/>
    <cellStyle name="SAPBEXHLevel2 6 2 5 4" xfId="7956" xr:uid="{00000000-0005-0000-0000-0000AC1B0000}"/>
    <cellStyle name="SAPBEXHLevel2 6 2 6" xfId="3290" xr:uid="{00000000-0005-0000-0000-0000AD1B0000}"/>
    <cellStyle name="SAPBEXHLevel2 6 2 6 2" xfId="4268" xr:uid="{00000000-0005-0000-0000-0000AE1B0000}"/>
    <cellStyle name="SAPBEXHLevel2 6 2 6 3" xfId="7511" xr:uid="{00000000-0005-0000-0000-0000AF1B0000}"/>
    <cellStyle name="SAPBEXHLevel2 6 2 6 4" xfId="8923" xr:uid="{00000000-0005-0000-0000-0000B01B0000}"/>
    <cellStyle name="SAPBEXHLevel2 6 2 7" xfId="5913" xr:uid="{00000000-0005-0000-0000-0000B11B0000}"/>
    <cellStyle name="SAPBEXHLevel2 6 2 8" xfId="4898" xr:uid="{00000000-0005-0000-0000-0000B21B0000}"/>
    <cellStyle name="SAPBEXHLevel2 6 2 9" xfId="6799" xr:uid="{00000000-0005-0000-0000-0000B31B0000}"/>
    <cellStyle name="SAPBEXHLevel2 6 3" xfId="367" xr:uid="{00000000-0005-0000-0000-0000B41B0000}"/>
    <cellStyle name="SAPBEXHLevel2 6 3 2" xfId="1008" xr:uid="{00000000-0005-0000-0000-0000B51B0000}"/>
    <cellStyle name="SAPBEXHLevel2 6 3 2 2" xfId="1456" xr:uid="{00000000-0005-0000-0000-0000B61B0000}"/>
    <cellStyle name="SAPBEXHLevel2 6 3 2 2 2" xfId="2616" xr:uid="{00000000-0005-0000-0000-0000B71B0000}"/>
    <cellStyle name="SAPBEXHLevel2 6 3 2 2 2 2" xfId="6172" xr:uid="{00000000-0005-0000-0000-0000B81B0000}"/>
    <cellStyle name="SAPBEXHLevel2 6 3 2 2 2 3" xfId="6933" xr:uid="{00000000-0005-0000-0000-0000B91B0000}"/>
    <cellStyle name="SAPBEXHLevel2 6 3 2 2 2 4" xfId="8362" xr:uid="{00000000-0005-0000-0000-0000BA1B0000}"/>
    <cellStyle name="SAPBEXHLevel2 6 3 2 2 3" xfId="3164" xr:uid="{00000000-0005-0000-0000-0000BB1B0000}"/>
    <cellStyle name="SAPBEXHLevel2 6 3 2 2 3 2" xfId="4805" xr:uid="{00000000-0005-0000-0000-0000BC1B0000}"/>
    <cellStyle name="SAPBEXHLevel2 6 3 2 2 3 3" xfId="7385" xr:uid="{00000000-0005-0000-0000-0000BD1B0000}"/>
    <cellStyle name="SAPBEXHLevel2 6 3 2 2 3 4" xfId="8797" xr:uid="{00000000-0005-0000-0000-0000BE1B0000}"/>
    <cellStyle name="SAPBEXHLevel2 6 3 2 2 4" xfId="3345" xr:uid="{00000000-0005-0000-0000-0000BF1B0000}"/>
    <cellStyle name="SAPBEXHLevel2 6 3 2 2 4 2" xfId="4254" xr:uid="{00000000-0005-0000-0000-0000C01B0000}"/>
    <cellStyle name="SAPBEXHLevel2 6 3 2 2 4 3" xfId="7566" xr:uid="{00000000-0005-0000-0000-0000C11B0000}"/>
    <cellStyle name="SAPBEXHLevel2 6 3 2 2 4 4" xfId="8978" xr:uid="{00000000-0005-0000-0000-0000C21B0000}"/>
    <cellStyle name="SAPBEXHLevel2 6 3 2 2 5" xfId="3507" xr:uid="{00000000-0005-0000-0000-0000C31B0000}"/>
    <cellStyle name="SAPBEXHLevel2 6 3 2 2 5 2" xfId="4208" xr:uid="{00000000-0005-0000-0000-0000C41B0000}"/>
    <cellStyle name="SAPBEXHLevel2 6 3 2 2 5 3" xfId="7728" xr:uid="{00000000-0005-0000-0000-0000C51B0000}"/>
    <cellStyle name="SAPBEXHLevel2 6 3 2 2 5 4" xfId="9140" xr:uid="{00000000-0005-0000-0000-0000C61B0000}"/>
    <cellStyle name="SAPBEXHLevel2 6 3 2 2 6" xfId="5986" xr:uid="{00000000-0005-0000-0000-0000C71B0000}"/>
    <cellStyle name="SAPBEXHLevel2 6 3 2 2 7" xfId="5027" xr:uid="{00000000-0005-0000-0000-0000C81B0000}"/>
    <cellStyle name="SAPBEXHLevel2 6 3 2 2 8" xfId="5516" xr:uid="{00000000-0005-0000-0000-0000C91B0000}"/>
    <cellStyle name="SAPBEXHLevel2 6 3 2 3" xfId="2169" xr:uid="{00000000-0005-0000-0000-0000CA1B0000}"/>
    <cellStyle name="SAPBEXHLevel2 6 3 2 3 2" xfId="4101" xr:uid="{00000000-0005-0000-0000-0000CB1B0000}"/>
    <cellStyle name="SAPBEXHLevel2 6 3 2 3 3" xfId="6675" xr:uid="{00000000-0005-0000-0000-0000CC1B0000}"/>
    <cellStyle name="SAPBEXHLevel2 6 3 2 3 4" xfId="8140" xr:uid="{00000000-0005-0000-0000-0000CD1B0000}"/>
    <cellStyle name="SAPBEXHLevel2 6 3 2 4" xfId="2904" xr:uid="{00000000-0005-0000-0000-0000CE1B0000}"/>
    <cellStyle name="SAPBEXHLevel2 6 3 2 4 2" xfId="5601" xr:uid="{00000000-0005-0000-0000-0000CF1B0000}"/>
    <cellStyle name="SAPBEXHLevel2 6 3 2 4 3" xfId="7125" xr:uid="{00000000-0005-0000-0000-0000D01B0000}"/>
    <cellStyle name="SAPBEXHLevel2 6 3 2 4 4" xfId="8537" xr:uid="{00000000-0005-0000-0000-0000D11B0000}"/>
    <cellStyle name="SAPBEXHLevel2 6 3 2 5" xfId="1809" xr:uid="{00000000-0005-0000-0000-0000D21B0000}"/>
    <cellStyle name="SAPBEXHLevel2 6 3 2 5 2" xfId="5710" xr:uid="{00000000-0005-0000-0000-0000D31B0000}"/>
    <cellStyle name="SAPBEXHLevel2 6 3 2 5 3" xfId="6408" xr:uid="{00000000-0005-0000-0000-0000D41B0000}"/>
    <cellStyle name="SAPBEXHLevel2 6 3 2 5 4" xfId="7892" xr:uid="{00000000-0005-0000-0000-0000D51B0000}"/>
    <cellStyle name="SAPBEXHLevel2 6 3 2 6" xfId="3025" xr:uid="{00000000-0005-0000-0000-0000D61B0000}"/>
    <cellStyle name="SAPBEXHLevel2 6 3 2 6 2" xfId="6037" xr:uid="{00000000-0005-0000-0000-0000D71B0000}"/>
    <cellStyle name="SAPBEXHLevel2 6 3 2 6 3" xfId="7246" xr:uid="{00000000-0005-0000-0000-0000D81B0000}"/>
    <cellStyle name="SAPBEXHLevel2 6 3 2 6 4" xfId="8658" xr:uid="{00000000-0005-0000-0000-0000D91B0000}"/>
    <cellStyle name="SAPBEXHLevel2 6 3 2 7" xfId="6149" xr:uid="{00000000-0005-0000-0000-0000DA1B0000}"/>
    <cellStyle name="SAPBEXHLevel2 6 3 2 8" xfId="5426" xr:uid="{00000000-0005-0000-0000-0000DB1B0000}"/>
    <cellStyle name="SAPBEXHLevel2 6 3 2 9" xfId="4023" xr:uid="{00000000-0005-0000-0000-0000DC1B0000}"/>
    <cellStyle name="SAPBEXHLevel2 6 3 3" xfId="1272" xr:uid="{00000000-0005-0000-0000-0000DD1B0000}"/>
    <cellStyle name="SAPBEXHLevel2 6 3 3 2" xfId="2432" xr:uid="{00000000-0005-0000-0000-0000DE1B0000}"/>
    <cellStyle name="SAPBEXHLevel2 6 3 3 2 2" xfId="4763" xr:uid="{00000000-0005-0000-0000-0000DF1B0000}"/>
    <cellStyle name="SAPBEXHLevel2 6 3 3 2 3" xfId="6843" xr:uid="{00000000-0005-0000-0000-0000E01B0000}"/>
    <cellStyle name="SAPBEXHLevel2 6 3 3 2 4" xfId="8290" xr:uid="{00000000-0005-0000-0000-0000E11B0000}"/>
    <cellStyle name="SAPBEXHLevel2 6 3 3 3" xfId="3072" xr:uid="{00000000-0005-0000-0000-0000E21B0000}"/>
    <cellStyle name="SAPBEXHLevel2 6 3 3 3 2" xfId="5848" xr:uid="{00000000-0005-0000-0000-0000E31B0000}"/>
    <cellStyle name="SAPBEXHLevel2 6 3 3 3 3" xfId="7293" xr:uid="{00000000-0005-0000-0000-0000E41B0000}"/>
    <cellStyle name="SAPBEXHLevel2 6 3 3 3 4" xfId="8705" xr:uid="{00000000-0005-0000-0000-0000E51B0000}"/>
    <cellStyle name="SAPBEXHLevel2 6 3 3 4" xfId="1936" xr:uid="{00000000-0005-0000-0000-0000E61B0000}"/>
    <cellStyle name="SAPBEXHLevel2 6 3 3 4 2" xfId="5378" xr:uid="{00000000-0005-0000-0000-0000E71B0000}"/>
    <cellStyle name="SAPBEXHLevel2 6 3 3 4 3" xfId="6531" xr:uid="{00000000-0005-0000-0000-0000E81B0000}"/>
    <cellStyle name="SAPBEXHLevel2 6 3 3 4 4" xfId="8014" xr:uid="{00000000-0005-0000-0000-0000E91B0000}"/>
    <cellStyle name="SAPBEXHLevel2 6 3 3 5" xfId="1716" xr:uid="{00000000-0005-0000-0000-0000EA1B0000}"/>
    <cellStyle name="SAPBEXHLevel2 6 3 3 5 2" xfId="4521" xr:uid="{00000000-0005-0000-0000-0000EB1B0000}"/>
    <cellStyle name="SAPBEXHLevel2 6 3 3 5 3" xfId="6025" xr:uid="{00000000-0005-0000-0000-0000EC1B0000}"/>
    <cellStyle name="SAPBEXHLevel2 6 3 3 5 4" xfId="5920" xr:uid="{00000000-0005-0000-0000-0000ED1B0000}"/>
    <cellStyle name="SAPBEXHLevel2 6 3 3 6" xfId="5539" xr:uid="{00000000-0005-0000-0000-0000EE1B0000}"/>
    <cellStyle name="SAPBEXHLevel2 6 3 3 7" xfId="4386" xr:uid="{00000000-0005-0000-0000-0000EF1B0000}"/>
    <cellStyle name="SAPBEXHLevel2 6 3 3 8" xfId="3904" xr:uid="{00000000-0005-0000-0000-0000F01B0000}"/>
    <cellStyle name="SAPBEXHLevel2 6 4" xfId="1264" xr:uid="{00000000-0005-0000-0000-0000F11B0000}"/>
    <cellStyle name="SAPBEXHLevel2 6 4 2" xfId="2424" xr:uid="{00000000-0005-0000-0000-0000F21B0000}"/>
    <cellStyle name="SAPBEXHLevel2 6 4 2 2" xfId="5917" xr:uid="{00000000-0005-0000-0000-0000F31B0000}"/>
    <cellStyle name="SAPBEXHLevel2 6 4 2 3" xfId="6835" xr:uid="{00000000-0005-0000-0000-0000F41B0000}"/>
    <cellStyle name="SAPBEXHLevel2 6 4 2 4" xfId="8282" xr:uid="{00000000-0005-0000-0000-0000F51B0000}"/>
    <cellStyle name="SAPBEXHLevel2 6 4 3" xfId="3064" xr:uid="{00000000-0005-0000-0000-0000F61B0000}"/>
    <cellStyle name="SAPBEXHLevel2 6 4 3 2" xfId="6241" xr:uid="{00000000-0005-0000-0000-0000F71B0000}"/>
    <cellStyle name="SAPBEXHLevel2 6 4 3 3" xfId="7285" xr:uid="{00000000-0005-0000-0000-0000F81B0000}"/>
    <cellStyle name="SAPBEXHLevel2 6 4 3 4" xfId="8697" xr:uid="{00000000-0005-0000-0000-0000F91B0000}"/>
    <cellStyle name="SAPBEXHLevel2 6 4 4" xfId="1699" xr:uid="{00000000-0005-0000-0000-0000FA1B0000}"/>
    <cellStyle name="SAPBEXHLevel2 6 4 4 2" xfId="4551" xr:uid="{00000000-0005-0000-0000-0000FB1B0000}"/>
    <cellStyle name="SAPBEXHLevel2 6 4 4 3" xfId="3953" xr:uid="{00000000-0005-0000-0000-0000FC1B0000}"/>
    <cellStyle name="SAPBEXHLevel2 6 4 4 4" xfId="4028" xr:uid="{00000000-0005-0000-0000-0000FD1B0000}"/>
    <cellStyle name="SAPBEXHLevel2 6 4 5" xfId="1784" xr:uid="{00000000-0005-0000-0000-0000FE1B0000}"/>
    <cellStyle name="SAPBEXHLevel2 6 4 5 2" xfId="4627" xr:uid="{00000000-0005-0000-0000-0000FF1B0000}"/>
    <cellStyle name="SAPBEXHLevel2 6 4 5 3" xfId="6383" xr:uid="{00000000-0005-0000-0000-0000001C0000}"/>
    <cellStyle name="SAPBEXHLevel2 6 4 5 4" xfId="7867" xr:uid="{00000000-0005-0000-0000-0000011C0000}"/>
    <cellStyle name="SAPBEXHLevel2 6 4 6" xfId="4565" xr:uid="{00000000-0005-0000-0000-0000021C0000}"/>
    <cellStyle name="SAPBEXHLevel2 6 4 7" xfId="5607" xr:uid="{00000000-0005-0000-0000-0000031C0000}"/>
    <cellStyle name="SAPBEXHLevel2 6 4 8" xfId="4943" xr:uid="{00000000-0005-0000-0000-0000041C0000}"/>
    <cellStyle name="SAPBEXHLevel2 7" xfId="1248" xr:uid="{00000000-0005-0000-0000-0000051C0000}"/>
    <cellStyle name="SAPBEXHLevel2 7 2" xfId="2408" xr:uid="{00000000-0005-0000-0000-0000061C0000}"/>
    <cellStyle name="SAPBEXHLevel2 7 2 2" xfId="6124" xr:uid="{00000000-0005-0000-0000-0000071C0000}"/>
    <cellStyle name="SAPBEXHLevel2 7 2 3" xfId="6819" xr:uid="{00000000-0005-0000-0000-0000081C0000}"/>
    <cellStyle name="SAPBEXHLevel2 7 2 4" xfId="8266" xr:uid="{00000000-0005-0000-0000-0000091C0000}"/>
    <cellStyle name="SAPBEXHLevel2 7 3" xfId="3048" xr:uid="{00000000-0005-0000-0000-00000A1C0000}"/>
    <cellStyle name="SAPBEXHLevel2 7 3 2" xfId="4475" xr:uid="{00000000-0005-0000-0000-00000B1C0000}"/>
    <cellStyle name="SAPBEXHLevel2 7 3 3" xfId="7269" xr:uid="{00000000-0005-0000-0000-00000C1C0000}"/>
    <cellStyle name="SAPBEXHLevel2 7 3 4" xfId="8681" xr:uid="{00000000-0005-0000-0000-00000D1C0000}"/>
    <cellStyle name="SAPBEXHLevel2 7 4" xfId="1921" xr:uid="{00000000-0005-0000-0000-00000E1C0000}"/>
    <cellStyle name="SAPBEXHLevel2 7 4 2" xfId="5720" xr:uid="{00000000-0005-0000-0000-00000F1C0000}"/>
    <cellStyle name="SAPBEXHLevel2 7 4 3" xfId="6516" xr:uid="{00000000-0005-0000-0000-0000101C0000}"/>
    <cellStyle name="SAPBEXHLevel2 7 4 4" xfId="7999" xr:uid="{00000000-0005-0000-0000-0000111C0000}"/>
    <cellStyle name="SAPBEXHLevel2 7 5" xfId="1987" xr:uid="{00000000-0005-0000-0000-0000121C0000}"/>
    <cellStyle name="SAPBEXHLevel2 7 5 2" xfId="4342" xr:uid="{00000000-0005-0000-0000-0000131C0000}"/>
    <cellStyle name="SAPBEXHLevel2 7 5 3" xfId="6575" xr:uid="{00000000-0005-0000-0000-0000141C0000}"/>
    <cellStyle name="SAPBEXHLevel2 7 5 4" xfId="8056" xr:uid="{00000000-0005-0000-0000-0000151C0000}"/>
    <cellStyle name="SAPBEXHLevel2 7 6" xfId="4566" xr:uid="{00000000-0005-0000-0000-0000161C0000}"/>
    <cellStyle name="SAPBEXHLevel2 7 7" xfId="6076" xr:uid="{00000000-0005-0000-0000-0000171C0000}"/>
    <cellStyle name="SAPBEXHLevel2 7 8" xfId="4553" xr:uid="{00000000-0005-0000-0000-0000181C0000}"/>
    <cellStyle name="SAPBEXHLevel2X" xfId="337" xr:uid="{00000000-0005-0000-0000-0000191C0000}"/>
    <cellStyle name="SAPBEXHLevel2X 2" xfId="984" xr:uid="{00000000-0005-0000-0000-00001A1C0000}"/>
    <cellStyle name="SAPBEXHLevel2X 2 2" xfId="1432" xr:uid="{00000000-0005-0000-0000-00001B1C0000}"/>
    <cellStyle name="SAPBEXHLevel2X 2 2 2" xfId="2592" xr:uid="{00000000-0005-0000-0000-00001C1C0000}"/>
    <cellStyle name="SAPBEXHLevel2X 2 2 2 2" xfId="5799" xr:uid="{00000000-0005-0000-0000-00001D1C0000}"/>
    <cellStyle name="SAPBEXHLevel2X 2 2 2 3" xfId="6909" xr:uid="{00000000-0005-0000-0000-00001E1C0000}"/>
    <cellStyle name="SAPBEXHLevel2X 2 2 2 4" xfId="8338" xr:uid="{00000000-0005-0000-0000-00001F1C0000}"/>
    <cellStyle name="SAPBEXHLevel2X 2 2 3" xfId="3140" xr:uid="{00000000-0005-0000-0000-0000201C0000}"/>
    <cellStyle name="SAPBEXHLevel2X 2 2 3 2" xfId="6280" xr:uid="{00000000-0005-0000-0000-0000211C0000}"/>
    <cellStyle name="SAPBEXHLevel2X 2 2 3 3" xfId="7361" xr:uid="{00000000-0005-0000-0000-0000221C0000}"/>
    <cellStyle name="SAPBEXHLevel2X 2 2 3 4" xfId="8773" xr:uid="{00000000-0005-0000-0000-0000231C0000}"/>
    <cellStyle name="SAPBEXHLevel2X 2 2 4" xfId="3321" xr:uid="{00000000-0005-0000-0000-0000241C0000}"/>
    <cellStyle name="SAPBEXHLevel2X 2 2 4 2" xfId="4260" xr:uid="{00000000-0005-0000-0000-0000251C0000}"/>
    <cellStyle name="SAPBEXHLevel2X 2 2 4 3" xfId="7542" xr:uid="{00000000-0005-0000-0000-0000261C0000}"/>
    <cellStyle name="SAPBEXHLevel2X 2 2 4 4" xfId="8954" xr:uid="{00000000-0005-0000-0000-0000271C0000}"/>
    <cellStyle name="SAPBEXHLevel2X 2 2 5" xfId="3483" xr:uid="{00000000-0005-0000-0000-0000281C0000}"/>
    <cellStyle name="SAPBEXHLevel2X 2 2 5 2" xfId="3647" xr:uid="{00000000-0005-0000-0000-0000291C0000}"/>
    <cellStyle name="SAPBEXHLevel2X 2 2 5 3" xfId="7704" xr:uid="{00000000-0005-0000-0000-00002A1C0000}"/>
    <cellStyle name="SAPBEXHLevel2X 2 2 5 4" xfId="9116" xr:uid="{00000000-0005-0000-0000-00002B1C0000}"/>
    <cellStyle name="SAPBEXHLevel2X 2 2 6" xfId="4057" xr:uid="{00000000-0005-0000-0000-00002C1C0000}"/>
    <cellStyle name="SAPBEXHLevel2X 2 2 7" xfId="5425" xr:uid="{00000000-0005-0000-0000-00002D1C0000}"/>
    <cellStyle name="SAPBEXHLevel2X 2 2 8" xfId="4552" xr:uid="{00000000-0005-0000-0000-00002E1C0000}"/>
    <cellStyle name="SAPBEXHLevel2X 2 3" xfId="2146" xr:uid="{00000000-0005-0000-0000-00002F1C0000}"/>
    <cellStyle name="SAPBEXHLevel2X 2 3 2" xfId="4312" xr:uid="{00000000-0005-0000-0000-0000301C0000}"/>
    <cellStyle name="SAPBEXHLevel2X 2 3 3" xfId="6652" xr:uid="{00000000-0005-0000-0000-0000311C0000}"/>
    <cellStyle name="SAPBEXHLevel2X 2 3 4" xfId="8117" xr:uid="{00000000-0005-0000-0000-0000321C0000}"/>
    <cellStyle name="SAPBEXHLevel2X 2 4" xfId="2881" xr:uid="{00000000-0005-0000-0000-0000331C0000}"/>
    <cellStyle name="SAPBEXHLevel2X 2 4 2" xfId="5614" xr:uid="{00000000-0005-0000-0000-0000341C0000}"/>
    <cellStyle name="SAPBEXHLevel2X 2 4 3" xfId="7102" xr:uid="{00000000-0005-0000-0000-0000351C0000}"/>
    <cellStyle name="SAPBEXHLevel2X 2 4 4" xfId="8514" xr:uid="{00000000-0005-0000-0000-0000361C0000}"/>
    <cellStyle name="SAPBEXHLevel2X 2 5" xfId="1950" xr:uid="{00000000-0005-0000-0000-0000371C0000}"/>
    <cellStyle name="SAPBEXHLevel2X 2 5 2" xfId="4683" xr:uid="{00000000-0005-0000-0000-0000381C0000}"/>
    <cellStyle name="SAPBEXHLevel2X 2 5 3" xfId="6540" xr:uid="{00000000-0005-0000-0000-0000391C0000}"/>
    <cellStyle name="SAPBEXHLevel2X 2 5 4" xfId="8022" xr:uid="{00000000-0005-0000-0000-00003A1C0000}"/>
    <cellStyle name="SAPBEXHLevel2X 2 6" xfId="3282" xr:uid="{00000000-0005-0000-0000-00003B1C0000}"/>
    <cellStyle name="SAPBEXHLevel2X 2 6 2" xfId="3789" xr:uid="{00000000-0005-0000-0000-00003C1C0000}"/>
    <cellStyle name="SAPBEXHLevel2X 2 6 3" xfId="7503" xr:uid="{00000000-0005-0000-0000-00003D1C0000}"/>
    <cellStyle name="SAPBEXHLevel2X 2 6 4" xfId="8915" xr:uid="{00000000-0005-0000-0000-00003E1C0000}"/>
    <cellStyle name="SAPBEXHLevel2X 2 7" xfId="5909" xr:uid="{00000000-0005-0000-0000-00003F1C0000}"/>
    <cellStyle name="SAPBEXHLevel2X 2 8" xfId="5400" xr:uid="{00000000-0005-0000-0000-0000401C0000}"/>
    <cellStyle name="SAPBEXHLevel2X 2 9" xfId="5424" xr:uid="{00000000-0005-0000-0000-0000411C0000}"/>
    <cellStyle name="SAPBEXHLevel2X 3" xfId="1249" xr:uid="{00000000-0005-0000-0000-0000421C0000}"/>
    <cellStyle name="SAPBEXHLevel2X 3 2" xfId="2409" xr:uid="{00000000-0005-0000-0000-0000431C0000}"/>
    <cellStyle name="SAPBEXHLevel2X 3 2 2" xfId="5990" xr:uid="{00000000-0005-0000-0000-0000441C0000}"/>
    <cellStyle name="SAPBEXHLevel2X 3 2 3" xfId="6820" xr:uid="{00000000-0005-0000-0000-0000451C0000}"/>
    <cellStyle name="SAPBEXHLevel2X 3 2 4" xfId="8267" xr:uid="{00000000-0005-0000-0000-0000461C0000}"/>
    <cellStyle name="SAPBEXHLevel2X 3 3" xfId="3049" xr:uid="{00000000-0005-0000-0000-0000471C0000}"/>
    <cellStyle name="SAPBEXHLevel2X 3 3 2" xfId="4112" xr:uid="{00000000-0005-0000-0000-0000481C0000}"/>
    <cellStyle name="SAPBEXHLevel2X 3 3 3" xfId="7270" xr:uid="{00000000-0005-0000-0000-0000491C0000}"/>
    <cellStyle name="SAPBEXHLevel2X 3 3 4" xfId="8682" xr:uid="{00000000-0005-0000-0000-00004A1C0000}"/>
    <cellStyle name="SAPBEXHLevel2X 3 4" xfId="1922" xr:uid="{00000000-0005-0000-0000-00004B1C0000}"/>
    <cellStyle name="SAPBEXHLevel2X 3 4 2" xfId="4867" xr:uid="{00000000-0005-0000-0000-00004C1C0000}"/>
    <cellStyle name="SAPBEXHLevel2X 3 4 3" xfId="6517" xr:uid="{00000000-0005-0000-0000-00004D1C0000}"/>
    <cellStyle name="SAPBEXHLevel2X 3 4 4" xfId="8000" xr:uid="{00000000-0005-0000-0000-00004E1C0000}"/>
    <cellStyle name="SAPBEXHLevel2X 3 5" xfId="1726" xr:uid="{00000000-0005-0000-0000-00004F1C0000}"/>
    <cellStyle name="SAPBEXHLevel2X 3 5 2" xfId="5524" xr:uid="{00000000-0005-0000-0000-0000501C0000}"/>
    <cellStyle name="SAPBEXHLevel2X 3 5 3" xfId="4437" xr:uid="{00000000-0005-0000-0000-0000511C0000}"/>
    <cellStyle name="SAPBEXHLevel2X 3 5 4" xfId="5523" xr:uid="{00000000-0005-0000-0000-0000521C0000}"/>
    <cellStyle name="SAPBEXHLevel2X 3 6" xfId="5924" xr:uid="{00000000-0005-0000-0000-0000531C0000}"/>
    <cellStyle name="SAPBEXHLevel2X 3 7" xfId="6092" xr:uid="{00000000-0005-0000-0000-0000541C0000}"/>
    <cellStyle name="SAPBEXHLevel2X 3 8" xfId="5255" xr:uid="{00000000-0005-0000-0000-0000551C0000}"/>
    <cellStyle name="SAPBEXHLevel3" xfId="338" xr:uid="{00000000-0005-0000-0000-0000561C0000}"/>
    <cellStyle name="SAPBEXHLevel3 2" xfId="678" xr:uid="{00000000-0005-0000-0000-0000571C0000}"/>
    <cellStyle name="SAPBEXHLevel3 2 2" xfId="766" xr:uid="{00000000-0005-0000-0000-0000581C0000}"/>
    <cellStyle name="SAPBEXHLevel3 2 2 2" xfId="1119" xr:uid="{00000000-0005-0000-0000-0000591C0000}"/>
    <cellStyle name="SAPBEXHLevel3 2 2 2 2" xfId="1567" xr:uid="{00000000-0005-0000-0000-00005A1C0000}"/>
    <cellStyle name="SAPBEXHLevel3 2 2 2 2 2" xfId="2727" xr:uid="{00000000-0005-0000-0000-00005B1C0000}"/>
    <cellStyle name="SAPBEXHLevel3 2 2 2 2 2 2" xfId="4001" xr:uid="{00000000-0005-0000-0000-00005C1C0000}"/>
    <cellStyle name="SAPBEXHLevel3 2 2 2 2 2 3" xfId="7032" xr:uid="{00000000-0005-0000-0000-00005D1C0000}"/>
    <cellStyle name="SAPBEXHLevel3 2 2 2 2 2 4" xfId="8459" xr:uid="{00000000-0005-0000-0000-00005E1C0000}"/>
    <cellStyle name="SAPBEXHLevel3 2 2 2 2 3" xfId="3264" xr:uid="{00000000-0005-0000-0000-00005F1C0000}"/>
    <cellStyle name="SAPBEXHLevel3 2 2 2 2 3 2" xfId="3801" xr:uid="{00000000-0005-0000-0000-0000601C0000}"/>
    <cellStyle name="SAPBEXHLevel3 2 2 2 2 3 3" xfId="7485" xr:uid="{00000000-0005-0000-0000-0000611C0000}"/>
    <cellStyle name="SAPBEXHLevel3 2 2 2 2 3 4" xfId="8897" xr:uid="{00000000-0005-0000-0000-0000621C0000}"/>
    <cellStyle name="SAPBEXHLevel3 2 2 2 2 4" xfId="3442" xr:uid="{00000000-0005-0000-0000-0000631C0000}"/>
    <cellStyle name="SAPBEXHLevel3 2 2 2 2 4 2" xfId="3676" xr:uid="{00000000-0005-0000-0000-0000641C0000}"/>
    <cellStyle name="SAPBEXHLevel3 2 2 2 2 4 3" xfId="7663" xr:uid="{00000000-0005-0000-0000-0000651C0000}"/>
    <cellStyle name="SAPBEXHLevel3 2 2 2 2 4 4" xfId="9075" xr:uid="{00000000-0005-0000-0000-0000661C0000}"/>
    <cellStyle name="SAPBEXHLevel3 2 2 2 2 5" xfId="3604" xr:uid="{00000000-0005-0000-0000-0000671C0000}"/>
    <cellStyle name="SAPBEXHLevel3 2 2 2 2 5 2" xfId="6342" xr:uid="{00000000-0005-0000-0000-0000681C0000}"/>
    <cellStyle name="SAPBEXHLevel3 2 2 2 2 5 3" xfId="7825" xr:uid="{00000000-0005-0000-0000-0000691C0000}"/>
    <cellStyle name="SAPBEXHLevel3 2 2 2 2 5 4" xfId="9237" xr:uid="{00000000-0005-0000-0000-00006A1C0000}"/>
    <cellStyle name="SAPBEXHLevel3 2 2 2 2 6" xfId="5733" xr:uid="{00000000-0005-0000-0000-00006B1C0000}"/>
    <cellStyle name="SAPBEXHLevel3 2 2 2 2 7" xfId="5949" xr:uid="{00000000-0005-0000-0000-00006C1C0000}"/>
    <cellStyle name="SAPBEXHLevel3 2 2 2 2 8" xfId="4543" xr:uid="{00000000-0005-0000-0000-00006D1C0000}"/>
    <cellStyle name="SAPBEXHLevel3 2 2 2 3" xfId="2279" xr:uid="{00000000-0005-0000-0000-00006E1C0000}"/>
    <cellStyle name="SAPBEXHLevel3 2 2 2 3 2" xfId="4865" xr:uid="{00000000-0005-0000-0000-00006F1C0000}"/>
    <cellStyle name="SAPBEXHLevel3 2 2 2 3 3" xfId="6773" xr:uid="{00000000-0005-0000-0000-0000701C0000}"/>
    <cellStyle name="SAPBEXHLevel3 2 2 2 3 4" xfId="8236" xr:uid="{00000000-0005-0000-0000-0000711C0000}"/>
    <cellStyle name="SAPBEXHLevel3 2 2 2 4" xfId="3004" xr:uid="{00000000-0005-0000-0000-0000721C0000}"/>
    <cellStyle name="SAPBEXHLevel3 2 2 2 4 2" xfId="6104" xr:uid="{00000000-0005-0000-0000-0000731C0000}"/>
    <cellStyle name="SAPBEXHLevel3 2 2 2 4 3" xfId="7225" xr:uid="{00000000-0005-0000-0000-0000741C0000}"/>
    <cellStyle name="SAPBEXHLevel3 2 2 2 4 4" xfId="8637" xr:uid="{00000000-0005-0000-0000-0000751C0000}"/>
    <cellStyle name="SAPBEXHLevel3 2 2 2 5" xfId="1772" xr:uid="{00000000-0005-0000-0000-0000761C0000}"/>
    <cellStyle name="SAPBEXHLevel3 2 2 2 5 2" xfId="4726" xr:uid="{00000000-0005-0000-0000-0000771C0000}"/>
    <cellStyle name="SAPBEXHLevel3 2 2 2 5 3" xfId="6371" xr:uid="{00000000-0005-0000-0000-0000781C0000}"/>
    <cellStyle name="SAPBEXHLevel3 2 2 2 5 4" xfId="7855" xr:uid="{00000000-0005-0000-0000-0000791C0000}"/>
    <cellStyle name="SAPBEXHLevel3 2 2 2 6" xfId="1967" xr:uid="{00000000-0005-0000-0000-00007A1C0000}"/>
    <cellStyle name="SAPBEXHLevel3 2 2 2 6 2" xfId="4657" xr:uid="{00000000-0005-0000-0000-00007B1C0000}"/>
    <cellStyle name="SAPBEXHLevel3 2 2 2 6 3" xfId="6555" xr:uid="{00000000-0005-0000-0000-00007C1C0000}"/>
    <cellStyle name="SAPBEXHLevel3 2 2 2 6 4" xfId="8036" xr:uid="{00000000-0005-0000-0000-00007D1C0000}"/>
    <cellStyle name="SAPBEXHLevel3 2 2 2 7" xfId="5752" xr:uid="{00000000-0005-0000-0000-00007E1C0000}"/>
    <cellStyle name="SAPBEXHLevel3 2 2 2 8" xfId="5388" xr:uid="{00000000-0005-0000-0000-00007F1C0000}"/>
    <cellStyle name="SAPBEXHLevel3 2 2 2 9" xfId="5550" xr:uid="{00000000-0005-0000-0000-0000801C0000}"/>
    <cellStyle name="SAPBEXHLevel3 2 2 3" xfId="1313" xr:uid="{00000000-0005-0000-0000-0000811C0000}"/>
    <cellStyle name="SAPBEXHLevel3 2 2 3 2" xfId="2473" xr:uid="{00000000-0005-0000-0000-0000821C0000}"/>
    <cellStyle name="SAPBEXHLevel3 2 2 3 2 2" xfId="4478" xr:uid="{00000000-0005-0000-0000-0000831C0000}"/>
    <cellStyle name="SAPBEXHLevel3 2 2 3 2 3" xfId="6872" xr:uid="{00000000-0005-0000-0000-0000841C0000}"/>
    <cellStyle name="SAPBEXHLevel3 2 2 3 2 4" xfId="8317" xr:uid="{00000000-0005-0000-0000-0000851C0000}"/>
    <cellStyle name="SAPBEXHLevel3 2 2 3 3" xfId="3102" xr:uid="{00000000-0005-0000-0000-0000861C0000}"/>
    <cellStyle name="SAPBEXHLevel3 2 2 3 3 2" xfId="5758" xr:uid="{00000000-0005-0000-0000-0000871C0000}"/>
    <cellStyle name="SAPBEXHLevel3 2 2 3 3 3" xfId="7323" xr:uid="{00000000-0005-0000-0000-0000881C0000}"/>
    <cellStyle name="SAPBEXHLevel3 2 2 3 3 4" xfId="8735" xr:uid="{00000000-0005-0000-0000-0000891C0000}"/>
    <cellStyle name="SAPBEXHLevel3 2 2 3 4" xfId="3300" xr:uid="{00000000-0005-0000-0000-00008A1C0000}"/>
    <cellStyle name="SAPBEXHLevel3 2 2 3 4 2" xfId="3776" xr:uid="{00000000-0005-0000-0000-00008B1C0000}"/>
    <cellStyle name="SAPBEXHLevel3 2 2 3 4 3" xfId="7521" xr:uid="{00000000-0005-0000-0000-00008C1C0000}"/>
    <cellStyle name="SAPBEXHLevel3 2 2 3 4 4" xfId="8933" xr:uid="{00000000-0005-0000-0000-00008D1C0000}"/>
    <cellStyle name="SAPBEXHLevel3 2 2 3 5" xfId="3462" xr:uid="{00000000-0005-0000-0000-00008E1C0000}"/>
    <cellStyle name="SAPBEXHLevel3 2 2 3 5 2" xfId="4220" xr:uid="{00000000-0005-0000-0000-00008F1C0000}"/>
    <cellStyle name="SAPBEXHLevel3 2 2 3 5 3" xfId="7683" xr:uid="{00000000-0005-0000-0000-0000901C0000}"/>
    <cellStyle name="SAPBEXHLevel3 2 2 3 5 4" xfId="9095" xr:uid="{00000000-0005-0000-0000-0000911C0000}"/>
    <cellStyle name="SAPBEXHLevel3 2 2 3 6" xfId="4499" xr:uid="{00000000-0005-0000-0000-0000921C0000}"/>
    <cellStyle name="SAPBEXHLevel3 2 2 3 7" xfId="5438" xr:uid="{00000000-0005-0000-0000-0000931C0000}"/>
    <cellStyle name="SAPBEXHLevel3 2 2 3 8" xfId="5293" xr:uid="{00000000-0005-0000-0000-0000941C0000}"/>
    <cellStyle name="SAPBEXHLevel3 2 3" xfId="725" xr:uid="{00000000-0005-0000-0000-0000951C0000}"/>
    <cellStyle name="SAPBEXHLevel3 2 3 2" xfId="1078" xr:uid="{00000000-0005-0000-0000-0000961C0000}"/>
    <cellStyle name="SAPBEXHLevel3 2 3 2 2" xfId="1526" xr:uid="{00000000-0005-0000-0000-0000971C0000}"/>
    <cellStyle name="SAPBEXHLevel3 2 3 2 2 2" xfId="2686" xr:uid="{00000000-0005-0000-0000-0000981C0000}"/>
    <cellStyle name="SAPBEXHLevel3 2 3 2 2 2 2" xfId="4189" xr:uid="{00000000-0005-0000-0000-0000991C0000}"/>
    <cellStyle name="SAPBEXHLevel3 2 3 2 2 2 3" xfId="6991" xr:uid="{00000000-0005-0000-0000-00009A1C0000}"/>
    <cellStyle name="SAPBEXHLevel3 2 3 2 2 2 4" xfId="8418" xr:uid="{00000000-0005-0000-0000-00009B1C0000}"/>
    <cellStyle name="SAPBEXHLevel3 2 3 2 2 3" xfId="3223" xr:uid="{00000000-0005-0000-0000-00009C1C0000}"/>
    <cellStyle name="SAPBEXHLevel3 2 3 2 2 3 2" xfId="3823" xr:uid="{00000000-0005-0000-0000-00009D1C0000}"/>
    <cellStyle name="SAPBEXHLevel3 2 3 2 2 3 3" xfId="7444" xr:uid="{00000000-0005-0000-0000-00009E1C0000}"/>
    <cellStyle name="SAPBEXHLevel3 2 3 2 2 3 4" xfId="8856" xr:uid="{00000000-0005-0000-0000-00009F1C0000}"/>
    <cellStyle name="SAPBEXHLevel3 2 3 2 2 4" xfId="3401" xr:uid="{00000000-0005-0000-0000-0000A01C0000}"/>
    <cellStyle name="SAPBEXHLevel3 2 3 2 2 4 2" xfId="3706" xr:uid="{00000000-0005-0000-0000-0000A11C0000}"/>
    <cellStyle name="SAPBEXHLevel3 2 3 2 2 4 3" xfId="7622" xr:uid="{00000000-0005-0000-0000-0000A21C0000}"/>
    <cellStyle name="SAPBEXHLevel3 2 3 2 2 4 4" xfId="9034" xr:uid="{00000000-0005-0000-0000-0000A31C0000}"/>
    <cellStyle name="SAPBEXHLevel3 2 3 2 2 5" xfId="3563" xr:uid="{00000000-0005-0000-0000-0000A41C0000}"/>
    <cellStyle name="SAPBEXHLevel3 2 3 2 2 5 2" xfId="6301" xr:uid="{00000000-0005-0000-0000-0000A51C0000}"/>
    <cellStyle name="SAPBEXHLevel3 2 3 2 2 5 3" xfId="7784" xr:uid="{00000000-0005-0000-0000-0000A61C0000}"/>
    <cellStyle name="SAPBEXHLevel3 2 3 2 2 5 4" xfId="9196" xr:uid="{00000000-0005-0000-0000-0000A71C0000}"/>
    <cellStyle name="SAPBEXHLevel3 2 3 2 2 6" xfId="5478" xr:uid="{00000000-0005-0000-0000-0000A81C0000}"/>
    <cellStyle name="SAPBEXHLevel3 2 3 2 2 7" xfId="6089" xr:uid="{00000000-0005-0000-0000-0000A91C0000}"/>
    <cellStyle name="SAPBEXHLevel3 2 3 2 2 8" xfId="4068" xr:uid="{00000000-0005-0000-0000-0000AA1C0000}"/>
    <cellStyle name="SAPBEXHLevel3 2 3 2 3" xfId="2238" xr:uid="{00000000-0005-0000-0000-0000AB1C0000}"/>
    <cellStyle name="SAPBEXHLevel3 2 3 2 3 2" xfId="4603" xr:uid="{00000000-0005-0000-0000-0000AC1C0000}"/>
    <cellStyle name="SAPBEXHLevel3 2 3 2 3 3" xfId="6732" xr:uid="{00000000-0005-0000-0000-0000AD1C0000}"/>
    <cellStyle name="SAPBEXHLevel3 2 3 2 3 4" xfId="8195" xr:uid="{00000000-0005-0000-0000-0000AE1C0000}"/>
    <cellStyle name="SAPBEXHLevel3 2 3 2 4" xfId="2963" xr:uid="{00000000-0005-0000-0000-0000AF1C0000}"/>
    <cellStyle name="SAPBEXHLevel3 2 3 2 4 2" xfId="6020" xr:uid="{00000000-0005-0000-0000-0000B01C0000}"/>
    <cellStyle name="SAPBEXHLevel3 2 3 2 4 3" xfId="7184" xr:uid="{00000000-0005-0000-0000-0000B11C0000}"/>
    <cellStyle name="SAPBEXHLevel3 2 3 2 4 4" xfId="8596" xr:uid="{00000000-0005-0000-0000-0000B21C0000}"/>
    <cellStyle name="SAPBEXHLevel3 2 3 2 5" xfId="1781" xr:uid="{00000000-0005-0000-0000-0000B31C0000}"/>
    <cellStyle name="SAPBEXHLevel3 2 3 2 5 2" xfId="4316" xr:uid="{00000000-0005-0000-0000-0000B41C0000}"/>
    <cellStyle name="SAPBEXHLevel3 2 3 2 5 3" xfId="6380" xr:uid="{00000000-0005-0000-0000-0000B51C0000}"/>
    <cellStyle name="SAPBEXHLevel3 2 3 2 5 4" xfId="7864" xr:uid="{00000000-0005-0000-0000-0000B61C0000}"/>
    <cellStyle name="SAPBEXHLevel3 2 3 2 6" xfId="2911" xr:uid="{00000000-0005-0000-0000-0000B71C0000}"/>
    <cellStyle name="SAPBEXHLevel3 2 3 2 6 2" xfId="6256" xr:uid="{00000000-0005-0000-0000-0000B81C0000}"/>
    <cellStyle name="SAPBEXHLevel3 2 3 2 6 3" xfId="7132" xr:uid="{00000000-0005-0000-0000-0000B91C0000}"/>
    <cellStyle name="SAPBEXHLevel3 2 3 2 6 4" xfId="8544" xr:uid="{00000000-0005-0000-0000-0000BA1C0000}"/>
    <cellStyle name="SAPBEXHLevel3 2 3 2 7" xfId="5547" xr:uid="{00000000-0005-0000-0000-0000BB1C0000}"/>
    <cellStyle name="SAPBEXHLevel3 2 3 2 8" xfId="5510" xr:uid="{00000000-0005-0000-0000-0000BC1C0000}"/>
    <cellStyle name="SAPBEXHLevel3 2 3 2 9" xfId="6621" xr:uid="{00000000-0005-0000-0000-0000BD1C0000}"/>
    <cellStyle name="SAPBEXHLevel3 2 3 3" xfId="1303" xr:uid="{00000000-0005-0000-0000-0000BE1C0000}"/>
    <cellStyle name="SAPBEXHLevel3 2 3 3 2" xfId="2463" xr:uid="{00000000-0005-0000-0000-0000BF1C0000}"/>
    <cellStyle name="SAPBEXHLevel3 2 3 3 2 2" xfId="4446" xr:uid="{00000000-0005-0000-0000-0000C01C0000}"/>
    <cellStyle name="SAPBEXHLevel3 2 3 3 2 3" xfId="6862" xr:uid="{00000000-0005-0000-0000-0000C11C0000}"/>
    <cellStyle name="SAPBEXHLevel3 2 3 3 2 4" xfId="8307" xr:uid="{00000000-0005-0000-0000-0000C21C0000}"/>
    <cellStyle name="SAPBEXHLevel3 2 3 3 3" xfId="3092" xr:uid="{00000000-0005-0000-0000-0000C31C0000}"/>
    <cellStyle name="SAPBEXHLevel3 2 3 3 3 2" xfId="3843" xr:uid="{00000000-0005-0000-0000-0000C41C0000}"/>
    <cellStyle name="SAPBEXHLevel3 2 3 3 3 3" xfId="7313" xr:uid="{00000000-0005-0000-0000-0000C51C0000}"/>
    <cellStyle name="SAPBEXHLevel3 2 3 3 3 4" xfId="8725" xr:uid="{00000000-0005-0000-0000-0000C61C0000}"/>
    <cellStyle name="SAPBEXHLevel3 2 3 3 4" xfId="1975" xr:uid="{00000000-0005-0000-0000-0000C71C0000}"/>
    <cellStyle name="SAPBEXHLevel3 2 3 3 4 2" xfId="4633" xr:uid="{00000000-0005-0000-0000-0000C81C0000}"/>
    <cellStyle name="SAPBEXHLevel3 2 3 3 4 3" xfId="6563" xr:uid="{00000000-0005-0000-0000-0000C91C0000}"/>
    <cellStyle name="SAPBEXHLevel3 2 3 3 4 4" xfId="8044" xr:uid="{00000000-0005-0000-0000-0000CA1C0000}"/>
    <cellStyle name="SAPBEXHLevel3 2 3 3 5" xfId="1707" xr:uid="{00000000-0005-0000-0000-0000CB1C0000}"/>
    <cellStyle name="SAPBEXHLevel3 2 3 3 5 2" xfId="5580" xr:uid="{00000000-0005-0000-0000-0000CC1C0000}"/>
    <cellStyle name="SAPBEXHLevel3 2 3 3 5 3" xfId="3891" xr:uid="{00000000-0005-0000-0000-0000CD1C0000}"/>
    <cellStyle name="SAPBEXHLevel3 2 3 3 5 4" xfId="5837" xr:uid="{00000000-0005-0000-0000-0000CE1C0000}"/>
    <cellStyle name="SAPBEXHLevel3 2 3 3 6" xfId="5703" xr:uid="{00000000-0005-0000-0000-0000CF1C0000}"/>
    <cellStyle name="SAPBEXHLevel3 2 3 3 7" xfId="4722" xr:uid="{00000000-0005-0000-0000-0000D01C0000}"/>
    <cellStyle name="SAPBEXHLevel3 2 3 3 8" xfId="4640" xr:uid="{00000000-0005-0000-0000-0000D11C0000}"/>
    <cellStyle name="SAPBEXHLevel3 2 4" xfId="1039" xr:uid="{00000000-0005-0000-0000-0000D21C0000}"/>
    <cellStyle name="SAPBEXHLevel3 2 4 2" xfId="1487" xr:uid="{00000000-0005-0000-0000-0000D31C0000}"/>
    <cellStyle name="SAPBEXHLevel3 2 4 2 2" xfId="2647" xr:uid="{00000000-0005-0000-0000-0000D41C0000}"/>
    <cellStyle name="SAPBEXHLevel3 2 4 2 2 2" xfId="5310" xr:uid="{00000000-0005-0000-0000-0000D51C0000}"/>
    <cellStyle name="SAPBEXHLevel3 2 4 2 2 3" xfId="6952" xr:uid="{00000000-0005-0000-0000-0000D61C0000}"/>
    <cellStyle name="SAPBEXHLevel3 2 4 2 2 4" xfId="8379" xr:uid="{00000000-0005-0000-0000-0000D71C0000}"/>
    <cellStyle name="SAPBEXHLevel3 2 4 2 3" xfId="3184" xr:uid="{00000000-0005-0000-0000-0000D81C0000}"/>
    <cellStyle name="SAPBEXHLevel3 2 4 2 3 2" xfId="5616" xr:uid="{00000000-0005-0000-0000-0000D91C0000}"/>
    <cellStyle name="SAPBEXHLevel3 2 4 2 3 3" xfId="7405" xr:uid="{00000000-0005-0000-0000-0000DA1C0000}"/>
    <cellStyle name="SAPBEXHLevel3 2 4 2 3 4" xfId="8817" xr:uid="{00000000-0005-0000-0000-0000DB1C0000}"/>
    <cellStyle name="SAPBEXHLevel3 2 4 2 4" xfId="3362" xr:uid="{00000000-0005-0000-0000-0000DC1C0000}"/>
    <cellStyle name="SAPBEXHLevel3 2 4 2 4 2" xfId="3731" xr:uid="{00000000-0005-0000-0000-0000DD1C0000}"/>
    <cellStyle name="SAPBEXHLevel3 2 4 2 4 3" xfId="7583" xr:uid="{00000000-0005-0000-0000-0000DE1C0000}"/>
    <cellStyle name="SAPBEXHLevel3 2 4 2 4 4" xfId="8995" xr:uid="{00000000-0005-0000-0000-0000DF1C0000}"/>
    <cellStyle name="SAPBEXHLevel3 2 4 2 5" xfId="3524" xr:uid="{00000000-0005-0000-0000-0000E01C0000}"/>
    <cellStyle name="SAPBEXHLevel3 2 4 2 5 2" xfId="3619" xr:uid="{00000000-0005-0000-0000-0000E11C0000}"/>
    <cellStyle name="SAPBEXHLevel3 2 4 2 5 3" xfId="7745" xr:uid="{00000000-0005-0000-0000-0000E21C0000}"/>
    <cellStyle name="SAPBEXHLevel3 2 4 2 5 4" xfId="9157" xr:uid="{00000000-0005-0000-0000-0000E31C0000}"/>
    <cellStyle name="SAPBEXHLevel3 2 4 2 6" xfId="6141" xr:uid="{00000000-0005-0000-0000-0000E41C0000}"/>
    <cellStyle name="SAPBEXHLevel3 2 4 2 7" xfId="5128" xr:uid="{00000000-0005-0000-0000-0000E51C0000}"/>
    <cellStyle name="SAPBEXHLevel3 2 4 2 8" xfId="5212" xr:uid="{00000000-0005-0000-0000-0000E61C0000}"/>
    <cellStyle name="SAPBEXHLevel3 2 4 3" xfId="2199" xr:uid="{00000000-0005-0000-0000-0000E71C0000}"/>
    <cellStyle name="SAPBEXHLevel3 2 4 3 2" xfId="5724" xr:uid="{00000000-0005-0000-0000-0000E81C0000}"/>
    <cellStyle name="SAPBEXHLevel3 2 4 3 3" xfId="6693" xr:uid="{00000000-0005-0000-0000-0000E91C0000}"/>
    <cellStyle name="SAPBEXHLevel3 2 4 3 4" xfId="8156" xr:uid="{00000000-0005-0000-0000-0000EA1C0000}"/>
    <cellStyle name="SAPBEXHLevel3 2 4 4" xfId="2924" xr:uid="{00000000-0005-0000-0000-0000EB1C0000}"/>
    <cellStyle name="SAPBEXHLevel3 2 4 4 2" xfId="5591" xr:uid="{00000000-0005-0000-0000-0000EC1C0000}"/>
    <cellStyle name="SAPBEXHLevel3 2 4 4 3" xfId="7145" xr:uid="{00000000-0005-0000-0000-0000ED1C0000}"/>
    <cellStyle name="SAPBEXHLevel3 2 4 4 4" xfId="8557" xr:uid="{00000000-0005-0000-0000-0000EE1C0000}"/>
    <cellStyle name="SAPBEXHLevel3 2 4 5" xfId="1885" xr:uid="{00000000-0005-0000-0000-0000EF1C0000}"/>
    <cellStyle name="SAPBEXHLevel3 2 4 5 2" xfId="4689" xr:uid="{00000000-0005-0000-0000-0000F01C0000}"/>
    <cellStyle name="SAPBEXHLevel3 2 4 5 3" xfId="6480" xr:uid="{00000000-0005-0000-0000-0000F11C0000}"/>
    <cellStyle name="SAPBEXHLevel3 2 4 5 4" xfId="7963" xr:uid="{00000000-0005-0000-0000-0000F21C0000}"/>
    <cellStyle name="SAPBEXHLevel3 2 4 6" xfId="3077" xr:uid="{00000000-0005-0000-0000-0000F31C0000}"/>
    <cellStyle name="SAPBEXHLevel3 2 4 6 2" xfId="5647" xr:uid="{00000000-0005-0000-0000-0000F41C0000}"/>
    <cellStyle name="SAPBEXHLevel3 2 4 6 3" xfId="7298" xr:uid="{00000000-0005-0000-0000-0000F51C0000}"/>
    <cellStyle name="SAPBEXHLevel3 2 4 6 4" xfId="8710" xr:uid="{00000000-0005-0000-0000-0000F61C0000}"/>
    <cellStyle name="SAPBEXHLevel3 2 4 7" xfId="6132" xr:uid="{00000000-0005-0000-0000-0000F71C0000}"/>
    <cellStyle name="SAPBEXHLevel3 2 4 8" xfId="5196" xr:uid="{00000000-0005-0000-0000-0000F81C0000}"/>
    <cellStyle name="SAPBEXHLevel3 2 4 9" xfId="6623" xr:uid="{00000000-0005-0000-0000-0000F91C0000}"/>
    <cellStyle name="SAPBEXHLevel3 2 5" xfId="1293" xr:uid="{00000000-0005-0000-0000-0000FA1C0000}"/>
    <cellStyle name="SAPBEXHLevel3 2 5 2" xfId="2453" xr:uid="{00000000-0005-0000-0000-0000FB1C0000}"/>
    <cellStyle name="SAPBEXHLevel3 2 5 2 2" xfId="4416" xr:uid="{00000000-0005-0000-0000-0000FC1C0000}"/>
    <cellStyle name="SAPBEXHLevel3 2 5 2 3" xfId="6852" xr:uid="{00000000-0005-0000-0000-0000FD1C0000}"/>
    <cellStyle name="SAPBEXHLevel3 2 5 2 4" xfId="8297" xr:uid="{00000000-0005-0000-0000-0000FE1C0000}"/>
    <cellStyle name="SAPBEXHLevel3 2 5 3" xfId="3082" xr:uid="{00000000-0005-0000-0000-0000FF1C0000}"/>
    <cellStyle name="SAPBEXHLevel3 2 5 3 2" xfId="3899" xr:uid="{00000000-0005-0000-0000-0000001D0000}"/>
    <cellStyle name="SAPBEXHLevel3 2 5 3 3" xfId="7303" xr:uid="{00000000-0005-0000-0000-0000011D0000}"/>
    <cellStyle name="SAPBEXHLevel3 2 5 3 4" xfId="8715" xr:uid="{00000000-0005-0000-0000-0000021D0000}"/>
    <cellStyle name="SAPBEXHLevel3 2 5 4" xfId="2014" xr:uid="{00000000-0005-0000-0000-0000031D0000}"/>
    <cellStyle name="SAPBEXHLevel3 2 5 4 2" xfId="5406" xr:uid="{00000000-0005-0000-0000-0000041D0000}"/>
    <cellStyle name="SAPBEXHLevel3 2 5 4 3" xfId="6602" xr:uid="{00000000-0005-0000-0000-0000051D0000}"/>
    <cellStyle name="SAPBEXHLevel3 2 5 4 4" xfId="8083" xr:uid="{00000000-0005-0000-0000-0000061D0000}"/>
    <cellStyle name="SAPBEXHLevel3 2 5 5" xfId="1745" xr:uid="{00000000-0005-0000-0000-0000071D0000}"/>
    <cellStyle name="SAPBEXHLevel3 2 5 5 2" xfId="5714" xr:uid="{00000000-0005-0000-0000-0000081D0000}"/>
    <cellStyle name="SAPBEXHLevel3 2 5 5 3" xfId="5600" xr:uid="{00000000-0005-0000-0000-0000091D0000}"/>
    <cellStyle name="SAPBEXHLevel3 2 5 5 4" xfId="5988" xr:uid="{00000000-0005-0000-0000-00000A1D0000}"/>
    <cellStyle name="SAPBEXHLevel3 2 5 6" xfId="5443" xr:uid="{00000000-0005-0000-0000-00000B1D0000}"/>
    <cellStyle name="SAPBEXHLevel3 2 5 7" xfId="6197" xr:uid="{00000000-0005-0000-0000-00000C1D0000}"/>
    <cellStyle name="SAPBEXHLevel3 2 5 8" xfId="5885" xr:uid="{00000000-0005-0000-0000-00000D1D0000}"/>
    <cellStyle name="SAPBEXHLevel3 3" xfId="745" xr:uid="{00000000-0005-0000-0000-00000E1D0000}"/>
    <cellStyle name="SAPBEXHLevel3 3 2" xfId="1098" xr:uid="{00000000-0005-0000-0000-00000F1D0000}"/>
    <cellStyle name="SAPBEXHLevel3 3 2 2" xfId="1546" xr:uid="{00000000-0005-0000-0000-0000101D0000}"/>
    <cellStyle name="SAPBEXHLevel3 3 2 2 2" xfId="2706" xr:uid="{00000000-0005-0000-0000-0000111D0000}"/>
    <cellStyle name="SAPBEXHLevel3 3 2 2 2 2" xfId="3915" xr:uid="{00000000-0005-0000-0000-0000121D0000}"/>
    <cellStyle name="SAPBEXHLevel3 3 2 2 2 3" xfId="7011" xr:uid="{00000000-0005-0000-0000-0000131D0000}"/>
    <cellStyle name="SAPBEXHLevel3 3 2 2 2 4" xfId="8438" xr:uid="{00000000-0005-0000-0000-0000141D0000}"/>
    <cellStyle name="SAPBEXHLevel3 3 2 2 3" xfId="3243" xr:uid="{00000000-0005-0000-0000-0000151D0000}"/>
    <cellStyle name="SAPBEXHLevel3 3 2 2 3 2" xfId="3961" xr:uid="{00000000-0005-0000-0000-0000161D0000}"/>
    <cellStyle name="SAPBEXHLevel3 3 2 2 3 3" xfId="7464" xr:uid="{00000000-0005-0000-0000-0000171D0000}"/>
    <cellStyle name="SAPBEXHLevel3 3 2 2 3 4" xfId="8876" xr:uid="{00000000-0005-0000-0000-0000181D0000}"/>
    <cellStyle name="SAPBEXHLevel3 3 2 2 4" xfId="3421" xr:uid="{00000000-0005-0000-0000-0000191D0000}"/>
    <cellStyle name="SAPBEXHLevel3 3 2 2 4 2" xfId="4230" xr:uid="{00000000-0005-0000-0000-00001A1D0000}"/>
    <cellStyle name="SAPBEXHLevel3 3 2 2 4 3" xfId="7642" xr:uid="{00000000-0005-0000-0000-00001B1D0000}"/>
    <cellStyle name="SAPBEXHLevel3 3 2 2 4 4" xfId="9054" xr:uid="{00000000-0005-0000-0000-00001C1D0000}"/>
    <cellStyle name="SAPBEXHLevel3 3 2 2 5" xfId="3583" xr:uid="{00000000-0005-0000-0000-00001D1D0000}"/>
    <cellStyle name="SAPBEXHLevel3 3 2 2 5 2" xfId="6321" xr:uid="{00000000-0005-0000-0000-00001E1D0000}"/>
    <cellStyle name="SAPBEXHLevel3 3 2 2 5 3" xfId="7804" xr:uid="{00000000-0005-0000-0000-00001F1D0000}"/>
    <cellStyle name="SAPBEXHLevel3 3 2 2 5 4" xfId="9216" xr:uid="{00000000-0005-0000-0000-0000201D0000}"/>
    <cellStyle name="SAPBEXHLevel3 3 2 2 6" xfId="4818" xr:uid="{00000000-0005-0000-0000-0000211D0000}"/>
    <cellStyle name="SAPBEXHLevel3 3 2 2 7" xfId="6086" xr:uid="{00000000-0005-0000-0000-0000221D0000}"/>
    <cellStyle name="SAPBEXHLevel3 3 2 2 8" xfId="5423" xr:uid="{00000000-0005-0000-0000-0000231D0000}"/>
    <cellStyle name="SAPBEXHLevel3 3 2 3" xfId="2258" xr:uid="{00000000-0005-0000-0000-0000241D0000}"/>
    <cellStyle name="SAPBEXHLevel3 3 2 3 2" xfId="5193" xr:uid="{00000000-0005-0000-0000-0000251D0000}"/>
    <cellStyle name="SAPBEXHLevel3 3 2 3 3" xfId="6752" xr:uid="{00000000-0005-0000-0000-0000261D0000}"/>
    <cellStyle name="SAPBEXHLevel3 3 2 3 4" xfId="8215" xr:uid="{00000000-0005-0000-0000-0000271D0000}"/>
    <cellStyle name="SAPBEXHLevel3 3 2 4" xfId="2983" xr:uid="{00000000-0005-0000-0000-0000281D0000}"/>
    <cellStyle name="SAPBEXHLevel3 3 2 4 2" xfId="6243" xr:uid="{00000000-0005-0000-0000-0000291D0000}"/>
    <cellStyle name="SAPBEXHLevel3 3 2 4 3" xfId="7204" xr:uid="{00000000-0005-0000-0000-00002A1D0000}"/>
    <cellStyle name="SAPBEXHLevel3 3 2 4 4" xfId="8616" xr:uid="{00000000-0005-0000-0000-00002B1D0000}"/>
    <cellStyle name="SAPBEXHLevel3 3 2 5" xfId="1915" xr:uid="{00000000-0005-0000-0000-00002C1D0000}"/>
    <cellStyle name="SAPBEXHLevel3 3 2 5 2" xfId="4826" xr:uid="{00000000-0005-0000-0000-00002D1D0000}"/>
    <cellStyle name="SAPBEXHLevel3 3 2 5 3" xfId="6510" xr:uid="{00000000-0005-0000-0000-00002E1D0000}"/>
    <cellStyle name="SAPBEXHLevel3 3 2 5 4" xfId="7993" xr:uid="{00000000-0005-0000-0000-00002F1D0000}"/>
    <cellStyle name="SAPBEXHLevel3 3 2 6" xfId="2024" xr:uid="{00000000-0005-0000-0000-0000301D0000}"/>
    <cellStyle name="SAPBEXHLevel3 3 2 6 2" xfId="4596" xr:uid="{00000000-0005-0000-0000-0000311D0000}"/>
    <cellStyle name="SAPBEXHLevel3 3 2 6 3" xfId="6612" xr:uid="{00000000-0005-0000-0000-0000321D0000}"/>
    <cellStyle name="SAPBEXHLevel3 3 2 6 4" xfId="8093" xr:uid="{00000000-0005-0000-0000-0000331D0000}"/>
    <cellStyle name="SAPBEXHLevel3 3 2 7" xfId="4942" xr:uid="{00000000-0005-0000-0000-0000341D0000}"/>
    <cellStyle name="SAPBEXHLevel3 3 2 8" xfId="5479" xr:uid="{00000000-0005-0000-0000-0000351D0000}"/>
    <cellStyle name="SAPBEXHLevel3 3 2 9" xfId="6684" xr:uid="{00000000-0005-0000-0000-0000361D0000}"/>
    <cellStyle name="SAPBEXHLevel3 3 3" xfId="1308" xr:uid="{00000000-0005-0000-0000-0000371D0000}"/>
    <cellStyle name="SAPBEXHLevel3 3 3 2" xfId="2468" xr:uid="{00000000-0005-0000-0000-0000381D0000}"/>
    <cellStyle name="SAPBEXHLevel3 3 3 2 2" xfId="6282" xr:uid="{00000000-0005-0000-0000-0000391D0000}"/>
    <cellStyle name="SAPBEXHLevel3 3 3 2 3" xfId="6867" xr:uid="{00000000-0005-0000-0000-00003A1D0000}"/>
    <cellStyle name="SAPBEXHLevel3 3 3 2 4" xfId="8312" xr:uid="{00000000-0005-0000-0000-00003B1D0000}"/>
    <cellStyle name="SAPBEXHLevel3 3 3 3" xfId="3097" xr:uid="{00000000-0005-0000-0000-00003C1D0000}"/>
    <cellStyle name="SAPBEXHLevel3 3 3 3 2" xfId="3840" xr:uid="{00000000-0005-0000-0000-00003D1D0000}"/>
    <cellStyle name="SAPBEXHLevel3 3 3 3 3" xfId="7318" xr:uid="{00000000-0005-0000-0000-00003E1D0000}"/>
    <cellStyle name="SAPBEXHLevel3 3 3 3 4" xfId="8730" xr:uid="{00000000-0005-0000-0000-00003F1D0000}"/>
    <cellStyle name="SAPBEXHLevel3 3 3 4" xfId="3295" xr:uid="{00000000-0005-0000-0000-0000401D0000}"/>
    <cellStyle name="SAPBEXHLevel3 3 3 4 2" xfId="3780" xr:uid="{00000000-0005-0000-0000-0000411D0000}"/>
    <cellStyle name="SAPBEXHLevel3 3 3 4 3" xfId="7516" xr:uid="{00000000-0005-0000-0000-0000421D0000}"/>
    <cellStyle name="SAPBEXHLevel3 3 3 4 4" xfId="8928" xr:uid="{00000000-0005-0000-0000-0000431D0000}"/>
    <cellStyle name="SAPBEXHLevel3 3 3 5" xfId="3457" xr:uid="{00000000-0005-0000-0000-0000441D0000}"/>
    <cellStyle name="SAPBEXHLevel3 3 3 5 2" xfId="3665" xr:uid="{00000000-0005-0000-0000-0000451D0000}"/>
    <cellStyle name="SAPBEXHLevel3 3 3 5 3" xfId="7678" xr:uid="{00000000-0005-0000-0000-0000461D0000}"/>
    <cellStyle name="SAPBEXHLevel3 3 3 5 4" xfId="9090" xr:uid="{00000000-0005-0000-0000-0000471D0000}"/>
    <cellStyle name="SAPBEXHLevel3 3 3 6" xfId="5480" xr:uid="{00000000-0005-0000-0000-0000481D0000}"/>
    <cellStyle name="SAPBEXHLevel3 3 3 7" xfId="5240" xr:uid="{00000000-0005-0000-0000-0000491D0000}"/>
    <cellStyle name="SAPBEXHLevel3 3 3 8" xfId="3855" xr:uid="{00000000-0005-0000-0000-00004A1D0000}"/>
    <cellStyle name="SAPBEXHLevel3 4" xfId="704" xr:uid="{00000000-0005-0000-0000-00004B1D0000}"/>
    <cellStyle name="SAPBEXHLevel3 4 2" xfId="1058" xr:uid="{00000000-0005-0000-0000-00004C1D0000}"/>
    <cellStyle name="SAPBEXHLevel3 4 2 2" xfId="1506" xr:uid="{00000000-0005-0000-0000-00004D1D0000}"/>
    <cellStyle name="SAPBEXHLevel3 4 2 2 2" xfId="2666" xr:uid="{00000000-0005-0000-0000-00004E1D0000}"/>
    <cellStyle name="SAPBEXHLevel3 4 2 2 2 2" xfId="5046" xr:uid="{00000000-0005-0000-0000-00004F1D0000}"/>
    <cellStyle name="SAPBEXHLevel3 4 2 2 2 3" xfId="6971" xr:uid="{00000000-0005-0000-0000-0000501D0000}"/>
    <cellStyle name="SAPBEXHLevel3 4 2 2 2 4" xfId="8398" xr:uid="{00000000-0005-0000-0000-0000511D0000}"/>
    <cellStyle name="SAPBEXHLevel3 4 2 2 3" xfId="3203" xr:uid="{00000000-0005-0000-0000-0000521D0000}"/>
    <cellStyle name="SAPBEXHLevel3 4 2 2 3 2" xfId="3977" xr:uid="{00000000-0005-0000-0000-0000531D0000}"/>
    <cellStyle name="SAPBEXHLevel3 4 2 2 3 3" xfId="7424" xr:uid="{00000000-0005-0000-0000-0000541D0000}"/>
    <cellStyle name="SAPBEXHLevel3 4 2 2 3 4" xfId="8836" xr:uid="{00000000-0005-0000-0000-0000551D0000}"/>
    <cellStyle name="SAPBEXHLevel3 4 2 2 4" xfId="3381" xr:uid="{00000000-0005-0000-0000-0000561D0000}"/>
    <cellStyle name="SAPBEXHLevel3 4 2 2 4 2" xfId="3719" xr:uid="{00000000-0005-0000-0000-0000571D0000}"/>
    <cellStyle name="SAPBEXHLevel3 4 2 2 4 3" xfId="7602" xr:uid="{00000000-0005-0000-0000-0000581D0000}"/>
    <cellStyle name="SAPBEXHLevel3 4 2 2 4 4" xfId="9014" xr:uid="{00000000-0005-0000-0000-0000591D0000}"/>
    <cellStyle name="SAPBEXHLevel3 4 2 2 5" xfId="3543" xr:uid="{00000000-0005-0000-0000-00005A1D0000}"/>
    <cellStyle name="SAPBEXHLevel3 4 2 2 5 2" xfId="311" xr:uid="{00000000-0005-0000-0000-00005B1D0000}"/>
    <cellStyle name="SAPBEXHLevel3 4 2 2 5 3" xfId="7764" xr:uid="{00000000-0005-0000-0000-00005C1D0000}"/>
    <cellStyle name="SAPBEXHLevel3 4 2 2 5 4" xfId="9176" xr:uid="{00000000-0005-0000-0000-00005D1D0000}"/>
    <cellStyle name="SAPBEXHLevel3 4 2 2 6" xfId="4048" xr:uid="{00000000-0005-0000-0000-00005E1D0000}"/>
    <cellStyle name="SAPBEXHLevel3 4 2 2 7" xfId="4132" xr:uid="{00000000-0005-0000-0000-00005F1D0000}"/>
    <cellStyle name="SAPBEXHLevel3 4 2 2 8" xfId="5713" xr:uid="{00000000-0005-0000-0000-0000601D0000}"/>
    <cellStyle name="SAPBEXHLevel3 4 2 3" xfId="2218" xr:uid="{00000000-0005-0000-0000-0000611D0000}"/>
    <cellStyle name="SAPBEXHLevel3 4 2 3 2" xfId="4330" xr:uid="{00000000-0005-0000-0000-0000621D0000}"/>
    <cellStyle name="SAPBEXHLevel3 4 2 3 3" xfId="6712" xr:uid="{00000000-0005-0000-0000-0000631D0000}"/>
    <cellStyle name="SAPBEXHLevel3 4 2 3 4" xfId="8175" xr:uid="{00000000-0005-0000-0000-0000641D0000}"/>
    <cellStyle name="SAPBEXHLevel3 4 2 4" xfId="2943" xr:uid="{00000000-0005-0000-0000-0000651D0000}"/>
    <cellStyle name="SAPBEXHLevel3 4 2 4 2" xfId="6029" xr:uid="{00000000-0005-0000-0000-0000661D0000}"/>
    <cellStyle name="SAPBEXHLevel3 4 2 4 3" xfId="7164" xr:uid="{00000000-0005-0000-0000-0000671D0000}"/>
    <cellStyle name="SAPBEXHLevel3 4 2 4 4" xfId="8576" xr:uid="{00000000-0005-0000-0000-0000681D0000}"/>
    <cellStyle name="SAPBEXHLevel3 4 2 5" xfId="1894" xr:uid="{00000000-0005-0000-0000-0000691D0000}"/>
    <cellStyle name="SAPBEXHLevel3 4 2 5 2" xfId="3948" xr:uid="{00000000-0005-0000-0000-00006A1D0000}"/>
    <cellStyle name="SAPBEXHLevel3 4 2 5 3" xfId="6489" xr:uid="{00000000-0005-0000-0000-00006B1D0000}"/>
    <cellStyle name="SAPBEXHLevel3 4 2 5 4" xfId="7972" xr:uid="{00000000-0005-0000-0000-00006C1D0000}"/>
    <cellStyle name="SAPBEXHLevel3 4 2 6" xfId="3015" xr:uid="{00000000-0005-0000-0000-00006D1D0000}"/>
    <cellStyle name="SAPBEXHLevel3 4 2 6 2" xfId="6003" xr:uid="{00000000-0005-0000-0000-00006E1D0000}"/>
    <cellStyle name="SAPBEXHLevel3 4 2 6 3" xfId="7236" xr:uid="{00000000-0005-0000-0000-00006F1D0000}"/>
    <cellStyle name="SAPBEXHLevel3 4 2 6 4" xfId="8648" xr:uid="{00000000-0005-0000-0000-0000701D0000}"/>
    <cellStyle name="SAPBEXHLevel3 4 2 7" xfId="4802" xr:uid="{00000000-0005-0000-0000-0000711D0000}"/>
    <cellStyle name="SAPBEXHLevel3 4 2 8" xfId="5014" xr:uid="{00000000-0005-0000-0000-0000721D0000}"/>
    <cellStyle name="SAPBEXHLevel3 4 2 9" xfId="7053" xr:uid="{00000000-0005-0000-0000-0000731D0000}"/>
    <cellStyle name="SAPBEXHLevel3 4 3" xfId="1298" xr:uid="{00000000-0005-0000-0000-0000741D0000}"/>
    <cellStyle name="SAPBEXHLevel3 4 3 2" xfId="2458" xr:uid="{00000000-0005-0000-0000-0000751D0000}"/>
    <cellStyle name="SAPBEXHLevel3 4 3 2 2" xfId="6251" xr:uid="{00000000-0005-0000-0000-0000761D0000}"/>
    <cellStyle name="SAPBEXHLevel3 4 3 2 3" xfId="6857" xr:uid="{00000000-0005-0000-0000-0000771D0000}"/>
    <cellStyle name="SAPBEXHLevel3 4 3 2 4" xfId="8302" xr:uid="{00000000-0005-0000-0000-0000781D0000}"/>
    <cellStyle name="SAPBEXHLevel3 4 3 3" xfId="3087" xr:uid="{00000000-0005-0000-0000-0000791D0000}"/>
    <cellStyle name="SAPBEXHLevel3 4 3 3 2" xfId="3846" xr:uid="{00000000-0005-0000-0000-00007A1D0000}"/>
    <cellStyle name="SAPBEXHLevel3 4 3 3 3" xfId="7308" xr:uid="{00000000-0005-0000-0000-00007B1D0000}"/>
    <cellStyle name="SAPBEXHLevel3 4 3 3 4" xfId="8720" xr:uid="{00000000-0005-0000-0000-00007C1D0000}"/>
    <cellStyle name="SAPBEXHLevel3 4 3 4" xfId="1783" xr:uid="{00000000-0005-0000-0000-00007D1D0000}"/>
    <cellStyle name="SAPBEXHLevel3 4 3 4 2" xfId="5476" xr:uid="{00000000-0005-0000-0000-00007E1D0000}"/>
    <cellStyle name="SAPBEXHLevel3 4 3 4 3" xfId="6382" xr:uid="{00000000-0005-0000-0000-00007F1D0000}"/>
    <cellStyle name="SAPBEXHLevel3 4 3 4 4" xfId="7866" xr:uid="{00000000-0005-0000-0000-0000801D0000}"/>
    <cellStyle name="SAPBEXHLevel3 4 3 5" xfId="1787" xr:uid="{00000000-0005-0000-0000-0000811D0000}"/>
    <cellStyle name="SAPBEXHLevel3 4 3 5 2" xfId="4827" xr:uid="{00000000-0005-0000-0000-0000821D0000}"/>
    <cellStyle name="SAPBEXHLevel3 4 3 5 3" xfId="6386" xr:uid="{00000000-0005-0000-0000-0000831D0000}"/>
    <cellStyle name="SAPBEXHLevel3 4 3 5 4" xfId="7870" xr:uid="{00000000-0005-0000-0000-0000841D0000}"/>
    <cellStyle name="SAPBEXHLevel3 4 3 6" xfId="4402" xr:uid="{00000000-0005-0000-0000-0000851D0000}"/>
    <cellStyle name="SAPBEXHLevel3 4 3 7" xfId="5777" xr:uid="{00000000-0005-0000-0000-0000861D0000}"/>
    <cellStyle name="SAPBEXHLevel3 4 3 8" xfId="5495" xr:uid="{00000000-0005-0000-0000-0000871D0000}"/>
    <cellStyle name="SAPBEXHLevel3 5" xfId="985" xr:uid="{00000000-0005-0000-0000-0000881D0000}"/>
    <cellStyle name="SAPBEXHLevel3 5 2" xfId="1433" xr:uid="{00000000-0005-0000-0000-0000891D0000}"/>
    <cellStyle name="SAPBEXHLevel3 5 2 2" xfId="2593" xr:uid="{00000000-0005-0000-0000-00008A1D0000}"/>
    <cellStyle name="SAPBEXHLevel3 5 2 2 2" xfId="5267" xr:uid="{00000000-0005-0000-0000-00008B1D0000}"/>
    <cellStyle name="SAPBEXHLevel3 5 2 2 3" xfId="6910" xr:uid="{00000000-0005-0000-0000-00008C1D0000}"/>
    <cellStyle name="SAPBEXHLevel3 5 2 2 4" xfId="8339" xr:uid="{00000000-0005-0000-0000-00008D1D0000}"/>
    <cellStyle name="SAPBEXHLevel3 5 2 3" xfId="3141" xr:uid="{00000000-0005-0000-0000-00008E1D0000}"/>
    <cellStyle name="SAPBEXHLevel3 5 2 3 2" xfId="6169" xr:uid="{00000000-0005-0000-0000-00008F1D0000}"/>
    <cellStyle name="SAPBEXHLevel3 5 2 3 3" xfId="7362" xr:uid="{00000000-0005-0000-0000-0000901D0000}"/>
    <cellStyle name="SAPBEXHLevel3 5 2 3 4" xfId="8774" xr:uid="{00000000-0005-0000-0000-0000911D0000}"/>
    <cellStyle name="SAPBEXHLevel3 5 2 4" xfId="3322" xr:uid="{00000000-0005-0000-0000-0000921D0000}"/>
    <cellStyle name="SAPBEXHLevel3 5 2 4 2" xfId="3760" xr:uid="{00000000-0005-0000-0000-0000931D0000}"/>
    <cellStyle name="SAPBEXHLevel3 5 2 4 3" xfId="7543" xr:uid="{00000000-0005-0000-0000-0000941D0000}"/>
    <cellStyle name="SAPBEXHLevel3 5 2 4 4" xfId="8955" xr:uid="{00000000-0005-0000-0000-0000951D0000}"/>
    <cellStyle name="SAPBEXHLevel3 5 2 5" xfId="3484" xr:uid="{00000000-0005-0000-0000-0000961D0000}"/>
    <cellStyle name="SAPBEXHLevel3 5 2 5 2" xfId="3646" xr:uid="{00000000-0005-0000-0000-0000971D0000}"/>
    <cellStyle name="SAPBEXHLevel3 5 2 5 3" xfId="7705" xr:uid="{00000000-0005-0000-0000-0000981D0000}"/>
    <cellStyle name="SAPBEXHLevel3 5 2 5 4" xfId="9117" xr:uid="{00000000-0005-0000-0000-0000991D0000}"/>
    <cellStyle name="SAPBEXHLevel3 5 2 6" xfId="4056" xr:uid="{00000000-0005-0000-0000-00009A1D0000}"/>
    <cellStyle name="SAPBEXHLevel3 5 2 7" xfId="5902" xr:uid="{00000000-0005-0000-0000-00009B1D0000}"/>
    <cellStyle name="SAPBEXHLevel3 5 2 8" xfId="5933" xr:uid="{00000000-0005-0000-0000-00009C1D0000}"/>
    <cellStyle name="SAPBEXHLevel3 5 3" xfId="2147" xr:uid="{00000000-0005-0000-0000-00009D1D0000}"/>
    <cellStyle name="SAPBEXHLevel3 5 3 2" xfId="4289" xr:uid="{00000000-0005-0000-0000-00009E1D0000}"/>
    <cellStyle name="SAPBEXHLevel3 5 3 3" xfId="6653" xr:uid="{00000000-0005-0000-0000-00009F1D0000}"/>
    <cellStyle name="SAPBEXHLevel3 5 3 4" xfId="8118" xr:uid="{00000000-0005-0000-0000-0000A01D0000}"/>
    <cellStyle name="SAPBEXHLevel3 5 4" xfId="2882" xr:uid="{00000000-0005-0000-0000-0000A11D0000}"/>
    <cellStyle name="SAPBEXHLevel3 5 4 2" xfId="4766" xr:uid="{00000000-0005-0000-0000-0000A21D0000}"/>
    <cellStyle name="SAPBEXHLevel3 5 4 3" xfId="7103" xr:uid="{00000000-0005-0000-0000-0000A31D0000}"/>
    <cellStyle name="SAPBEXHLevel3 5 4 4" xfId="8515" xr:uid="{00000000-0005-0000-0000-0000A41D0000}"/>
    <cellStyle name="SAPBEXHLevel3 5 5" xfId="1873" xr:uid="{00000000-0005-0000-0000-0000A51D0000}"/>
    <cellStyle name="SAPBEXHLevel3 5 5 2" xfId="4862" xr:uid="{00000000-0005-0000-0000-0000A61D0000}"/>
    <cellStyle name="SAPBEXHLevel3 5 5 3" xfId="6468" xr:uid="{00000000-0005-0000-0000-0000A71D0000}"/>
    <cellStyle name="SAPBEXHLevel3 5 5 4" xfId="7951" xr:uid="{00000000-0005-0000-0000-0000A81D0000}"/>
    <cellStyle name="SAPBEXHLevel3 5 6" xfId="1713" xr:uid="{00000000-0005-0000-0000-0000A91D0000}"/>
    <cellStyle name="SAPBEXHLevel3 5 6 2" xfId="5371" xr:uid="{00000000-0005-0000-0000-0000AA1D0000}"/>
    <cellStyle name="SAPBEXHLevel3 5 6 3" xfId="4798" xr:uid="{00000000-0005-0000-0000-0000AB1D0000}"/>
    <cellStyle name="SAPBEXHLevel3 5 6 4" xfId="4976" xr:uid="{00000000-0005-0000-0000-0000AC1D0000}"/>
    <cellStyle name="SAPBEXHLevel3 5 7" xfId="5452" xr:uid="{00000000-0005-0000-0000-0000AD1D0000}"/>
    <cellStyle name="SAPBEXHLevel3 5 8" xfId="5274" xr:uid="{00000000-0005-0000-0000-0000AE1D0000}"/>
    <cellStyle name="SAPBEXHLevel3 5 9" xfId="6794" xr:uid="{00000000-0005-0000-0000-0000AF1D0000}"/>
    <cellStyle name="SAPBEXHLevel3 6" xfId="359" xr:uid="{00000000-0005-0000-0000-0000B01D0000}"/>
    <cellStyle name="SAPBEXHLevel3 6 2" xfId="1001" xr:uid="{00000000-0005-0000-0000-0000B11D0000}"/>
    <cellStyle name="SAPBEXHLevel3 6 2 2" xfId="1449" xr:uid="{00000000-0005-0000-0000-0000B21D0000}"/>
    <cellStyle name="SAPBEXHLevel3 6 2 2 2" xfId="2609" xr:uid="{00000000-0005-0000-0000-0000B31D0000}"/>
    <cellStyle name="SAPBEXHLevel3 6 2 2 2 2" xfId="4447" xr:uid="{00000000-0005-0000-0000-0000B41D0000}"/>
    <cellStyle name="SAPBEXHLevel3 6 2 2 2 3" xfId="6926" xr:uid="{00000000-0005-0000-0000-0000B51D0000}"/>
    <cellStyle name="SAPBEXHLevel3 6 2 2 2 4" xfId="8355" xr:uid="{00000000-0005-0000-0000-0000B61D0000}"/>
    <cellStyle name="SAPBEXHLevel3 6 2 2 3" xfId="3157" xr:uid="{00000000-0005-0000-0000-0000B71D0000}"/>
    <cellStyle name="SAPBEXHLevel3 6 2 2 3 2" xfId="4952" xr:uid="{00000000-0005-0000-0000-0000B81D0000}"/>
    <cellStyle name="SAPBEXHLevel3 6 2 2 3 3" xfId="7378" xr:uid="{00000000-0005-0000-0000-0000B91D0000}"/>
    <cellStyle name="SAPBEXHLevel3 6 2 2 3 4" xfId="8790" xr:uid="{00000000-0005-0000-0000-0000BA1D0000}"/>
    <cellStyle name="SAPBEXHLevel3 6 2 2 4" xfId="3338" xr:uid="{00000000-0005-0000-0000-0000BB1D0000}"/>
    <cellStyle name="SAPBEXHLevel3 6 2 2 4 2" xfId="3748" xr:uid="{00000000-0005-0000-0000-0000BC1D0000}"/>
    <cellStyle name="SAPBEXHLevel3 6 2 2 4 3" xfId="7559" xr:uid="{00000000-0005-0000-0000-0000BD1D0000}"/>
    <cellStyle name="SAPBEXHLevel3 6 2 2 4 4" xfId="8971" xr:uid="{00000000-0005-0000-0000-0000BE1D0000}"/>
    <cellStyle name="SAPBEXHLevel3 6 2 2 5" xfId="3500" xr:uid="{00000000-0005-0000-0000-0000BF1D0000}"/>
    <cellStyle name="SAPBEXHLevel3 6 2 2 5 2" xfId="4210" xr:uid="{00000000-0005-0000-0000-0000C01D0000}"/>
    <cellStyle name="SAPBEXHLevel3 6 2 2 5 3" xfId="7721" xr:uid="{00000000-0005-0000-0000-0000C11D0000}"/>
    <cellStyle name="SAPBEXHLevel3 6 2 2 5 4" xfId="9133" xr:uid="{00000000-0005-0000-0000-0000C21D0000}"/>
    <cellStyle name="SAPBEXHLevel3 6 2 2 6" xfId="4400" xr:uid="{00000000-0005-0000-0000-0000C31D0000}"/>
    <cellStyle name="SAPBEXHLevel3 6 2 2 7" xfId="6166" xr:uid="{00000000-0005-0000-0000-0000C41D0000}"/>
    <cellStyle name="SAPBEXHLevel3 6 2 2 8" xfId="5598" xr:uid="{00000000-0005-0000-0000-0000C51D0000}"/>
    <cellStyle name="SAPBEXHLevel3 6 2 3" xfId="2162" xr:uid="{00000000-0005-0000-0000-0000C61D0000}"/>
    <cellStyle name="SAPBEXHLevel3 6 2 3 2" xfId="4121" xr:uid="{00000000-0005-0000-0000-0000C71D0000}"/>
    <cellStyle name="SAPBEXHLevel3 6 2 3 3" xfId="6668" xr:uid="{00000000-0005-0000-0000-0000C81D0000}"/>
    <cellStyle name="SAPBEXHLevel3 6 2 3 4" xfId="8133" xr:uid="{00000000-0005-0000-0000-0000C91D0000}"/>
    <cellStyle name="SAPBEXHLevel3 6 2 4" xfId="2897" xr:uid="{00000000-0005-0000-0000-0000CA1D0000}"/>
    <cellStyle name="SAPBEXHLevel3 6 2 4 2" xfId="5869" xr:uid="{00000000-0005-0000-0000-0000CB1D0000}"/>
    <cellStyle name="SAPBEXHLevel3 6 2 4 3" xfId="7118" xr:uid="{00000000-0005-0000-0000-0000CC1D0000}"/>
    <cellStyle name="SAPBEXHLevel3 6 2 4 4" xfId="8530" xr:uid="{00000000-0005-0000-0000-0000CD1D0000}"/>
    <cellStyle name="SAPBEXHLevel3 6 2 5" xfId="2842" xr:uid="{00000000-0005-0000-0000-0000CE1D0000}"/>
    <cellStyle name="SAPBEXHLevel3 6 2 5 2" xfId="4787" xr:uid="{00000000-0005-0000-0000-0000CF1D0000}"/>
    <cellStyle name="SAPBEXHLevel3 6 2 5 3" xfId="7063" xr:uid="{00000000-0005-0000-0000-0000D01D0000}"/>
    <cellStyle name="SAPBEXHLevel3 6 2 5 4" xfId="8475" xr:uid="{00000000-0005-0000-0000-0000D11D0000}"/>
    <cellStyle name="SAPBEXHLevel3 6 2 6" xfId="1957" xr:uid="{00000000-0005-0000-0000-0000D21D0000}"/>
    <cellStyle name="SAPBEXHLevel3 6 2 6 2" xfId="4282" xr:uid="{00000000-0005-0000-0000-0000D31D0000}"/>
    <cellStyle name="SAPBEXHLevel3 6 2 6 3" xfId="6545" xr:uid="{00000000-0005-0000-0000-0000D41D0000}"/>
    <cellStyle name="SAPBEXHLevel3 6 2 6 4" xfId="8026" xr:uid="{00000000-0005-0000-0000-0000D51D0000}"/>
    <cellStyle name="SAPBEXHLevel3 6 2 7" xfId="5456" xr:uid="{00000000-0005-0000-0000-0000D61D0000}"/>
    <cellStyle name="SAPBEXHLevel3 6 2 8" xfId="4755" xr:uid="{00000000-0005-0000-0000-0000D71D0000}"/>
    <cellStyle name="SAPBEXHLevel3 6 2 9" xfId="7057" xr:uid="{00000000-0005-0000-0000-0000D81D0000}"/>
    <cellStyle name="SAPBEXHLevel3 6 3" xfId="368" xr:uid="{00000000-0005-0000-0000-0000D91D0000}"/>
    <cellStyle name="SAPBEXHLevel3 6 3 2" xfId="1009" xr:uid="{00000000-0005-0000-0000-0000DA1D0000}"/>
    <cellStyle name="SAPBEXHLevel3 6 3 2 2" xfId="1457" xr:uid="{00000000-0005-0000-0000-0000DB1D0000}"/>
    <cellStyle name="SAPBEXHLevel3 6 3 2 2 2" xfId="2617" xr:uid="{00000000-0005-0000-0000-0000DC1D0000}"/>
    <cellStyle name="SAPBEXHLevel3 6 3 2 2 2 2" xfId="6039" xr:uid="{00000000-0005-0000-0000-0000DD1D0000}"/>
    <cellStyle name="SAPBEXHLevel3 6 3 2 2 2 3" xfId="6934" xr:uid="{00000000-0005-0000-0000-0000DE1D0000}"/>
    <cellStyle name="SAPBEXHLevel3 6 3 2 2 2 4" xfId="8363" xr:uid="{00000000-0005-0000-0000-0000DF1D0000}"/>
    <cellStyle name="SAPBEXHLevel3 6 3 2 2 3" xfId="3165" xr:uid="{00000000-0005-0000-0000-0000E01D0000}"/>
    <cellStyle name="SAPBEXHLevel3 6 3 2 2 3 2" xfId="4474" xr:uid="{00000000-0005-0000-0000-0000E11D0000}"/>
    <cellStyle name="SAPBEXHLevel3 6 3 2 2 3 3" xfId="7386" xr:uid="{00000000-0005-0000-0000-0000E21D0000}"/>
    <cellStyle name="SAPBEXHLevel3 6 3 2 2 3 4" xfId="8798" xr:uid="{00000000-0005-0000-0000-0000E31D0000}"/>
    <cellStyle name="SAPBEXHLevel3 6 3 2 2 4" xfId="3346" xr:uid="{00000000-0005-0000-0000-0000E41D0000}"/>
    <cellStyle name="SAPBEXHLevel3 6 3 2 2 4 2" xfId="3742" xr:uid="{00000000-0005-0000-0000-0000E51D0000}"/>
    <cellStyle name="SAPBEXHLevel3 6 3 2 2 4 3" xfId="7567" xr:uid="{00000000-0005-0000-0000-0000E61D0000}"/>
    <cellStyle name="SAPBEXHLevel3 6 3 2 2 4 4" xfId="8979" xr:uid="{00000000-0005-0000-0000-0000E71D0000}"/>
    <cellStyle name="SAPBEXHLevel3 6 3 2 2 5" xfId="3508" xr:uid="{00000000-0005-0000-0000-0000E81D0000}"/>
    <cellStyle name="SAPBEXHLevel3 6 3 2 2 5 2" xfId="3630" xr:uid="{00000000-0005-0000-0000-0000E91D0000}"/>
    <cellStyle name="SAPBEXHLevel3 6 3 2 2 5 3" xfId="7729" xr:uid="{00000000-0005-0000-0000-0000EA1D0000}"/>
    <cellStyle name="SAPBEXHLevel3 6 3 2 2 5 4" xfId="9141" xr:uid="{00000000-0005-0000-0000-0000EB1D0000}"/>
    <cellStyle name="SAPBEXHLevel3 6 3 2 2 6" xfId="5612" xr:uid="{00000000-0005-0000-0000-0000EC1D0000}"/>
    <cellStyle name="SAPBEXHLevel3 6 3 2 2 7" xfId="5927" xr:uid="{00000000-0005-0000-0000-0000ED1D0000}"/>
    <cellStyle name="SAPBEXHLevel3 6 3 2 2 8" xfId="4453" xr:uid="{00000000-0005-0000-0000-0000EE1D0000}"/>
    <cellStyle name="SAPBEXHLevel3 6 3 2 3" xfId="2170" xr:uid="{00000000-0005-0000-0000-0000EF1D0000}"/>
    <cellStyle name="SAPBEXHLevel3 6 3 2 3 2" xfId="4100" xr:uid="{00000000-0005-0000-0000-0000F01D0000}"/>
    <cellStyle name="SAPBEXHLevel3 6 3 2 3 3" xfId="6676" xr:uid="{00000000-0005-0000-0000-0000F11D0000}"/>
    <cellStyle name="SAPBEXHLevel3 6 3 2 3 4" xfId="8141" xr:uid="{00000000-0005-0000-0000-0000F21D0000}"/>
    <cellStyle name="SAPBEXHLevel3 6 3 2 4" xfId="2905" xr:uid="{00000000-0005-0000-0000-0000F31D0000}"/>
    <cellStyle name="SAPBEXHLevel3 6 3 2 4 2" xfId="4754" xr:uid="{00000000-0005-0000-0000-0000F41D0000}"/>
    <cellStyle name="SAPBEXHLevel3 6 3 2 4 3" xfId="7126" xr:uid="{00000000-0005-0000-0000-0000F51D0000}"/>
    <cellStyle name="SAPBEXHLevel3 6 3 2 4 4" xfId="8538" xr:uid="{00000000-0005-0000-0000-0000F61D0000}"/>
    <cellStyle name="SAPBEXHLevel3 6 3 2 5" xfId="1996" xr:uid="{00000000-0005-0000-0000-0000F71D0000}"/>
    <cellStyle name="SAPBEXHLevel3 6 3 2 5 2" xfId="5181" xr:uid="{00000000-0005-0000-0000-0000F81D0000}"/>
    <cellStyle name="SAPBEXHLevel3 6 3 2 5 3" xfId="6584" xr:uid="{00000000-0005-0000-0000-0000F91D0000}"/>
    <cellStyle name="SAPBEXHLevel3 6 3 2 5 4" xfId="8065" xr:uid="{00000000-0005-0000-0000-0000FA1D0000}"/>
    <cellStyle name="SAPBEXHLevel3 6 3 2 6" xfId="2858" xr:uid="{00000000-0005-0000-0000-0000FB1D0000}"/>
    <cellStyle name="SAPBEXHLevel3 6 3 2 6 2" xfId="6255" xr:uid="{00000000-0005-0000-0000-0000FC1D0000}"/>
    <cellStyle name="SAPBEXHLevel3 6 3 2 6 3" xfId="7079" xr:uid="{00000000-0005-0000-0000-0000FD1D0000}"/>
    <cellStyle name="SAPBEXHLevel3 6 3 2 6 4" xfId="8491" xr:uid="{00000000-0005-0000-0000-0000FE1D0000}"/>
    <cellStyle name="SAPBEXHLevel3 6 3 2 7" xfId="6013" xr:uid="{00000000-0005-0000-0000-0000FF1D0000}"/>
    <cellStyle name="SAPBEXHLevel3 6 3 2 8" xfId="5224" xr:uid="{00000000-0005-0000-0000-0000001E0000}"/>
    <cellStyle name="SAPBEXHLevel3 6 3 2 9" xfId="6221" xr:uid="{00000000-0005-0000-0000-0000011E0000}"/>
    <cellStyle name="SAPBEXHLevel3 6 3 3" xfId="1273" xr:uid="{00000000-0005-0000-0000-0000021E0000}"/>
    <cellStyle name="SAPBEXHLevel3 6 3 3 2" xfId="2433" xr:uid="{00000000-0005-0000-0000-0000031E0000}"/>
    <cellStyle name="SAPBEXHLevel3 6 3 3 2 2" xfId="4430" xr:uid="{00000000-0005-0000-0000-0000041E0000}"/>
    <cellStyle name="SAPBEXHLevel3 6 3 3 2 3" xfId="6844" xr:uid="{00000000-0005-0000-0000-0000051E0000}"/>
    <cellStyle name="SAPBEXHLevel3 6 3 3 2 4" xfId="8291" xr:uid="{00000000-0005-0000-0000-0000061E0000}"/>
    <cellStyle name="SAPBEXHLevel3 6 3 3 3" xfId="3073" xr:uid="{00000000-0005-0000-0000-0000071E0000}"/>
    <cellStyle name="SAPBEXHLevel3 6 3 3 3 2" xfId="5317" xr:uid="{00000000-0005-0000-0000-0000081E0000}"/>
    <cellStyle name="SAPBEXHLevel3 6 3 3 3 3" xfId="7294" xr:uid="{00000000-0005-0000-0000-0000091E0000}"/>
    <cellStyle name="SAPBEXHLevel3 6 3 3 3 4" xfId="8706" xr:uid="{00000000-0005-0000-0000-00000A1E0000}"/>
    <cellStyle name="SAPBEXHLevel3 6 3 3 4" xfId="1937" xr:uid="{00000000-0005-0000-0000-00000B1E0000}"/>
    <cellStyle name="SAPBEXHLevel3 6 3 3 4 2" xfId="5709" xr:uid="{00000000-0005-0000-0000-00000C1E0000}"/>
    <cellStyle name="SAPBEXHLevel3 6 3 3 4 3" xfId="6532" xr:uid="{00000000-0005-0000-0000-00000D1E0000}"/>
    <cellStyle name="SAPBEXHLevel3 6 3 3 4 4" xfId="8015" xr:uid="{00000000-0005-0000-0000-00000E1E0000}"/>
    <cellStyle name="SAPBEXHLevel3 6 3 3 5" xfId="1715" xr:uid="{00000000-0005-0000-0000-00000F1E0000}"/>
    <cellStyle name="SAPBEXHLevel3 6 3 3 5 2" xfId="4851" xr:uid="{00000000-0005-0000-0000-0000101E0000}"/>
    <cellStyle name="SAPBEXHLevel3 6 3 3 5 3" xfId="5648" xr:uid="{00000000-0005-0000-0000-0000111E0000}"/>
    <cellStyle name="SAPBEXHLevel3 6 3 3 5 4" xfId="4584" xr:uid="{00000000-0005-0000-0000-0000121E0000}"/>
    <cellStyle name="SAPBEXHLevel3 6 3 3 6" xfId="4694" xr:uid="{00000000-0005-0000-0000-0000131E0000}"/>
    <cellStyle name="SAPBEXHLevel3 6 3 3 7" xfId="4716" xr:uid="{00000000-0005-0000-0000-0000141E0000}"/>
    <cellStyle name="SAPBEXHLevel3 6 3 3 8" xfId="4041" xr:uid="{00000000-0005-0000-0000-0000151E0000}"/>
    <cellStyle name="SAPBEXHLevel3 6 4" xfId="1265" xr:uid="{00000000-0005-0000-0000-0000161E0000}"/>
    <cellStyle name="SAPBEXHLevel3 6 4 2" xfId="2425" xr:uid="{00000000-0005-0000-0000-0000171E0000}"/>
    <cellStyle name="SAPBEXHLevel3 6 4 2 2" xfId="5038" xr:uid="{00000000-0005-0000-0000-0000181E0000}"/>
    <cellStyle name="SAPBEXHLevel3 6 4 2 3" xfId="6836" xr:uid="{00000000-0005-0000-0000-0000191E0000}"/>
    <cellStyle name="SAPBEXHLevel3 6 4 2 4" xfId="8283" xr:uid="{00000000-0005-0000-0000-00001A1E0000}"/>
    <cellStyle name="SAPBEXHLevel3 6 4 3" xfId="3065" xr:uid="{00000000-0005-0000-0000-00001B1E0000}"/>
    <cellStyle name="SAPBEXHLevel3 6 4 3 2" xfId="6126" xr:uid="{00000000-0005-0000-0000-00001C1E0000}"/>
    <cellStyle name="SAPBEXHLevel3 6 4 3 3" xfId="7286" xr:uid="{00000000-0005-0000-0000-00001D1E0000}"/>
    <cellStyle name="SAPBEXHLevel3 6 4 3 4" xfId="8698" xr:uid="{00000000-0005-0000-0000-00001E1E0000}"/>
    <cellStyle name="SAPBEXHLevel3 6 4 4" xfId="1806" xr:uid="{00000000-0005-0000-0000-00001F1E0000}"/>
    <cellStyle name="SAPBEXHLevel3 6 4 4 2" xfId="5509" xr:uid="{00000000-0005-0000-0000-0000201E0000}"/>
    <cellStyle name="SAPBEXHLevel3 6 4 4 3" xfId="6405" xr:uid="{00000000-0005-0000-0000-0000211E0000}"/>
    <cellStyle name="SAPBEXHLevel3 6 4 4 4" xfId="7889" xr:uid="{00000000-0005-0000-0000-0000221E0000}"/>
    <cellStyle name="SAPBEXHLevel3 6 4 5" xfId="1718" xr:uid="{00000000-0005-0000-0000-0000231E0000}"/>
    <cellStyle name="SAPBEXHLevel3 6 4 5 2" xfId="5148" xr:uid="{00000000-0005-0000-0000-0000241E0000}"/>
    <cellStyle name="SAPBEXHLevel3 6 4 5 3" xfId="4392" xr:uid="{00000000-0005-0000-0000-0000251E0000}"/>
    <cellStyle name="SAPBEXHLevel3 6 4 5 4" xfId="4914" xr:uid="{00000000-0005-0000-0000-0000261E0000}"/>
    <cellStyle name="SAPBEXHLevel3 6 4 6" xfId="5002" xr:uid="{00000000-0005-0000-0000-0000271E0000}"/>
    <cellStyle name="SAPBEXHLevel3 6 4 7" xfId="6075" xr:uid="{00000000-0005-0000-0000-0000281E0000}"/>
    <cellStyle name="SAPBEXHLevel3 6 4 8" xfId="6122" xr:uid="{00000000-0005-0000-0000-0000291E0000}"/>
    <cellStyle name="SAPBEXHLevel3 7" xfId="1250" xr:uid="{00000000-0005-0000-0000-00002A1E0000}"/>
    <cellStyle name="SAPBEXHLevel3 7 2" xfId="2410" xr:uid="{00000000-0005-0000-0000-00002B1E0000}"/>
    <cellStyle name="SAPBEXHLevel3 7 2 2" xfId="5615" xr:uid="{00000000-0005-0000-0000-00002C1E0000}"/>
    <cellStyle name="SAPBEXHLevel3 7 2 3" xfId="6821" xr:uid="{00000000-0005-0000-0000-00002D1E0000}"/>
    <cellStyle name="SAPBEXHLevel3 7 2 4" xfId="8268" xr:uid="{00000000-0005-0000-0000-00002E1E0000}"/>
    <cellStyle name="SAPBEXHLevel3 7 3" xfId="3050" xr:uid="{00000000-0005-0000-0000-00002F1E0000}"/>
    <cellStyle name="SAPBEXHLevel3 7 3 2" xfId="4939" xr:uid="{00000000-0005-0000-0000-0000301E0000}"/>
    <cellStyle name="SAPBEXHLevel3 7 3 3" xfId="7271" xr:uid="{00000000-0005-0000-0000-0000311E0000}"/>
    <cellStyle name="SAPBEXHLevel3 7 3 4" xfId="8683" xr:uid="{00000000-0005-0000-0000-0000321E0000}"/>
    <cellStyle name="SAPBEXHLevel3 7 4" xfId="1697" xr:uid="{00000000-0005-0000-0000-0000331E0000}"/>
    <cellStyle name="SAPBEXHLevel3 7 4 2" xfId="5730" xr:uid="{00000000-0005-0000-0000-0000341E0000}"/>
    <cellStyle name="SAPBEXHLevel3 7 4 3" xfId="3886" xr:uid="{00000000-0005-0000-0000-0000351E0000}"/>
    <cellStyle name="SAPBEXHLevel3 7 4 4" xfId="4706" xr:uid="{00000000-0005-0000-0000-0000361E0000}"/>
    <cellStyle name="SAPBEXHLevel3 7 5" xfId="1709" xr:uid="{00000000-0005-0000-0000-0000371E0000}"/>
    <cellStyle name="SAPBEXHLevel3 7 5 2" xfId="4404" xr:uid="{00000000-0005-0000-0000-0000381E0000}"/>
    <cellStyle name="SAPBEXHLevel3 7 5 3" xfId="4082" xr:uid="{00000000-0005-0000-0000-0000391E0000}"/>
    <cellStyle name="SAPBEXHLevel3 7 5 4" xfId="4908" xr:uid="{00000000-0005-0000-0000-00003A1E0000}"/>
    <cellStyle name="SAPBEXHLevel3 7 6" xfId="4940" xr:uid="{00000000-0005-0000-0000-00003B1E0000}"/>
    <cellStyle name="SAPBEXHLevel3 7 7" xfId="6208" xr:uid="{00000000-0005-0000-0000-00003C1E0000}"/>
    <cellStyle name="SAPBEXHLevel3 7 8" xfId="4570" xr:uid="{00000000-0005-0000-0000-00003D1E0000}"/>
    <cellStyle name="SAPBEXHLevel3X" xfId="339" xr:uid="{00000000-0005-0000-0000-00003E1E0000}"/>
    <cellStyle name="SAPBEXHLevel3X 2" xfId="986" xr:uid="{00000000-0005-0000-0000-00003F1E0000}"/>
    <cellStyle name="SAPBEXHLevel3X 2 2" xfId="1434" xr:uid="{00000000-0005-0000-0000-0000401E0000}"/>
    <cellStyle name="SAPBEXHLevel3X 2 2 2" xfId="2594" xr:uid="{00000000-0005-0000-0000-0000411E0000}"/>
    <cellStyle name="SAPBEXHLevel3X 2 2 2 2" xfId="6219" xr:uid="{00000000-0005-0000-0000-0000421E0000}"/>
    <cellStyle name="SAPBEXHLevel3X 2 2 2 3" xfId="6911" xr:uid="{00000000-0005-0000-0000-0000431E0000}"/>
    <cellStyle name="SAPBEXHLevel3X 2 2 2 4" xfId="8340" xr:uid="{00000000-0005-0000-0000-0000441E0000}"/>
    <cellStyle name="SAPBEXHLevel3X 2 2 3" xfId="3142" xr:uid="{00000000-0005-0000-0000-0000451E0000}"/>
    <cellStyle name="SAPBEXHLevel3X 2 2 3 2" xfId="6036" xr:uid="{00000000-0005-0000-0000-0000461E0000}"/>
    <cellStyle name="SAPBEXHLevel3X 2 2 3 3" xfId="7363" xr:uid="{00000000-0005-0000-0000-0000471E0000}"/>
    <cellStyle name="SAPBEXHLevel3X 2 2 3 4" xfId="8775" xr:uid="{00000000-0005-0000-0000-0000481E0000}"/>
    <cellStyle name="SAPBEXHLevel3X 2 2 4" xfId="3323" xr:uid="{00000000-0005-0000-0000-0000491E0000}"/>
    <cellStyle name="SAPBEXHLevel3X 2 2 4 2" xfId="3759" xr:uid="{00000000-0005-0000-0000-00004A1E0000}"/>
    <cellStyle name="SAPBEXHLevel3X 2 2 4 3" xfId="7544" xr:uid="{00000000-0005-0000-0000-00004B1E0000}"/>
    <cellStyle name="SAPBEXHLevel3X 2 2 4 4" xfId="8956" xr:uid="{00000000-0005-0000-0000-00004C1E0000}"/>
    <cellStyle name="SAPBEXHLevel3X 2 2 5" xfId="3485" xr:uid="{00000000-0005-0000-0000-00004D1E0000}"/>
    <cellStyle name="SAPBEXHLevel3X 2 2 5 2" xfId="4214" xr:uid="{00000000-0005-0000-0000-00004E1E0000}"/>
    <cellStyle name="SAPBEXHLevel3X 2 2 5 3" xfId="7706" xr:uid="{00000000-0005-0000-0000-00004F1E0000}"/>
    <cellStyle name="SAPBEXHLevel3X 2 2 5 4" xfId="9118" xr:uid="{00000000-0005-0000-0000-0000501E0000}"/>
    <cellStyle name="SAPBEXHLevel3X 2 2 6" xfId="4055" xr:uid="{00000000-0005-0000-0000-0000511E0000}"/>
    <cellStyle name="SAPBEXHLevel3X 2 2 7" xfId="5894" xr:uid="{00000000-0005-0000-0000-0000521E0000}"/>
    <cellStyle name="SAPBEXHLevel3X 2 2 8" xfId="5031" xr:uid="{00000000-0005-0000-0000-0000531E0000}"/>
    <cellStyle name="SAPBEXHLevel3X 2 3" xfId="2148" xr:uid="{00000000-0005-0000-0000-0000541E0000}"/>
    <cellStyle name="SAPBEXHLevel3X 2 3 2" xfId="4094" xr:uid="{00000000-0005-0000-0000-0000551E0000}"/>
    <cellStyle name="SAPBEXHLevel3X 2 3 3" xfId="6654" xr:uid="{00000000-0005-0000-0000-0000561E0000}"/>
    <cellStyle name="SAPBEXHLevel3X 2 3 4" xfId="8119" xr:uid="{00000000-0005-0000-0000-0000571E0000}"/>
    <cellStyle name="SAPBEXHLevel3X 2 4" xfId="2883" xr:uid="{00000000-0005-0000-0000-0000581E0000}"/>
    <cellStyle name="SAPBEXHLevel3X 2 4 2" xfId="4433" xr:uid="{00000000-0005-0000-0000-0000591E0000}"/>
    <cellStyle name="SAPBEXHLevel3X 2 4 3" xfId="7104" xr:uid="{00000000-0005-0000-0000-00005A1E0000}"/>
    <cellStyle name="SAPBEXHLevel3X 2 4 4" xfId="8516" xr:uid="{00000000-0005-0000-0000-00005B1E0000}"/>
    <cellStyle name="SAPBEXHLevel3X 2 5" xfId="1989" xr:uid="{00000000-0005-0000-0000-00005C1E0000}"/>
    <cellStyle name="SAPBEXHLevel3X 2 5 2" xfId="5140" xr:uid="{00000000-0005-0000-0000-00005D1E0000}"/>
    <cellStyle name="SAPBEXHLevel3X 2 5 3" xfId="6577" xr:uid="{00000000-0005-0000-0000-00005E1E0000}"/>
    <cellStyle name="SAPBEXHLevel3X 2 5 4" xfId="8058" xr:uid="{00000000-0005-0000-0000-00005F1E0000}"/>
    <cellStyle name="SAPBEXHLevel3X 2 6" xfId="3112" xr:uid="{00000000-0005-0000-0000-0000601E0000}"/>
    <cellStyle name="SAPBEXHLevel3X 2 6 2" xfId="5960" xr:uid="{00000000-0005-0000-0000-0000611E0000}"/>
    <cellStyle name="SAPBEXHLevel3X 2 6 3" xfId="7333" xr:uid="{00000000-0005-0000-0000-0000621E0000}"/>
    <cellStyle name="SAPBEXHLevel3X 2 6 4" xfId="8745" xr:uid="{00000000-0005-0000-0000-0000631E0000}"/>
    <cellStyle name="SAPBEXHLevel3X 2 7" xfId="4606" xr:uid="{00000000-0005-0000-0000-0000641E0000}"/>
    <cellStyle name="SAPBEXHLevel3X 2 8" xfId="4894" xr:uid="{00000000-0005-0000-0000-0000651E0000}"/>
    <cellStyle name="SAPBEXHLevel3X 2 9" xfId="7052" xr:uid="{00000000-0005-0000-0000-0000661E0000}"/>
    <cellStyle name="SAPBEXHLevel3X 3" xfId="1251" xr:uid="{00000000-0005-0000-0000-0000671E0000}"/>
    <cellStyle name="SAPBEXHLevel3X 3 2" xfId="2411" xr:uid="{00000000-0005-0000-0000-0000681E0000}"/>
    <cellStyle name="SAPBEXHLevel3X 3 2 2" xfId="4767" xr:uid="{00000000-0005-0000-0000-0000691E0000}"/>
    <cellStyle name="SAPBEXHLevel3X 3 2 3" xfId="6822" xr:uid="{00000000-0005-0000-0000-00006A1E0000}"/>
    <cellStyle name="SAPBEXHLevel3X 3 2 4" xfId="8269" xr:uid="{00000000-0005-0000-0000-00006B1E0000}"/>
    <cellStyle name="SAPBEXHLevel3X 3 3" xfId="3051" xr:uid="{00000000-0005-0000-0000-00006C1E0000}"/>
    <cellStyle name="SAPBEXHLevel3X 3 3 2" xfId="5742" xr:uid="{00000000-0005-0000-0000-00006D1E0000}"/>
    <cellStyle name="SAPBEXHLevel3X 3 3 3" xfId="7272" xr:uid="{00000000-0005-0000-0000-00006E1E0000}"/>
    <cellStyle name="SAPBEXHLevel3X 3 3 4" xfId="8684" xr:uid="{00000000-0005-0000-0000-00006F1E0000}"/>
    <cellStyle name="SAPBEXHLevel3X 3 4" xfId="1923" xr:uid="{00000000-0005-0000-0000-0000701E0000}"/>
    <cellStyle name="SAPBEXHLevel3X 3 4 2" xfId="4541" xr:uid="{00000000-0005-0000-0000-0000711E0000}"/>
    <cellStyle name="SAPBEXHLevel3X 3 4 3" xfId="6518" xr:uid="{00000000-0005-0000-0000-0000721E0000}"/>
    <cellStyle name="SAPBEXHLevel3X 3 4 4" xfId="8001" xr:uid="{00000000-0005-0000-0000-0000731E0000}"/>
    <cellStyle name="SAPBEXHLevel3X 3 5" xfId="2022" xr:uid="{00000000-0005-0000-0000-0000741E0000}"/>
    <cellStyle name="SAPBEXHLevel3X 3 5 2" xfId="4988" xr:uid="{00000000-0005-0000-0000-0000751E0000}"/>
    <cellStyle name="SAPBEXHLevel3X 3 5 3" xfId="6610" xr:uid="{00000000-0005-0000-0000-0000761E0000}"/>
    <cellStyle name="SAPBEXHLevel3X 3 5 4" xfId="8091" xr:uid="{00000000-0005-0000-0000-0000771E0000}"/>
    <cellStyle name="SAPBEXHLevel3X 3 6" xfId="5760" xr:uid="{00000000-0005-0000-0000-0000781E0000}"/>
    <cellStyle name="SAPBEXHLevel3X 3 7" xfId="5241" xr:uid="{00000000-0005-0000-0000-0000791E0000}"/>
    <cellStyle name="SAPBEXHLevel3X 3 8" xfId="4660" xr:uid="{00000000-0005-0000-0000-00007A1E0000}"/>
    <cellStyle name="SAPBEXinputData" xfId="340" xr:uid="{00000000-0005-0000-0000-00007B1E0000}"/>
    <cellStyle name="SAPBEXinputData 2" xfId="987" xr:uid="{00000000-0005-0000-0000-00007C1E0000}"/>
    <cellStyle name="SAPBEXinputData 2 2" xfId="1435" xr:uid="{00000000-0005-0000-0000-00007D1E0000}"/>
    <cellStyle name="SAPBEXinputData 2 2 2" xfId="2595" xr:uid="{00000000-0005-0000-0000-00007E1E0000}"/>
    <cellStyle name="SAPBEXinputData 2 2 2 2" xfId="6106" xr:uid="{00000000-0005-0000-0000-00007F1E0000}"/>
    <cellStyle name="SAPBEXinputData 2 2 2 3" xfId="6912" xr:uid="{00000000-0005-0000-0000-0000801E0000}"/>
    <cellStyle name="SAPBEXinputData 2 2 2 4" xfId="8341" xr:uid="{00000000-0005-0000-0000-0000811E0000}"/>
    <cellStyle name="SAPBEXinputData 2 2 3" xfId="3143" xr:uid="{00000000-0005-0000-0000-0000821E0000}"/>
    <cellStyle name="SAPBEXinputData 2 2 3 2" xfId="5658" xr:uid="{00000000-0005-0000-0000-0000831E0000}"/>
    <cellStyle name="SAPBEXinputData 2 2 3 3" xfId="7364" xr:uid="{00000000-0005-0000-0000-0000841E0000}"/>
    <cellStyle name="SAPBEXinputData 2 2 3 4" xfId="8776" xr:uid="{00000000-0005-0000-0000-0000851E0000}"/>
    <cellStyle name="SAPBEXinputData 2 2 4" xfId="3324" xr:uid="{00000000-0005-0000-0000-0000861E0000}"/>
    <cellStyle name="SAPBEXinputData 2 2 4 2" xfId="3758" xr:uid="{00000000-0005-0000-0000-0000871E0000}"/>
    <cellStyle name="SAPBEXinputData 2 2 4 3" xfId="7545" xr:uid="{00000000-0005-0000-0000-0000881E0000}"/>
    <cellStyle name="SAPBEXinputData 2 2 4 4" xfId="8957" xr:uid="{00000000-0005-0000-0000-0000891E0000}"/>
    <cellStyle name="SAPBEXinputData 2 2 5" xfId="3486" xr:uid="{00000000-0005-0000-0000-00008A1E0000}"/>
    <cellStyle name="SAPBEXinputData 2 2 5 2" xfId="3645" xr:uid="{00000000-0005-0000-0000-00008B1E0000}"/>
    <cellStyle name="SAPBEXinputData 2 2 5 3" xfId="7707" xr:uid="{00000000-0005-0000-0000-00008C1E0000}"/>
    <cellStyle name="SAPBEXinputData 2 2 5 4" xfId="9119" xr:uid="{00000000-0005-0000-0000-00008D1E0000}"/>
    <cellStyle name="SAPBEXinputData 2 2 6" xfId="4054" xr:uid="{00000000-0005-0000-0000-00008E1E0000}"/>
    <cellStyle name="SAPBEXinputData 2 2 7" xfId="5067" xr:uid="{00000000-0005-0000-0000-00008F1E0000}"/>
    <cellStyle name="SAPBEXinputData 2 2 8" xfId="5484" xr:uid="{00000000-0005-0000-0000-0000901E0000}"/>
    <cellStyle name="SAPBEXinputData 2 3" xfId="4377" xr:uid="{00000000-0005-0000-0000-0000911E0000}"/>
    <cellStyle name="SAPBEXresData" xfId="341" xr:uid="{00000000-0005-0000-0000-0000921E0000}"/>
    <cellStyle name="SAPBEXresData 2" xfId="988" xr:uid="{00000000-0005-0000-0000-0000931E0000}"/>
    <cellStyle name="SAPBEXresData 2 2" xfId="1436" xr:uid="{00000000-0005-0000-0000-0000941E0000}"/>
    <cellStyle name="SAPBEXresData 2 2 2" xfId="2596" xr:uid="{00000000-0005-0000-0000-0000951E0000}"/>
    <cellStyle name="SAPBEXresData 2 2 2 2" xfId="5973" xr:uid="{00000000-0005-0000-0000-0000961E0000}"/>
    <cellStyle name="SAPBEXresData 2 2 2 3" xfId="6913" xr:uid="{00000000-0005-0000-0000-0000971E0000}"/>
    <cellStyle name="SAPBEXresData 2 2 2 4" xfId="8342" xr:uid="{00000000-0005-0000-0000-0000981E0000}"/>
    <cellStyle name="SAPBEXresData 2 2 3" xfId="3144" xr:uid="{00000000-0005-0000-0000-0000991E0000}"/>
    <cellStyle name="SAPBEXresData 2 2 3 2" xfId="4807" xr:uid="{00000000-0005-0000-0000-00009A1E0000}"/>
    <cellStyle name="SAPBEXresData 2 2 3 3" xfId="7365" xr:uid="{00000000-0005-0000-0000-00009B1E0000}"/>
    <cellStyle name="SAPBEXresData 2 2 3 4" xfId="8777" xr:uid="{00000000-0005-0000-0000-00009C1E0000}"/>
    <cellStyle name="SAPBEXresData 2 2 4" xfId="3325" xr:uid="{00000000-0005-0000-0000-00009D1E0000}"/>
    <cellStyle name="SAPBEXresData 2 2 4 2" xfId="4259" xr:uid="{00000000-0005-0000-0000-00009E1E0000}"/>
    <cellStyle name="SAPBEXresData 2 2 4 3" xfId="7546" xr:uid="{00000000-0005-0000-0000-00009F1E0000}"/>
    <cellStyle name="SAPBEXresData 2 2 4 4" xfId="8958" xr:uid="{00000000-0005-0000-0000-0000A01E0000}"/>
    <cellStyle name="SAPBEXresData 2 2 5" xfId="3487" xr:uid="{00000000-0005-0000-0000-0000A11E0000}"/>
    <cellStyle name="SAPBEXresData 2 2 5 2" xfId="3644" xr:uid="{00000000-0005-0000-0000-0000A21E0000}"/>
    <cellStyle name="SAPBEXresData 2 2 5 3" xfId="7708" xr:uid="{00000000-0005-0000-0000-0000A31E0000}"/>
    <cellStyle name="SAPBEXresData 2 2 5 4" xfId="9120" xr:uid="{00000000-0005-0000-0000-0000A41E0000}"/>
    <cellStyle name="SAPBEXresData 2 2 6" xfId="4053" xr:uid="{00000000-0005-0000-0000-0000A51E0000}"/>
    <cellStyle name="SAPBEXresData 2 2 7" xfId="5060" xr:uid="{00000000-0005-0000-0000-0000A61E0000}"/>
    <cellStyle name="SAPBEXresData 2 2 8" xfId="5459" xr:uid="{00000000-0005-0000-0000-0000A71E0000}"/>
    <cellStyle name="SAPBEXresData 2 3" xfId="2149" xr:uid="{00000000-0005-0000-0000-0000A81E0000}"/>
    <cellStyle name="SAPBEXresData 2 3 2" xfId="3949" xr:uid="{00000000-0005-0000-0000-0000A91E0000}"/>
    <cellStyle name="SAPBEXresData 2 3 3" xfId="6655" xr:uid="{00000000-0005-0000-0000-0000AA1E0000}"/>
    <cellStyle name="SAPBEXresData 2 3 4" xfId="8120" xr:uid="{00000000-0005-0000-0000-0000AB1E0000}"/>
    <cellStyle name="SAPBEXresData 2 4" xfId="2884" xr:uid="{00000000-0005-0000-0000-0000AC1E0000}"/>
    <cellStyle name="SAPBEXresData 2 4 2" xfId="5092" xr:uid="{00000000-0005-0000-0000-0000AD1E0000}"/>
    <cellStyle name="SAPBEXresData 2 4 3" xfId="7105" xr:uid="{00000000-0005-0000-0000-0000AE1E0000}"/>
    <cellStyle name="SAPBEXresData 2 4 4" xfId="8517" xr:uid="{00000000-0005-0000-0000-0000AF1E0000}"/>
    <cellStyle name="SAPBEXresData 2 5" xfId="1794" xr:uid="{00000000-0005-0000-0000-0000B01E0000}"/>
    <cellStyle name="SAPBEXresData 2 5 2" xfId="4868" xr:uid="{00000000-0005-0000-0000-0000B11E0000}"/>
    <cellStyle name="SAPBEXresData 2 5 3" xfId="6393" xr:uid="{00000000-0005-0000-0000-0000B21E0000}"/>
    <cellStyle name="SAPBEXresData 2 5 4" xfId="7877" xr:uid="{00000000-0005-0000-0000-0000B31E0000}"/>
    <cellStyle name="SAPBEXresData 2 6" xfId="3280" xr:uid="{00000000-0005-0000-0000-0000B41E0000}"/>
    <cellStyle name="SAPBEXresData 2 6 2" xfId="4271" xr:uid="{00000000-0005-0000-0000-0000B51E0000}"/>
    <cellStyle name="SAPBEXresData 2 6 3" xfId="7501" xr:uid="{00000000-0005-0000-0000-0000B61E0000}"/>
    <cellStyle name="SAPBEXresData 2 6 4" xfId="8913" xr:uid="{00000000-0005-0000-0000-0000B71E0000}"/>
    <cellStyle name="SAPBEXresData 2 7" xfId="5036" xr:uid="{00000000-0005-0000-0000-0000B81E0000}"/>
    <cellStyle name="SAPBEXresData 2 8" xfId="5882" xr:uid="{00000000-0005-0000-0000-0000B91E0000}"/>
    <cellStyle name="SAPBEXresData 2 9" xfId="5053" xr:uid="{00000000-0005-0000-0000-0000BA1E0000}"/>
    <cellStyle name="SAPBEXresData 3" xfId="1252" xr:uid="{00000000-0005-0000-0000-0000BB1E0000}"/>
    <cellStyle name="SAPBEXresData 3 2" xfId="2412" xr:uid="{00000000-0005-0000-0000-0000BC1E0000}"/>
    <cellStyle name="SAPBEXresData 3 2 2" xfId="4434" xr:uid="{00000000-0005-0000-0000-0000BD1E0000}"/>
    <cellStyle name="SAPBEXresData 3 2 3" xfId="6823" xr:uid="{00000000-0005-0000-0000-0000BE1E0000}"/>
    <cellStyle name="SAPBEXresData 3 2 4" xfId="8270" xr:uid="{00000000-0005-0000-0000-0000BF1E0000}"/>
    <cellStyle name="SAPBEXresData 3 3" xfId="3052" xr:uid="{00000000-0005-0000-0000-0000C01E0000}"/>
    <cellStyle name="SAPBEXresData 3 3 2" xfId="5791" xr:uid="{00000000-0005-0000-0000-0000C11E0000}"/>
    <cellStyle name="SAPBEXresData 3 3 3" xfId="7273" xr:uid="{00000000-0005-0000-0000-0000C21E0000}"/>
    <cellStyle name="SAPBEXresData 3 3 4" xfId="8685" xr:uid="{00000000-0005-0000-0000-0000C31E0000}"/>
    <cellStyle name="SAPBEXresData 3 4" xfId="1924" xr:uid="{00000000-0005-0000-0000-0000C41E0000}"/>
    <cellStyle name="SAPBEXresData 3 4 2" xfId="4337" xr:uid="{00000000-0005-0000-0000-0000C51E0000}"/>
    <cellStyle name="SAPBEXresData 3 4 3" xfId="6519" xr:uid="{00000000-0005-0000-0000-0000C61E0000}"/>
    <cellStyle name="SAPBEXresData 3 4 4" xfId="8002" xr:uid="{00000000-0005-0000-0000-0000C71E0000}"/>
    <cellStyle name="SAPBEXresData 3 5" xfId="1725" xr:uid="{00000000-0005-0000-0000-0000C81E0000}"/>
    <cellStyle name="SAPBEXresData 3 5 2" xfId="5190" xr:uid="{00000000-0005-0000-0000-0000C91E0000}"/>
    <cellStyle name="SAPBEXresData 3 5 3" xfId="5114" xr:uid="{00000000-0005-0000-0000-0000CA1E0000}"/>
    <cellStyle name="SAPBEXresData 3 5 4" xfId="4591" xr:uid="{00000000-0005-0000-0000-0000CB1E0000}"/>
    <cellStyle name="SAPBEXresData 3 6" xfId="5208" xr:uid="{00000000-0005-0000-0000-0000CC1E0000}"/>
    <cellStyle name="SAPBEXresData 3 7" xfId="5553" xr:uid="{00000000-0005-0000-0000-0000CD1E0000}"/>
    <cellStyle name="SAPBEXresData 3 8" xfId="5020" xr:uid="{00000000-0005-0000-0000-0000CE1E0000}"/>
    <cellStyle name="SAPBEXresDataEmph" xfId="342" xr:uid="{00000000-0005-0000-0000-0000CF1E0000}"/>
    <cellStyle name="SAPBEXresDataEmph 2" xfId="989" xr:uid="{00000000-0005-0000-0000-0000D01E0000}"/>
    <cellStyle name="SAPBEXresDataEmph 2 2" xfId="1437" xr:uid="{00000000-0005-0000-0000-0000D11E0000}"/>
    <cellStyle name="SAPBEXresDataEmph 2 2 2" xfId="2597" xr:uid="{00000000-0005-0000-0000-0000D21E0000}"/>
    <cellStyle name="SAPBEXresDataEmph 2 2 2 2" xfId="5595" xr:uid="{00000000-0005-0000-0000-0000D31E0000}"/>
    <cellStyle name="SAPBEXresDataEmph 2 2 2 3" xfId="6914" xr:uid="{00000000-0005-0000-0000-0000D41E0000}"/>
    <cellStyle name="SAPBEXresDataEmph 2 2 2 4" xfId="8343" xr:uid="{00000000-0005-0000-0000-0000D51E0000}"/>
    <cellStyle name="SAPBEXresDataEmph 2 2 3" xfId="3145" xr:uid="{00000000-0005-0000-0000-0000D61E0000}"/>
    <cellStyle name="SAPBEXresDataEmph 2 2 3 2" xfId="4476" xr:uid="{00000000-0005-0000-0000-0000D71E0000}"/>
    <cellStyle name="SAPBEXresDataEmph 2 2 3 3" xfId="7366" xr:uid="{00000000-0005-0000-0000-0000D81E0000}"/>
    <cellStyle name="SAPBEXresDataEmph 2 2 3 4" xfId="8778" xr:uid="{00000000-0005-0000-0000-0000D91E0000}"/>
    <cellStyle name="SAPBEXresDataEmph 2 2 4" xfId="3326" xr:uid="{00000000-0005-0000-0000-0000DA1E0000}"/>
    <cellStyle name="SAPBEXresDataEmph 2 2 4 2" xfId="3757" xr:uid="{00000000-0005-0000-0000-0000DB1E0000}"/>
    <cellStyle name="SAPBEXresDataEmph 2 2 4 3" xfId="7547" xr:uid="{00000000-0005-0000-0000-0000DC1E0000}"/>
    <cellStyle name="SAPBEXresDataEmph 2 2 4 4" xfId="8959" xr:uid="{00000000-0005-0000-0000-0000DD1E0000}"/>
    <cellStyle name="SAPBEXresDataEmph 2 2 5" xfId="3488" xr:uid="{00000000-0005-0000-0000-0000DE1E0000}"/>
    <cellStyle name="SAPBEXresDataEmph 2 2 5 2" xfId="4213" xr:uid="{00000000-0005-0000-0000-0000DF1E0000}"/>
    <cellStyle name="SAPBEXresDataEmph 2 2 5 3" xfId="7709" xr:uid="{00000000-0005-0000-0000-0000E01E0000}"/>
    <cellStyle name="SAPBEXresDataEmph 2 2 5 4" xfId="9121" xr:uid="{00000000-0005-0000-0000-0000E11E0000}"/>
    <cellStyle name="SAPBEXresDataEmph 2 2 6" xfId="4052" xr:uid="{00000000-0005-0000-0000-0000E21E0000}"/>
    <cellStyle name="SAPBEXresDataEmph 2 2 7" xfId="4969" xr:uid="{00000000-0005-0000-0000-0000E31E0000}"/>
    <cellStyle name="SAPBEXresDataEmph 2 2 8" xfId="4909" xr:uid="{00000000-0005-0000-0000-0000E41E0000}"/>
    <cellStyle name="SAPBEXresDataEmph 2 3" xfId="2150" xr:uid="{00000000-0005-0000-0000-0000E51E0000}"/>
    <cellStyle name="SAPBEXresDataEmph 2 3 2" xfId="3944" xr:uid="{00000000-0005-0000-0000-0000E61E0000}"/>
    <cellStyle name="SAPBEXresDataEmph 2 3 3" xfId="6656" xr:uid="{00000000-0005-0000-0000-0000E71E0000}"/>
    <cellStyle name="SAPBEXresDataEmph 2 3 4" xfId="8121" xr:uid="{00000000-0005-0000-0000-0000E81E0000}"/>
    <cellStyle name="SAPBEXresDataEmph 2 4" xfId="2885" xr:uid="{00000000-0005-0000-0000-0000E91E0000}"/>
    <cellStyle name="SAPBEXresDataEmph 2 4 2" xfId="4946" xr:uid="{00000000-0005-0000-0000-0000EA1E0000}"/>
    <cellStyle name="SAPBEXresDataEmph 2 4 3" xfId="7106" xr:uid="{00000000-0005-0000-0000-0000EB1E0000}"/>
    <cellStyle name="SAPBEXresDataEmph 2 4 4" xfId="8518" xr:uid="{00000000-0005-0000-0000-0000EC1E0000}"/>
    <cellStyle name="SAPBEXresDataEmph 2 5" xfId="1973" xr:uid="{00000000-0005-0000-0000-0000ED1E0000}"/>
    <cellStyle name="SAPBEXresDataEmph 2 5 2" xfId="5149" xr:uid="{00000000-0005-0000-0000-0000EE1E0000}"/>
    <cellStyle name="SAPBEXresDataEmph 2 5 3" xfId="6561" xr:uid="{00000000-0005-0000-0000-0000EF1E0000}"/>
    <cellStyle name="SAPBEXresDataEmph 2 5 4" xfId="8042" xr:uid="{00000000-0005-0000-0000-0000F01E0000}"/>
    <cellStyle name="SAPBEXresDataEmph 2 6" xfId="2913" xr:uid="{00000000-0005-0000-0000-0000F11E0000}"/>
    <cellStyle name="SAPBEXresDataEmph 2 6 2" xfId="6009" xr:uid="{00000000-0005-0000-0000-0000F21E0000}"/>
    <cellStyle name="SAPBEXresDataEmph 2 6 3" xfId="7134" xr:uid="{00000000-0005-0000-0000-0000F31E0000}"/>
    <cellStyle name="SAPBEXresDataEmph 2 6 4" xfId="8546" xr:uid="{00000000-0005-0000-0000-0000F41E0000}"/>
    <cellStyle name="SAPBEXresDataEmph 2 7" xfId="5806" xr:uid="{00000000-0005-0000-0000-0000F51E0000}"/>
    <cellStyle name="SAPBEXresDataEmph 2 8" xfId="5563" xr:uid="{00000000-0005-0000-0000-0000F61E0000}"/>
    <cellStyle name="SAPBEXresDataEmph 2 9" xfId="4823" xr:uid="{00000000-0005-0000-0000-0000F71E0000}"/>
    <cellStyle name="SAPBEXresDataEmph 3" xfId="1253" xr:uid="{00000000-0005-0000-0000-0000F81E0000}"/>
    <cellStyle name="SAPBEXresDataEmph 3 2" xfId="2413" xr:uid="{00000000-0005-0000-0000-0000F91E0000}"/>
    <cellStyle name="SAPBEXresDataEmph 3 2 2" xfId="4965" xr:uid="{00000000-0005-0000-0000-0000FA1E0000}"/>
    <cellStyle name="SAPBEXresDataEmph 3 2 3" xfId="6824" xr:uid="{00000000-0005-0000-0000-0000FB1E0000}"/>
    <cellStyle name="SAPBEXresDataEmph 3 2 4" xfId="8271" xr:uid="{00000000-0005-0000-0000-0000FC1E0000}"/>
    <cellStyle name="SAPBEXresDataEmph 3 3" xfId="3053" xr:uid="{00000000-0005-0000-0000-0000FD1E0000}"/>
    <cellStyle name="SAPBEXresDataEmph 3 3 2" xfId="5256" xr:uid="{00000000-0005-0000-0000-0000FE1E0000}"/>
    <cellStyle name="SAPBEXresDataEmph 3 3 3" xfId="7274" xr:uid="{00000000-0005-0000-0000-0000FF1E0000}"/>
    <cellStyle name="SAPBEXresDataEmph 3 3 4" xfId="8686" xr:uid="{00000000-0005-0000-0000-0000001F0000}"/>
    <cellStyle name="SAPBEXresDataEmph 3 4" xfId="1925" xr:uid="{00000000-0005-0000-0000-0000011F0000}"/>
    <cellStyle name="SAPBEXresDataEmph 3 4 2" xfId="4293" xr:uid="{00000000-0005-0000-0000-0000021F0000}"/>
    <cellStyle name="SAPBEXresDataEmph 3 4 3" xfId="6520" xr:uid="{00000000-0005-0000-0000-0000031F0000}"/>
    <cellStyle name="SAPBEXresDataEmph 3 4 4" xfId="8003" xr:uid="{00000000-0005-0000-0000-0000041F0000}"/>
    <cellStyle name="SAPBEXresDataEmph 3 5" xfId="1724" xr:uid="{00000000-0005-0000-0000-0000051F0000}"/>
    <cellStyle name="SAPBEXresDataEmph 3 5 2" xfId="4500" xr:uid="{00000000-0005-0000-0000-0000061F0000}"/>
    <cellStyle name="SAPBEXresDataEmph 3 5 3" xfId="5566" xr:uid="{00000000-0005-0000-0000-0000071F0000}"/>
    <cellStyle name="SAPBEXresDataEmph 3 5 4" xfId="4710" xr:uid="{00000000-0005-0000-0000-0000081F0000}"/>
    <cellStyle name="SAPBEXresDataEmph 3 6" xfId="6183" xr:uid="{00000000-0005-0000-0000-0000091F0000}"/>
    <cellStyle name="SAPBEXresDataEmph 3 7" xfId="5786" xr:uid="{00000000-0005-0000-0000-00000A1F0000}"/>
    <cellStyle name="SAPBEXresDataEmph 3 8" xfId="3989" xr:uid="{00000000-0005-0000-0000-00000B1F0000}"/>
    <cellStyle name="SAPBEXresItem" xfId="343" xr:uid="{00000000-0005-0000-0000-00000C1F0000}"/>
    <cellStyle name="SAPBEXresItem 2" xfId="990" xr:uid="{00000000-0005-0000-0000-00000D1F0000}"/>
    <cellStyle name="SAPBEXresItem 2 2" xfId="1438" xr:uid="{00000000-0005-0000-0000-00000E1F0000}"/>
    <cellStyle name="SAPBEXresItem 2 2 2" xfId="2598" xr:uid="{00000000-0005-0000-0000-00000F1F0000}"/>
    <cellStyle name="SAPBEXresItem 2 2 2 2" xfId="4749" xr:uid="{00000000-0005-0000-0000-0000101F0000}"/>
    <cellStyle name="SAPBEXresItem 2 2 2 3" xfId="6915" xr:uid="{00000000-0005-0000-0000-0000111F0000}"/>
    <cellStyle name="SAPBEXresItem 2 2 2 4" xfId="8344" xr:uid="{00000000-0005-0000-0000-0000121F0000}"/>
    <cellStyle name="SAPBEXresItem 2 2 3" xfId="3146" xr:uid="{00000000-0005-0000-0000-0000131F0000}"/>
    <cellStyle name="SAPBEXresItem 2 2 3 2" xfId="5010" xr:uid="{00000000-0005-0000-0000-0000141F0000}"/>
    <cellStyle name="SAPBEXresItem 2 2 3 3" xfId="7367" xr:uid="{00000000-0005-0000-0000-0000151F0000}"/>
    <cellStyle name="SAPBEXresItem 2 2 3 4" xfId="8779" xr:uid="{00000000-0005-0000-0000-0000161F0000}"/>
    <cellStyle name="SAPBEXresItem 2 2 4" xfId="3327" xr:uid="{00000000-0005-0000-0000-0000171F0000}"/>
    <cellStyle name="SAPBEXresItem 2 2 4 2" xfId="3756" xr:uid="{00000000-0005-0000-0000-0000181F0000}"/>
    <cellStyle name="SAPBEXresItem 2 2 4 3" xfId="7548" xr:uid="{00000000-0005-0000-0000-0000191F0000}"/>
    <cellStyle name="SAPBEXresItem 2 2 4 4" xfId="8960" xr:uid="{00000000-0005-0000-0000-00001A1F0000}"/>
    <cellStyle name="SAPBEXresItem 2 2 5" xfId="3489" xr:uid="{00000000-0005-0000-0000-00001B1F0000}"/>
    <cellStyle name="SAPBEXresItem 2 2 5 2" xfId="3643" xr:uid="{00000000-0005-0000-0000-00001C1F0000}"/>
    <cellStyle name="SAPBEXresItem 2 2 5 3" xfId="7710" xr:uid="{00000000-0005-0000-0000-00001D1F0000}"/>
    <cellStyle name="SAPBEXresItem 2 2 5 4" xfId="9122" xr:uid="{00000000-0005-0000-0000-00001E1F0000}"/>
    <cellStyle name="SAPBEXresItem 2 2 6" xfId="4051" xr:uid="{00000000-0005-0000-0000-00001F1F0000}"/>
    <cellStyle name="SAPBEXresItem 2 2 7" xfId="5654" xr:uid="{00000000-0005-0000-0000-0000201F0000}"/>
    <cellStyle name="SAPBEXresItem 2 2 8" xfId="3906" xr:uid="{00000000-0005-0000-0000-0000211F0000}"/>
    <cellStyle name="SAPBEXresItem 2 3" xfId="2151" xr:uid="{00000000-0005-0000-0000-0000221F0000}"/>
    <cellStyle name="SAPBEXresItem 2 3 2" xfId="4981" xr:uid="{00000000-0005-0000-0000-0000231F0000}"/>
    <cellStyle name="SAPBEXresItem 2 3 3" xfId="6657" xr:uid="{00000000-0005-0000-0000-0000241F0000}"/>
    <cellStyle name="SAPBEXresItem 2 3 4" xfId="8122" xr:uid="{00000000-0005-0000-0000-0000251F0000}"/>
    <cellStyle name="SAPBEXresItem 2 4" xfId="2886" xr:uid="{00000000-0005-0000-0000-0000261F0000}"/>
    <cellStyle name="SAPBEXresItem 2 4 2" xfId="5845" xr:uid="{00000000-0005-0000-0000-0000271F0000}"/>
    <cellStyle name="SAPBEXresItem 2 4 3" xfId="7107" xr:uid="{00000000-0005-0000-0000-0000281F0000}"/>
    <cellStyle name="SAPBEXresItem 2 4 4" xfId="8519" xr:uid="{00000000-0005-0000-0000-0000291F0000}"/>
    <cellStyle name="SAPBEXresItem 2 5" xfId="1995" xr:uid="{00000000-0005-0000-0000-00002A1F0000}"/>
    <cellStyle name="SAPBEXresItem 2 5 2" xfId="4490" xr:uid="{00000000-0005-0000-0000-00002B1F0000}"/>
    <cellStyle name="SAPBEXresItem 2 5 3" xfId="6583" xr:uid="{00000000-0005-0000-0000-00002C1F0000}"/>
    <cellStyle name="SAPBEXresItem 2 5 4" xfId="8064" xr:uid="{00000000-0005-0000-0000-00002D1F0000}"/>
    <cellStyle name="SAPBEXresItem 2 6" xfId="3076" xr:uid="{00000000-0005-0000-0000-00002E1F0000}"/>
    <cellStyle name="SAPBEXresItem 2 6 2" xfId="6024" xr:uid="{00000000-0005-0000-0000-00002F1F0000}"/>
    <cellStyle name="SAPBEXresItem 2 6 3" xfId="7297" xr:uid="{00000000-0005-0000-0000-0000301F0000}"/>
    <cellStyle name="SAPBEXresItem 2 6 4" xfId="8709" xr:uid="{00000000-0005-0000-0000-0000311F0000}"/>
    <cellStyle name="SAPBEXresItem 2 7" xfId="5277" xr:uid="{00000000-0005-0000-0000-0000321F0000}"/>
    <cellStyle name="SAPBEXresItem 2 8" xfId="4531" xr:uid="{00000000-0005-0000-0000-0000331F0000}"/>
    <cellStyle name="SAPBEXresItem 2 9" xfId="6622" xr:uid="{00000000-0005-0000-0000-0000341F0000}"/>
    <cellStyle name="SAPBEXresItem 3" xfId="1254" xr:uid="{00000000-0005-0000-0000-0000351F0000}"/>
    <cellStyle name="SAPBEXresItem 3 2" xfId="2414" xr:uid="{00000000-0005-0000-0000-0000361F0000}"/>
    <cellStyle name="SAPBEXresItem 3 2 2" xfId="4901" xr:uid="{00000000-0005-0000-0000-0000371F0000}"/>
    <cellStyle name="SAPBEXresItem 3 2 3" xfId="6825" xr:uid="{00000000-0005-0000-0000-0000381F0000}"/>
    <cellStyle name="SAPBEXresItem 3 2 4" xfId="8272" xr:uid="{00000000-0005-0000-0000-0000391F0000}"/>
    <cellStyle name="SAPBEXresItem 3 3" xfId="3054" xr:uid="{00000000-0005-0000-0000-00003A1F0000}"/>
    <cellStyle name="SAPBEXresItem 3 3 2" xfId="6213" xr:uid="{00000000-0005-0000-0000-00003B1F0000}"/>
    <cellStyle name="SAPBEXresItem 3 3 3" xfId="7275" xr:uid="{00000000-0005-0000-0000-00003C1F0000}"/>
    <cellStyle name="SAPBEXresItem 3 3 4" xfId="8687" xr:uid="{00000000-0005-0000-0000-00003D1F0000}"/>
    <cellStyle name="SAPBEXresItem 3 4" xfId="1829" xr:uid="{00000000-0005-0000-0000-00003E1F0000}"/>
    <cellStyle name="SAPBEXresItem 3 4 2" xfId="4283" xr:uid="{00000000-0005-0000-0000-00003F1F0000}"/>
    <cellStyle name="SAPBEXresItem 3 4 3" xfId="6424" xr:uid="{00000000-0005-0000-0000-0000401F0000}"/>
    <cellStyle name="SAPBEXresItem 3 4 4" xfId="7907" xr:uid="{00000000-0005-0000-0000-0000411F0000}"/>
    <cellStyle name="SAPBEXresItem 3 5" xfId="1708" xr:uid="{00000000-0005-0000-0000-0000421F0000}"/>
    <cellStyle name="SAPBEXresItem 3 5 2" xfId="4735" xr:uid="{00000000-0005-0000-0000-0000431F0000}"/>
    <cellStyle name="SAPBEXresItem 3 5 3" xfId="5012" xr:uid="{00000000-0005-0000-0000-0000441F0000}"/>
    <cellStyle name="SAPBEXresItem 3 5 4" xfId="4960" xr:uid="{00000000-0005-0000-0000-0000451F0000}"/>
    <cellStyle name="SAPBEXresItem 3 6" xfId="6062" xr:uid="{00000000-0005-0000-0000-0000461F0000}"/>
    <cellStyle name="SAPBEXresItem 3 7" xfId="5942" xr:uid="{00000000-0005-0000-0000-0000471F0000}"/>
    <cellStyle name="SAPBEXresItem 3 8" xfId="5497" xr:uid="{00000000-0005-0000-0000-0000481F0000}"/>
    <cellStyle name="SAPBEXresItem 8" xfId="369" xr:uid="{00000000-0005-0000-0000-0000491F0000}"/>
    <cellStyle name="SAPBEXresItem 8 2" xfId="1010" xr:uid="{00000000-0005-0000-0000-00004A1F0000}"/>
    <cellStyle name="SAPBEXresItem 8 2 2" xfId="1458" xr:uid="{00000000-0005-0000-0000-00004B1F0000}"/>
    <cellStyle name="SAPBEXresItem 8 2 2 2" xfId="2618" xr:uid="{00000000-0005-0000-0000-00004C1F0000}"/>
    <cellStyle name="SAPBEXresItem 8 2 2 2 2" xfId="5661" xr:uid="{00000000-0005-0000-0000-00004D1F0000}"/>
    <cellStyle name="SAPBEXresItem 8 2 2 2 3" xfId="6935" xr:uid="{00000000-0005-0000-0000-00004E1F0000}"/>
    <cellStyle name="SAPBEXresItem 8 2 2 2 4" xfId="8364" xr:uid="{00000000-0005-0000-0000-00004F1F0000}"/>
    <cellStyle name="SAPBEXresItem 8 2 2 3" xfId="3166" xr:uid="{00000000-0005-0000-0000-0000501F0000}"/>
    <cellStyle name="SAPBEXresItem 8 2 2 3 2" xfId="4111" xr:uid="{00000000-0005-0000-0000-0000511F0000}"/>
    <cellStyle name="SAPBEXresItem 8 2 2 3 3" xfId="7387" xr:uid="{00000000-0005-0000-0000-0000521F0000}"/>
    <cellStyle name="SAPBEXresItem 8 2 2 3 4" xfId="8799" xr:uid="{00000000-0005-0000-0000-0000531F0000}"/>
    <cellStyle name="SAPBEXresItem 8 2 2 4" xfId="3347" xr:uid="{00000000-0005-0000-0000-0000541F0000}"/>
    <cellStyle name="SAPBEXresItem 8 2 2 4 2" xfId="3741" xr:uid="{00000000-0005-0000-0000-0000551F0000}"/>
    <cellStyle name="SAPBEXresItem 8 2 2 4 3" xfId="7568" xr:uid="{00000000-0005-0000-0000-0000561F0000}"/>
    <cellStyle name="SAPBEXresItem 8 2 2 4 4" xfId="8980" xr:uid="{00000000-0005-0000-0000-0000571F0000}"/>
    <cellStyle name="SAPBEXresItem 8 2 2 5" xfId="3509" xr:uid="{00000000-0005-0000-0000-0000581F0000}"/>
    <cellStyle name="SAPBEXresItem 8 2 2 5 2" xfId="3629" xr:uid="{00000000-0005-0000-0000-0000591F0000}"/>
    <cellStyle name="SAPBEXresItem 8 2 2 5 3" xfId="7730" xr:uid="{00000000-0005-0000-0000-00005A1F0000}"/>
    <cellStyle name="SAPBEXresItem 8 2 2 5 4" xfId="9142" xr:uid="{00000000-0005-0000-0000-00005B1F0000}"/>
    <cellStyle name="SAPBEXresItem 8 2 2 6" xfId="4764" xr:uid="{00000000-0005-0000-0000-00005C1F0000}"/>
    <cellStyle name="SAPBEXresItem 8 2 2 7" xfId="4585" xr:uid="{00000000-0005-0000-0000-00005D1F0000}"/>
    <cellStyle name="SAPBEXresItem 8 2 2 8" xfId="6131" xr:uid="{00000000-0005-0000-0000-00005E1F0000}"/>
    <cellStyle name="SAPBEXresItem 8 2 3" xfId="2171" xr:uid="{00000000-0005-0000-0000-00005F1F0000}"/>
    <cellStyle name="SAPBEXresItem 8 2 3 2" xfId="4097" xr:uid="{00000000-0005-0000-0000-0000601F0000}"/>
    <cellStyle name="SAPBEXresItem 8 2 3 3" xfId="6677" xr:uid="{00000000-0005-0000-0000-0000611F0000}"/>
    <cellStyle name="SAPBEXresItem 8 2 3 4" xfId="8142" xr:uid="{00000000-0005-0000-0000-0000621F0000}"/>
    <cellStyle name="SAPBEXresItem 8 2 4" xfId="2906" xr:uid="{00000000-0005-0000-0000-0000631F0000}"/>
    <cellStyle name="SAPBEXresItem 8 2 4 2" xfId="4422" xr:uid="{00000000-0005-0000-0000-0000641F0000}"/>
    <cellStyle name="SAPBEXresItem 8 2 4 3" xfId="7127" xr:uid="{00000000-0005-0000-0000-0000651F0000}"/>
    <cellStyle name="SAPBEXresItem 8 2 4 4" xfId="8539" xr:uid="{00000000-0005-0000-0000-0000661F0000}"/>
    <cellStyle name="SAPBEXresItem 8 2 5" xfId="1882" xr:uid="{00000000-0005-0000-0000-0000671F0000}"/>
    <cellStyle name="SAPBEXresItem 8 2 5 2" xfId="4512" xr:uid="{00000000-0005-0000-0000-0000681F0000}"/>
    <cellStyle name="SAPBEXresItem 8 2 5 3" xfId="6477" xr:uid="{00000000-0005-0000-0000-0000691F0000}"/>
    <cellStyle name="SAPBEXresItem 8 2 5 4" xfId="7960" xr:uid="{00000000-0005-0000-0000-00006A1F0000}"/>
    <cellStyle name="SAPBEXresItem 8 2 6" xfId="3285" xr:uid="{00000000-0005-0000-0000-00006B1F0000}"/>
    <cellStyle name="SAPBEXresItem 8 2 6 2" xfId="3787" xr:uid="{00000000-0005-0000-0000-00006C1F0000}"/>
    <cellStyle name="SAPBEXresItem 8 2 6 3" xfId="7506" xr:uid="{00000000-0005-0000-0000-00006D1F0000}"/>
    <cellStyle name="SAPBEXresItem 8 2 6 4" xfId="8918" xr:uid="{00000000-0005-0000-0000-00006E1F0000}"/>
    <cellStyle name="SAPBEXresItem 8 2 7" xfId="5637" xr:uid="{00000000-0005-0000-0000-00006F1F0000}"/>
    <cellStyle name="SAPBEXresItem 8 2 8" xfId="4857" xr:uid="{00000000-0005-0000-0000-0000701F0000}"/>
    <cellStyle name="SAPBEXresItem 8 2 9" xfId="6409" xr:uid="{00000000-0005-0000-0000-0000711F0000}"/>
    <cellStyle name="SAPBEXresItem 8 3" xfId="1274" xr:uid="{00000000-0005-0000-0000-0000721F0000}"/>
    <cellStyle name="SAPBEXresItem 8 3 2" xfId="2434" xr:uid="{00000000-0005-0000-0000-0000731F0000}"/>
    <cellStyle name="SAPBEXresItem 8 3 2 2" xfId="4922" xr:uid="{00000000-0005-0000-0000-0000741F0000}"/>
    <cellStyle name="SAPBEXresItem 8 3 2 3" xfId="6845" xr:uid="{00000000-0005-0000-0000-0000751F0000}"/>
    <cellStyle name="SAPBEXresItem 8 3 2 4" xfId="8292" xr:uid="{00000000-0005-0000-0000-0000761F0000}"/>
    <cellStyle name="SAPBEXresItem 8 3 3" xfId="3074" xr:uid="{00000000-0005-0000-0000-0000771F0000}"/>
    <cellStyle name="SAPBEXresItem 8 3 3 2" xfId="6269" xr:uid="{00000000-0005-0000-0000-0000781F0000}"/>
    <cellStyle name="SAPBEXresItem 8 3 3 3" xfId="7295" xr:uid="{00000000-0005-0000-0000-0000791F0000}"/>
    <cellStyle name="SAPBEXresItem 8 3 3 4" xfId="8707" xr:uid="{00000000-0005-0000-0000-00007A1F0000}"/>
    <cellStyle name="SAPBEXresItem 8 3 4" xfId="1701" xr:uid="{00000000-0005-0000-0000-00007B1F0000}"/>
    <cellStyle name="SAPBEXresItem 8 3 4 2" xfId="4303" xr:uid="{00000000-0005-0000-0000-00007C1F0000}"/>
    <cellStyle name="SAPBEXresItem 8 3 4 3" xfId="4085" xr:uid="{00000000-0005-0000-0000-00007D1F0000}"/>
    <cellStyle name="SAPBEXresItem 8 3 4 4" xfId="5105" xr:uid="{00000000-0005-0000-0000-00007E1F0000}"/>
    <cellStyle name="SAPBEXresItem 8 3 5" xfId="1832" xr:uid="{00000000-0005-0000-0000-00007F1F0000}"/>
    <cellStyle name="SAPBEXresItem 8 3 5 2" xfId="4601" xr:uid="{00000000-0005-0000-0000-0000801F0000}"/>
    <cellStyle name="SAPBEXresItem 8 3 5 3" xfId="6427" xr:uid="{00000000-0005-0000-0000-0000811F0000}"/>
    <cellStyle name="SAPBEXresItem 8 3 5 4" xfId="7910" xr:uid="{00000000-0005-0000-0000-0000821F0000}"/>
    <cellStyle name="SAPBEXresItem 8 3 6" xfId="4361" xr:uid="{00000000-0005-0000-0000-0000831F0000}"/>
    <cellStyle name="SAPBEXresItem 8 3 7" xfId="5030" xr:uid="{00000000-0005-0000-0000-0000841F0000}"/>
    <cellStyle name="SAPBEXresItem 8 3 8" xfId="4887" xr:uid="{00000000-0005-0000-0000-0000851F0000}"/>
    <cellStyle name="SAPBEXresItemX" xfId="344" xr:uid="{00000000-0005-0000-0000-0000861F0000}"/>
    <cellStyle name="SAPBEXresItemX 2" xfId="991" xr:uid="{00000000-0005-0000-0000-0000871F0000}"/>
    <cellStyle name="SAPBEXresItemX 2 2" xfId="1439" xr:uid="{00000000-0005-0000-0000-0000881F0000}"/>
    <cellStyle name="SAPBEXresItemX 2 2 2" xfId="2599" xr:uid="{00000000-0005-0000-0000-0000891F0000}"/>
    <cellStyle name="SAPBEXresItemX 2 2 2 2" xfId="4417" xr:uid="{00000000-0005-0000-0000-00008A1F0000}"/>
    <cellStyle name="SAPBEXresItemX 2 2 2 3" xfId="6916" xr:uid="{00000000-0005-0000-0000-00008B1F0000}"/>
    <cellStyle name="SAPBEXresItemX 2 2 2 4" xfId="8345" xr:uid="{00000000-0005-0000-0000-00008C1F0000}"/>
    <cellStyle name="SAPBEXresItemX 2 2 3" xfId="3147" xr:uid="{00000000-0005-0000-0000-00008D1F0000}"/>
    <cellStyle name="SAPBEXresItemX 2 2 3 2" xfId="5118" xr:uid="{00000000-0005-0000-0000-00008E1F0000}"/>
    <cellStyle name="SAPBEXresItemX 2 2 3 3" xfId="7368" xr:uid="{00000000-0005-0000-0000-00008F1F0000}"/>
    <cellStyle name="SAPBEXresItemX 2 2 3 4" xfId="8780" xr:uid="{00000000-0005-0000-0000-0000901F0000}"/>
    <cellStyle name="SAPBEXresItemX 2 2 4" xfId="3328" xr:uid="{00000000-0005-0000-0000-0000911F0000}"/>
    <cellStyle name="SAPBEXresItemX 2 2 4 2" xfId="3755" xr:uid="{00000000-0005-0000-0000-0000921F0000}"/>
    <cellStyle name="SAPBEXresItemX 2 2 4 3" xfId="7549" xr:uid="{00000000-0005-0000-0000-0000931F0000}"/>
    <cellStyle name="SAPBEXresItemX 2 2 4 4" xfId="8961" xr:uid="{00000000-0005-0000-0000-0000941F0000}"/>
    <cellStyle name="SAPBEXresItemX 2 2 5" xfId="3490" xr:uid="{00000000-0005-0000-0000-0000951F0000}"/>
    <cellStyle name="SAPBEXresItemX 2 2 5 2" xfId="3954" xr:uid="{00000000-0005-0000-0000-0000961F0000}"/>
    <cellStyle name="SAPBEXresItemX 2 2 5 3" xfId="7711" xr:uid="{00000000-0005-0000-0000-0000971F0000}"/>
    <cellStyle name="SAPBEXresItemX 2 2 5 4" xfId="9123" xr:uid="{00000000-0005-0000-0000-0000981F0000}"/>
    <cellStyle name="SAPBEXresItemX 2 2 6" xfId="4050" xr:uid="{00000000-0005-0000-0000-0000991F0000}"/>
    <cellStyle name="SAPBEXresItemX 2 2 7" xfId="5130" xr:uid="{00000000-0005-0000-0000-00009A1F0000}"/>
    <cellStyle name="SAPBEXresItemX 2 2 8" xfId="4620" xr:uid="{00000000-0005-0000-0000-00009B1F0000}"/>
    <cellStyle name="SAPBEXresItemX 2 3" xfId="2152" xr:uid="{00000000-0005-0000-0000-00009C1F0000}"/>
    <cellStyle name="SAPBEXresItemX 2 3 2" xfId="3940" xr:uid="{00000000-0005-0000-0000-00009D1F0000}"/>
    <cellStyle name="SAPBEXresItemX 2 3 3" xfId="6658" xr:uid="{00000000-0005-0000-0000-00009E1F0000}"/>
    <cellStyle name="SAPBEXresItemX 2 3 4" xfId="8123" xr:uid="{00000000-0005-0000-0000-00009F1F0000}"/>
    <cellStyle name="SAPBEXresItemX 2 4" xfId="2887" xr:uid="{00000000-0005-0000-0000-0000A01F0000}"/>
    <cellStyle name="SAPBEXresItemX 2 4 2" xfId="5314" xr:uid="{00000000-0005-0000-0000-0000A11F0000}"/>
    <cellStyle name="SAPBEXresItemX 2 4 3" xfId="7108" xr:uid="{00000000-0005-0000-0000-0000A21F0000}"/>
    <cellStyle name="SAPBEXresItemX 2 4 4" xfId="8520" xr:uid="{00000000-0005-0000-0000-0000A31F0000}"/>
    <cellStyle name="SAPBEXresItemX 2 5" xfId="1958" xr:uid="{00000000-0005-0000-0000-0000A41F0000}"/>
    <cellStyle name="SAPBEXresItemX 2 5 2" xfId="5076" xr:uid="{00000000-0005-0000-0000-0000A51F0000}"/>
    <cellStyle name="SAPBEXresItemX 2 5 3" xfId="6546" xr:uid="{00000000-0005-0000-0000-0000A61F0000}"/>
    <cellStyle name="SAPBEXresItemX 2 5 4" xfId="8027" xr:uid="{00000000-0005-0000-0000-0000A71F0000}"/>
    <cellStyle name="SAPBEXresItemX 2 6" xfId="3173" xr:uid="{00000000-0005-0000-0000-0000A81F0000}"/>
    <cellStyle name="SAPBEXresItemX 2 6 2" xfId="5965" xr:uid="{00000000-0005-0000-0000-0000A91F0000}"/>
    <cellStyle name="SAPBEXresItemX 2 6 3" xfId="7394" xr:uid="{00000000-0005-0000-0000-0000AA1F0000}"/>
    <cellStyle name="SAPBEXresItemX 2 6 4" xfId="8806" xr:uid="{00000000-0005-0000-0000-0000AB1F0000}"/>
    <cellStyle name="SAPBEXresItemX 2 7" xfId="6229" xr:uid="{00000000-0005-0000-0000-0000AC1F0000}"/>
    <cellStyle name="SAPBEXresItemX 2 8" xfId="5261" xr:uid="{00000000-0005-0000-0000-0000AD1F0000}"/>
    <cellStyle name="SAPBEXresItemX 2 9" xfId="6879" xr:uid="{00000000-0005-0000-0000-0000AE1F0000}"/>
    <cellStyle name="SAPBEXresItemX 3" xfId="1255" xr:uid="{00000000-0005-0000-0000-0000AF1F0000}"/>
    <cellStyle name="SAPBEXresItemX 3 2" xfId="2415" xr:uid="{00000000-0005-0000-0000-0000B01F0000}"/>
    <cellStyle name="SAPBEXresItemX 3 2 2" xfId="5846" xr:uid="{00000000-0005-0000-0000-0000B11F0000}"/>
    <cellStyle name="SAPBEXresItemX 3 2 3" xfId="6826" xr:uid="{00000000-0005-0000-0000-0000B21F0000}"/>
    <cellStyle name="SAPBEXresItemX 3 2 4" xfId="8273" xr:uid="{00000000-0005-0000-0000-0000B31F0000}"/>
    <cellStyle name="SAPBEXresItemX 3 3" xfId="3055" xr:uid="{00000000-0005-0000-0000-0000B41F0000}"/>
    <cellStyle name="SAPBEXresItemX 3 3 2" xfId="6098" xr:uid="{00000000-0005-0000-0000-0000B51F0000}"/>
    <cellStyle name="SAPBEXresItemX 3 3 3" xfId="7276" xr:uid="{00000000-0005-0000-0000-0000B61F0000}"/>
    <cellStyle name="SAPBEXresItemX 3 3 4" xfId="8688" xr:uid="{00000000-0005-0000-0000-0000B71F0000}"/>
    <cellStyle name="SAPBEXresItemX 3 4" xfId="1926" xr:uid="{00000000-0005-0000-0000-0000B81F0000}"/>
    <cellStyle name="SAPBEXresItemX 3 4 2" xfId="5135" xr:uid="{00000000-0005-0000-0000-0000B91F0000}"/>
    <cellStyle name="SAPBEXresItemX 3 4 3" xfId="6521" xr:uid="{00000000-0005-0000-0000-0000BA1F0000}"/>
    <cellStyle name="SAPBEXresItemX 3 4 4" xfId="8004" xr:uid="{00000000-0005-0000-0000-0000BB1F0000}"/>
    <cellStyle name="SAPBEXresItemX 3 5" xfId="1723" xr:uid="{00000000-0005-0000-0000-0000BC1F0000}"/>
    <cellStyle name="SAPBEXresItemX 3 5 2" xfId="4832" xr:uid="{00000000-0005-0000-0000-0000BD1F0000}"/>
    <cellStyle name="SAPBEXresItemX 3 5 3" xfId="4989" xr:uid="{00000000-0005-0000-0000-0000BE1F0000}"/>
    <cellStyle name="SAPBEXresItemX 3 5 4" xfId="4692" xr:uid="{00000000-0005-0000-0000-0000BF1F0000}"/>
    <cellStyle name="SAPBEXresItemX 3 6" xfId="5930" xr:uid="{00000000-0005-0000-0000-0000C01F0000}"/>
    <cellStyle name="SAPBEXresItemX 3 7" xfId="4166" xr:uid="{00000000-0005-0000-0000-0000C11F0000}"/>
    <cellStyle name="SAPBEXresItemX 3 8" xfId="4025" xr:uid="{00000000-0005-0000-0000-0000C21F0000}"/>
    <cellStyle name="SAPBEXstdData" xfId="345" xr:uid="{00000000-0005-0000-0000-0000C31F0000}"/>
    <cellStyle name="SAPBEXstdData 2" xfId="677" xr:uid="{00000000-0005-0000-0000-0000C41F0000}"/>
    <cellStyle name="SAPBEXstdData 2 2" xfId="765" xr:uid="{00000000-0005-0000-0000-0000C51F0000}"/>
    <cellStyle name="SAPBEXstdData 2 2 2" xfId="1118" xr:uid="{00000000-0005-0000-0000-0000C61F0000}"/>
    <cellStyle name="SAPBEXstdData 2 2 2 2" xfId="1566" xr:uid="{00000000-0005-0000-0000-0000C71F0000}"/>
    <cellStyle name="SAPBEXstdData 2 2 2 2 2" xfId="2726" xr:uid="{00000000-0005-0000-0000-0000C81F0000}"/>
    <cellStyle name="SAPBEXstdData 2 2 2 2 2 2" xfId="4002" xr:uid="{00000000-0005-0000-0000-0000C91F0000}"/>
    <cellStyle name="SAPBEXstdData 2 2 2 2 2 3" xfId="7031" xr:uid="{00000000-0005-0000-0000-0000CA1F0000}"/>
    <cellStyle name="SAPBEXstdData 2 2 2 2 2 4" xfId="8458" xr:uid="{00000000-0005-0000-0000-0000CB1F0000}"/>
    <cellStyle name="SAPBEXstdData 2 2 2 2 3" xfId="3263" xr:uid="{00000000-0005-0000-0000-0000CC1F0000}"/>
    <cellStyle name="SAPBEXstdData 2 2 2 2 3 2" xfId="3802" xr:uid="{00000000-0005-0000-0000-0000CD1F0000}"/>
    <cellStyle name="SAPBEXstdData 2 2 2 2 3 3" xfId="7484" xr:uid="{00000000-0005-0000-0000-0000CE1F0000}"/>
    <cellStyle name="SAPBEXstdData 2 2 2 2 3 4" xfId="8896" xr:uid="{00000000-0005-0000-0000-0000CF1F0000}"/>
    <cellStyle name="SAPBEXstdData 2 2 2 2 4" xfId="3441" xr:uid="{00000000-0005-0000-0000-0000D01F0000}"/>
    <cellStyle name="SAPBEXstdData 2 2 2 2 4 2" xfId="4225" xr:uid="{00000000-0005-0000-0000-0000D11F0000}"/>
    <cellStyle name="SAPBEXstdData 2 2 2 2 4 3" xfId="7662" xr:uid="{00000000-0005-0000-0000-0000D21F0000}"/>
    <cellStyle name="SAPBEXstdData 2 2 2 2 4 4" xfId="9074" xr:uid="{00000000-0005-0000-0000-0000D31F0000}"/>
    <cellStyle name="SAPBEXstdData 2 2 2 2 5" xfId="3603" xr:uid="{00000000-0005-0000-0000-0000D41F0000}"/>
    <cellStyle name="SAPBEXstdData 2 2 2 2 5 2" xfId="6341" xr:uid="{00000000-0005-0000-0000-0000D51F0000}"/>
    <cellStyle name="SAPBEXstdData 2 2 2 2 5 3" xfId="7824" xr:uid="{00000000-0005-0000-0000-0000D61F0000}"/>
    <cellStyle name="SAPBEXstdData 2 2 2 2 5 4" xfId="9236" xr:uid="{00000000-0005-0000-0000-0000D71F0000}"/>
    <cellStyle name="SAPBEXstdData 2 2 2 2 6" xfId="5403" xr:uid="{00000000-0005-0000-0000-0000D81F0000}"/>
    <cellStyle name="SAPBEXstdData 2 2 2 2 7" xfId="5557" xr:uid="{00000000-0005-0000-0000-0000D91F0000}"/>
    <cellStyle name="SAPBEXstdData 2 2 2 2 8" xfId="4924" xr:uid="{00000000-0005-0000-0000-0000DA1F0000}"/>
    <cellStyle name="SAPBEXstdData 2 2 2 3" xfId="2278" xr:uid="{00000000-0005-0000-0000-0000DB1F0000}"/>
    <cellStyle name="SAPBEXstdData 2 2 2 3 2" xfId="5719" xr:uid="{00000000-0005-0000-0000-0000DC1F0000}"/>
    <cellStyle name="SAPBEXstdData 2 2 2 3 3" xfId="6772" xr:uid="{00000000-0005-0000-0000-0000DD1F0000}"/>
    <cellStyle name="SAPBEXstdData 2 2 2 3 4" xfId="8235" xr:uid="{00000000-0005-0000-0000-0000DE1F0000}"/>
    <cellStyle name="SAPBEXstdData 2 2 2 4" xfId="3003" xr:uid="{00000000-0005-0000-0000-0000DF1F0000}"/>
    <cellStyle name="SAPBEXstdData 2 2 2 4 2" xfId="6217" xr:uid="{00000000-0005-0000-0000-0000E01F0000}"/>
    <cellStyle name="SAPBEXstdData 2 2 2 4 3" xfId="7224" xr:uid="{00000000-0005-0000-0000-0000E11F0000}"/>
    <cellStyle name="SAPBEXstdData 2 2 2 4 4" xfId="8636" xr:uid="{00000000-0005-0000-0000-0000E21F0000}"/>
    <cellStyle name="SAPBEXstdData 2 2 2 5" xfId="2008" xr:uid="{00000000-0005-0000-0000-0000E31F0000}"/>
    <cellStyle name="SAPBEXstdData 2 2 2 5 2" xfId="5695" xr:uid="{00000000-0005-0000-0000-0000E41F0000}"/>
    <cellStyle name="SAPBEXstdData 2 2 2 5 3" xfId="6596" xr:uid="{00000000-0005-0000-0000-0000E51F0000}"/>
    <cellStyle name="SAPBEXstdData 2 2 2 5 4" xfId="8077" xr:uid="{00000000-0005-0000-0000-0000E61F0000}"/>
    <cellStyle name="SAPBEXstdData 2 2 2 6" xfId="1759" xr:uid="{00000000-0005-0000-0000-0000E71F0000}"/>
    <cellStyle name="SAPBEXstdData 2 2 2 6 2" xfId="5405" xr:uid="{00000000-0005-0000-0000-0000E81F0000}"/>
    <cellStyle name="SAPBEXstdData 2 2 2 6 3" xfId="6358" xr:uid="{00000000-0005-0000-0000-0000E91F0000}"/>
    <cellStyle name="SAPBEXstdData 2 2 2 6 4" xfId="7842" xr:uid="{00000000-0005-0000-0000-0000EA1F0000}"/>
    <cellStyle name="SAPBEXstdData 2 2 2 7" xfId="4571" xr:uid="{00000000-0005-0000-0000-0000EB1F0000}"/>
    <cellStyle name="SAPBEXstdData 2 2 2 8" xfId="3923" xr:uid="{00000000-0005-0000-0000-0000EC1F0000}"/>
    <cellStyle name="SAPBEXstdData 2 2 2 9" xfId="6886" xr:uid="{00000000-0005-0000-0000-0000ED1F0000}"/>
    <cellStyle name="SAPBEXstdData 2 2 3" xfId="1312" xr:uid="{00000000-0005-0000-0000-0000EE1F0000}"/>
    <cellStyle name="SAPBEXstdData 2 2 3 2" xfId="2472" xr:uid="{00000000-0005-0000-0000-0000EF1F0000}"/>
    <cellStyle name="SAPBEXstdData 2 2 3 2 2" xfId="4809" xr:uid="{00000000-0005-0000-0000-0000F01F0000}"/>
    <cellStyle name="SAPBEXstdData 2 2 3 2 3" xfId="6871" xr:uid="{00000000-0005-0000-0000-0000F11F0000}"/>
    <cellStyle name="SAPBEXstdData 2 2 3 2 4" xfId="8316" xr:uid="{00000000-0005-0000-0000-0000F21F0000}"/>
    <cellStyle name="SAPBEXstdData 2 2 3 3" xfId="3101" xr:uid="{00000000-0005-0000-0000-0000F31F0000}"/>
    <cellStyle name="SAPBEXstdData 2 2 3 3 2" xfId="4996" xr:uid="{00000000-0005-0000-0000-0000F41F0000}"/>
    <cellStyle name="SAPBEXstdData 2 2 3 3 3" xfId="7322" xr:uid="{00000000-0005-0000-0000-0000F51F0000}"/>
    <cellStyle name="SAPBEXstdData 2 2 3 3 4" xfId="8734" xr:uid="{00000000-0005-0000-0000-0000F61F0000}"/>
    <cellStyle name="SAPBEXstdData 2 2 3 4" xfId="3299" xr:uid="{00000000-0005-0000-0000-0000F71F0000}"/>
    <cellStyle name="SAPBEXstdData 2 2 3 4 2" xfId="3777" xr:uid="{00000000-0005-0000-0000-0000F81F0000}"/>
    <cellStyle name="SAPBEXstdData 2 2 3 4 3" xfId="7520" xr:uid="{00000000-0005-0000-0000-0000F91F0000}"/>
    <cellStyle name="SAPBEXstdData 2 2 3 4 4" xfId="8932" xr:uid="{00000000-0005-0000-0000-0000FA1F0000}"/>
    <cellStyle name="SAPBEXstdData 2 2 3 5" xfId="3461" xr:uid="{00000000-0005-0000-0000-0000FB1F0000}"/>
    <cellStyle name="SAPBEXstdData 2 2 3 5 2" xfId="3662" xr:uid="{00000000-0005-0000-0000-0000FC1F0000}"/>
    <cellStyle name="SAPBEXstdData 2 2 3 5 3" xfId="7682" xr:uid="{00000000-0005-0000-0000-0000FD1F0000}"/>
    <cellStyle name="SAPBEXstdData 2 2 3 5 4" xfId="9094" xr:uid="{00000000-0005-0000-0000-0000FE1F0000}"/>
    <cellStyle name="SAPBEXstdData 2 2 3 6" xfId="4831" xr:uid="{00000000-0005-0000-0000-0000FF1F0000}"/>
    <cellStyle name="SAPBEXstdData 2 2 3 7" xfId="4592" xr:uid="{00000000-0005-0000-0000-000000200000}"/>
    <cellStyle name="SAPBEXstdData 2 2 3 8" xfId="5223" xr:uid="{00000000-0005-0000-0000-000001200000}"/>
    <cellStyle name="SAPBEXstdData 2 3" xfId="724" xr:uid="{00000000-0005-0000-0000-000002200000}"/>
    <cellStyle name="SAPBEXstdData 2 3 2" xfId="1077" xr:uid="{00000000-0005-0000-0000-000003200000}"/>
    <cellStyle name="SAPBEXstdData 2 3 2 2" xfId="1525" xr:uid="{00000000-0005-0000-0000-000004200000}"/>
    <cellStyle name="SAPBEXstdData 2 3 2 2 2" xfId="2685" xr:uid="{00000000-0005-0000-0000-000005200000}"/>
    <cellStyle name="SAPBEXstdData 2 3 2 2 2 2" xfId="4479" xr:uid="{00000000-0005-0000-0000-000006200000}"/>
    <cellStyle name="SAPBEXstdData 2 3 2 2 2 3" xfId="6990" xr:uid="{00000000-0005-0000-0000-000007200000}"/>
    <cellStyle name="SAPBEXstdData 2 3 2 2 2 4" xfId="8417" xr:uid="{00000000-0005-0000-0000-000008200000}"/>
    <cellStyle name="SAPBEXstdData 2 3 2 2 3" xfId="3222" xr:uid="{00000000-0005-0000-0000-000009200000}"/>
    <cellStyle name="SAPBEXstdData 2 3 2 2 3 2" xfId="3824" xr:uid="{00000000-0005-0000-0000-00000A200000}"/>
    <cellStyle name="SAPBEXstdData 2 3 2 2 3 3" xfId="7443" xr:uid="{00000000-0005-0000-0000-00000B200000}"/>
    <cellStyle name="SAPBEXstdData 2 3 2 2 3 4" xfId="8855" xr:uid="{00000000-0005-0000-0000-00000C200000}"/>
    <cellStyle name="SAPBEXstdData 2 3 2 2 4" xfId="3400" xr:uid="{00000000-0005-0000-0000-00000D200000}"/>
    <cellStyle name="SAPBEXstdData 2 3 2 2 4 2" xfId="4236" xr:uid="{00000000-0005-0000-0000-00000E200000}"/>
    <cellStyle name="SAPBEXstdData 2 3 2 2 4 3" xfId="7621" xr:uid="{00000000-0005-0000-0000-00000F200000}"/>
    <cellStyle name="SAPBEXstdData 2 3 2 2 4 4" xfId="9033" xr:uid="{00000000-0005-0000-0000-000010200000}"/>
    <cellStyle name="SAPBEXstdData 2 3 2 2 5" xfId="3562" xr:uid="{00000000-0005-0000-0000-000011200000}"/>
    <cellStyle name="SAPBEXstdData 2 3 2 2 5 2" xfId="6300" xr:uid="{00000000-0005-0000-0000-000012200000}"/>
    <cellStyle name="SAPBEXstdData 2 3 2 2 5 3" xfId="7783" xr:uid="{00000000-0005-0000-0000-000013200000}"/>
    <cellStyle name="SAPBEXstdData 2 3 2 2 5 4" xfId="9195" xr:uid="{00000000-0005-0000-0000-000014200000}"/>
    <cellStyle name="SAPBEXstdData 2 3 2 2 6" xfId="5146" xr:uid="{00000000-0005-0000-0000-000015200000}"/>
    <cellStyle name="SAPBEXstdData 2 3 2 2 7" xfId="6113" xr:uid="{00000000-0005-0000-0000-000016200000}"/>
    <cellStyle name="SAPBEXstdData 2 3 2 2 8" xfId="5501" xr:uid="{00000000-0005-0000-0000-000017200000}"/>
    <cellStyle name="SAPBEXstdData 2 3 2 3" xfId="2237" xr:uid="{00000000-0005-0000-0000-000018200000}"/>
    <cellStyle name="SAPBEXstdData 2 3 2 3 2" xfId="5448" xr:uid="{00000000-0005-0000-0000-000019200000}"/>
    <cellStyle name="SAPBEXstdData 2 3 2 3 3" xfId="6731" xr:uid="{00000000-0005-0000-0000-00001A200000}"/>
    <cellStyle name="SAPBEXstdData 2 3 2 3 4" xfId="8194" xr:uid="{00000000-0005-0000-0000-00001B200000}"/>
    <cellStyle name="SAPBEXstdData 2 3 2 4" xfId="2962" xr:uid="{00000000-0005-0000-0000-00001C200000}"/>
    <cellStyle name="SAPBEXstdData 2 3 2 4 2" xfId="6155" xr:uid="{00000000-0005-0000-0000-00001D200000}"/>
    <cellStyle name="SAPBEXstdData 2 3 2 4 3" xfId="7183" xr:uid="{00000000-0005-0000-0000-00001E200000}"/>
    <cellStyle name="SAPBEXstdData 2 3 2 4 4" xfId="8595" xr:uid="{00000000-0005-0000-0000-00001F200000}"/>
    <cellStyle name="SAPBEXstdData 2 3 2 5" xfId="1801" xr:uid="{00000000-0005-0000-0000-000020200000}"/>
    <cellStyle name="SAPBEXstdData 2 3 2 5 2" xfId="5334" xr:uid="{00000000-0005-0000-0000-000021200000}"/>
    <cellStyle name="SAPBEXstdData 2 3 2 5 3" xfId="6400" xr:uid="{00000000-0005-0000-0000-000022200000}"/>
    <cellStyle name="SAPBEXstdData 2 3 2 5 4" xfId="7884" xr:uid="{00000000-0005-0000-0000-000023200000}"/>
    <cellStyle name="SAPBEXstdData 2 3 2 6" xfId="3111" xr:uid="{00000000-0005-0000-0000-000024200000}"/>
    <cellStyle name="SAPBEXstdData 2 3 2 6 2" xfId="6093" xr:uid="{00000000-0005-0000-0000-000025200000}"/>
    <cellStyle name="SAPBEXstdData 2 3 2 6 3" xfId="7332" xr:uid="{00000000-0005-0000-0000-000026200000}"/>
    <cellStyle name="SAPBEXstdData 2 3 2 6 4" xfId="8744" xr:uid="{00000000-0005-0000-0000-000027200000}"/>
    <cellStyle name="SAPBEXstdData 2 3 2 7" xfId="5937" xr:uid="{00000000-0005-0000-0000-000028200000}"/>
    <cellStyle name="SAPBEXstdData 2 3 2 8" xfId="5780" xr:uid="{00000000-0005-0000-0000-000029200000}"/>
    <cellStyle name="SAPBEXstdData 2 3 2 9" xfId="4486" xr:uid="{00000000-0005-0000-0000-00002A200000}"/>
    <cellStyle name="SAPBEXstdData 2 3 3" xfId="1302" xr:uid="{00000000-0005-0000-0000-00002B200000}"/>
    <cellStyle name="SAPBEXstdData 2 3 3 2" xfId="2462" xr:uid="{00000000-0005-0000-0000-00002C200000}"/>
    <cellStyle name="SAPBEXstdData 2 3 3 2 2" xfId="4779" xr:uid="{00000000-0005-0000-0000-00002D200000}"/>
    <cellStyle name="SAPBEXstdData 2 3 3 2 3" xfId="6861" xr:uid="{00000000-0005-0000-0000-00002E200000}"/>
    <cellStyle name="SAPBEXstdData 2 3 3 2 4" xfId="8306" xr:uid="{00000000-0005-0000-0000-00002F200000}"/>
    <cellStyle name="SAPBEXstdData 2 3 3 3" xfId="3091" xr:uid="{00000000-0005-0000-0000-000030200000}"/>
    <cellStyle name="SAPBEXstdData 2 3 3 3 2" xfId="3844" xr:uid="{00000000-0005-0000-0000-000031200000}"/>
    <cellStyle name="SAPBEXstdData 2 3 3 3 3" xfId="7312" xr:uid="{00000000-0005-0000-0000-000032200000}"/>
    <cellStyle name="SAPBEXstdData 2 3 3 3 4" xfId="8724" xr:uid="{00000000-0005-0000-0000-000033200000}"/>
    <cellStyle name="SAPBEXstdData 2 3 3 4" xfId="1991" xr:uid="{00000000-0005-0000-0000-000034200000}"/>
    <cellStyle name="SAPBEXstdData 2 3 3 4 2" xfId="4622" xr:uid="{00000000-0005-0000-0000-000035200000}"/>
    <cellStyle name="SAPBEXstdData 2 3 3 4 3" xfId="6579" xr:uid="{00000000-0005-0000-0000-000036200000}"/>
    <cellStyle name="SAPBEXstdData 2 3 3 4 4" xfId="8060" xr:uid="{00000000-0005-0000-0000-000037200000}"/>
    <cellStyle name="SAPBEXstdData 2 3 3 5" xfId="1711" xr:uid="{00000000-0005-0000-0000-000038200000}"/>
    <cellStyle name="SAPBEXstdData 2 3 3 5 2" xfId="5503" xr:uid="{00000000-0005-0000-0000-000039200000}"/>
    <cellStyle name="SAPBEXstdData 2 3 3 5 3" xfId="5787" xr:uid="{00000000-0005-0000-0000-00003A200000}"/>
    <cellStyle name="SAPBEXstdData 2 3 3 5 4" xfId="5900" xr:uid="{00000000-0005-0000-0000-00003B200000}"/>
    <cellStyle name="SAPBEXstdData 2 3 3 6" xfId="5370" xr:uid="{00000000-0005-0000-0000-00003C200000}"/>
    <cellStyle name="SAPBEXstdData 2 3 3 7" xfId="4393" xr:uid="{00000000-0005-0000-0000-00003D200000}"/>
    <cellStyle name="SAPBEXstdData 2 3 3 8" xfId="5590" xr:uid="{00000000-0005-0000-0000-00003E200000}"/>
    <cellStyle name="SAPBEXstdData 2 4" xfId="1038" xr:uid="{00000000-0005-0000-0000-00003F200000}"/>
    <cellStyle name="SAPBEXstdData 2 4 2" xfId="1486" xr:uid="{00000000-0005-0000-0000-000040200000}"/>
    <cellStyle name="SAPBEXstdData 2 4 2 2" xfId="2646" xr:uid="{00000000-0005-0000-0000-000041200000}"/>
    <cellStyle name="SAPBEXstdData 2 4 2 2 2" xfId="5842" xr:uid="{00000000-0005-0000-0000-000042200000}"/>
    <cellStyle name="SAPBEXstdData 2 4 2 2 3" xfId="6951" xr:uid="{00000000-0005-0000-0000-000043200000}"/>
    <cellStyle name="SAPBEXstdData 2 4 2 2 4" xfId="8378" xr:uid="{00000000-0005-0000-0000-000044200000}"/>
    <cellStyle name="SAPBEXstdData 2 4 2 3" xfId="3183" xr:uid="{00000000-0005-0000-0000-000045200000}"/>
    <cellStyle name="SAPBEXstdData 2 4 2 3 2" xfId="5991" xr:uid="{00000000-0005-0000-0000-000046200000}"/>
    <cellStyle name="SAPBEXstdData 2 4 2 3 3" xfId="7404" xr:uid="{00000000-0005-0000-0000-000047200000}"/>
    <cellStyle name="SAPBEXstdData 2 4 2 3 4" xfId="8816" xr:uid="{00000000-0005-0000-0000-000048200000}"/>
    <cellStyle name="SAPBEXstdData 2 4 2 4" xfId="3361" xr:uid="{00000000-0005-0000-0000-000049200000}"/>
    <cellStyle name="SAPBEXstdData 2 4 2 4 2" xfId="4249" xr:uid="{00000000-0005-0000-0000-00004A200000}"/>
    <cellStyle name="SAPBEXstdData 2 4 2 4 3" xfId="7582" xr:uid="{00000000-0005-0000-0000-00004B200000}"/>
    <cellStyle name="SAPBEXstdData 2 4 2 4 4" xfId="8994" xr:uid="{00000000-0005-0000-0000-00004C200000}"/>
    <cellStyle name="SAPBEXstdData 2 4 2 5" xfId="3523" xr:uid="{00000000-0005-0000-0000-00004D200000}"/>
    <cellStyle name="SAPBEXstdData 2 4 2 5 2" xfId="4203" xr:uid="{00000000-0005-0000-0000-00004E200000}"/>
    <cellStyle name="SAPBEXstdData 2 4 2 5 3" xfId="7744" xr:uid="{00000000-0005-0000-0000-00004F200000}"/>
    <cellStyle name="SAPBEXstdData 2 4 2 5 4" xfId="9156" xr:uid="{00000000-0005-0000-0000-000050200000}"/>
    <cellStyle name="SAPBEXstdData 2 4 2 6" xfId="6254" xr:uid="{00000000-0005-0000-0000-000051200000}"/>
    <cellStyle name="SAPBEXstdData 2 4 2 7" xfId="5064" xr:uid="{00000000-0005-0000-0000-000052200000}"/>
    <cellStyle name="SAPBEXstdData 2 4 2 8" xfId="4848" xr:uid="{00000000-0005-0000-0000-000053200000}"/>
    <cellStyle name="SAPBEXstdData 2 4 3" xfId="2198" xr:uid="{00000000-0005-0000-0000-000054200000}"/>
    <cellStyle name="SAPBEXstdData 2 4 3 2" xfId="5393" xr:uid="{00000000-0005-0000-0000-000055200000}"/>
    <cellStyle name="SAPBEXstdData 2 4 3 3" xfId="6692" xr:uid="{00000000-0005-0000-0000-000056200000}"/>
    <cellStyle name="SAPBEXstdData 2 4 3 4" xfId="8155" xr:uid="{00000000-0005-0000-0000-000057200000}"/>
    <cellStyle name="SAPBEXstdData 2 4 4" xfId="2923" xr:uid="{00000000-0005-0000-0000-000058200000}"/>
    <cellStyle name="SAPBEXstdData 2 4 4 2" xfId="5968" xr:uid="{00000000-0005-0000-0000-000059200000}"/>
    <cellStyle name="SAPBEXstdData 2 4 4 3" xfId="7144" xr:uid="{00000000-0005-0000-0000-00005A200000}"/>
    <cellStyle name="SAPBEXstdData 2 4 4 4" xfId="8556" xr:uid="{00000000-0005-0000-0000-00005B200000}"/>
    <cellStyle name="SAPBEXstdData 2 4 5" xfId="2837" xr:uid="{00000000-0005-0000-0000-00005C200000}"/>
    <cellStyle name="SAPBEXstdData 2 4 5 2" xfId="5304" xr:uid="{00000000-0005-0000-0000-00005D200000}"/>
    <cellStyle name="SAPBEXstdData 2 4 5 3" xfId="7058" xr:uid="{00000000-0005-0000-0000-00005E200000}"/>
    <cellStyle name="SAPBEXstdData 2 4 5 4" xfId="8470" xr:uid="{00000000-0005-0000-0000-00005F200000}"/>
    <cellStyle name="SAPBEXstdData 2 4 6" xfId="1837" xr:uid="{00000000-0005-0000-0000-000060200000}"/>
    <cellStyle name="SAPBEXstdData 2 4 6 2" xfId="5171" xr:uid="{00000000-0005-0000-0000-000061200000}"/>
    <cellStyle name="SAPBEXstdData 2 4 6 3" xfId="6432" xr:uid="{00000000-0005-0000-0000-000062200000}"/>
    <cellStyle name="SAPBEXstdData 2 4 6 4" xfId="7915" xr:uid="{00000000-0005-0000-0000-000063200000}"/>
    <cellStyle name="SAPBEXstdData 2 4 7" xfId="6246" xr:uid="{00000000-0005-0000-0000-000064200000}"/>
    <cellStyle name="SAPBEXstdData 2 4 8" xfId="4984" xr:uid="{00000000-0005-0000-0000-000065200000}"/>
    <cellStyle name="SAPBEXstdData 2 4 9" xfId="6230" xr:uid="{00000000-0005-0000-0000-000066200000}"/>
    <cellStyle name="SAPBEXstdData 2 5" xfId="1292" xr:uid="{00000000-0005-0000-0000-000067200000}"/>
    <cellStyle name="SAPBEXstdData 2 5 2" xfId="2452" xr:uid="{00000000-0005-0000-0000-000068200000}"/>
    <cellStyle name="SAPBEXstdData 2 5 2 2" xfId="4748" xr:uid="{00000000-0005-0000-0000-000069200000}"/>
    <cellStyle name="SAPBEXstdData 2 5 2 3" xfId="6851" xr:uid="{00000000-0005-0000-0000-00006A200000}"/>
    <cellStyle name="SAPBEXstdData 2 5 2 4" xfId="8296" xr:uid="{00000000-0005-0000-0000-00006B200000}"/>
    <cellStyle name="SAPBEXstdData 2 5 3" xfId="3081" xr:uid="{00000000-0005-0000-0000-00006C200000}"/>
    <cellStyle name="SAPBEXstdData 2 5 3 2" xfId="3900" xr:uid="{00000000-0005-0000-0000-00006D200000}"/>
    <cellStyle name="SAPBEXstdData 2 5 3 3" xfId="7302" xr:uid="{00000000-0005-0000-0000-00006E200000}"/>
    <cellStyle name="SAPBEXstdData 2 5 3 4" xfId="8714" xr:uid="{00000000-0005-0000-0000-00006F200000}"/>
    <cellStyle name="SAPBEXstdData 2 5 4" xfId="1813" xr:uid="{00000000-0005-0000-0000-000070200000}"/>
    <cellStyle name="SAPBEXstdData 2 5 4 2" xfId="5155" xr:uid="{00000000-0005-0000-0000-000071200000}"/>
    <cellStyle name="SAPBEXstdData 2 5 4 3" xfId="6412" xr:uid="{00000000-0005-0000-0000-000072200000}"/>
    <cellStyle name="SAPBEXstdData 2 5 4 4" xfId="7895" xr:uid="{00000000-0005-0000-0000-000073200000}"/>
    <cellStyle name="SAPBEXstdData 2 5 5" xfId="1712" xr:uid="{00000000-0005-0000-0000-000074200000}"/>
    <cellStyle name="SAPBEXstdData 2 5 5 2" xfId="4656" xr:uid="{00000000-0005-0000-0000-000075200000}"/>
    <cellStyle name="SAPBEXstdData 2 5 5 3" xfId="4467" xr:uid="{00000000-0005-0000-0000-000076200000}"/>
    <cellStyle name="SAPBEXstdData 2 5 5 4" xfId="5430" xr:uid="{00000000-0005-0000-0000-000077200000}"/>
    <cellStyle name="SAPBEXstdData 2 5 6" xfId="5072" xr:uid="{00000000-0005-0000-0000-000078200000}"/>
    <cellStyle name="SAPBEXstdData 2 5 7" xfId="6078" xr:uid="{00000000-0005-0000-0000-000079200000}"/>
    <cellStyle name="SAPBEXstdData 2 5 8" xfId="4635" xr:uid="{00000000-0005-0000-0000-00007A200000}"/>
    <cellStyle name="SAPBEXstdData 3" xfId="744" xr:uid="{00000000-0005-0000-0000-00007B200000}"/>
    <cellStyle name="SAPBEXstdData 3 2" xfId="1097" xr:uid="{00000000-0005-0000-0000-00007C200000}"/>
    <cellStyle name="SAPBEXstdData 3 2 2" xfId="1545" xr:uid="{00000000-0005-0000-0000-00007D200000}"/>
    <cellStyle name="SAPBEXstdData 3 2 2 2" xfId="2705" xr:uid="{00000000-0005-0000-0000-00007E200000}"/>
    <cellStyle name="SAPBEXstdData 3 2 2 2 2" xfId="3916" xr:uid="{00000000-0005-0000-0000-00007F200000}"/>
    <cellStyle name="SAPBEXstdData 3 2 2 2 3" xfId="7010" xr:uid="{00000000-0005-0000-0000-000080200000}"/>
    <cellStyle name="SAPBEXstdData 3 2 2 2 4" xfId="8437" xr:uid="{00000000-0005-0000-0000-000081200000}"/>
    <cellStyle name="SAPBEXstdData 3 2 2 3" xfId="3242" xr:uid="{00000000-0005-0000-0000-000082200000}"/>
    <cellStyle name="SAPBEXstdData 3 2 2 3 2" xfId="3815" xr:uid="{00000000-0005-0000-0000-000083200000}"/>
    <cellStyle name="SAPBEXstdData 3 2 2 3 3" xfId="7463" xr:uid="{00000000-0005-0000-0000-000084200000}"/>
    <cellStyle name="SAPBEXstdData 3 2 2 3 4" xfId="8875" xr:uid="{00000000-0005-0000-0000-000085200000}"/>
    <cellStyle name="SAPBEXstdData 3 2 2 4" xfId="3420" xr:uid="{00000000-0005-0000-0000-000086200000}"/>
    <cellStyle name="SAPBEXstdData 3 2 2 4 2" xfId="3692" xr:uid="{00000000-0005-0000-0000-000087200000}"/>
    <cellStyle name="SAPBEXstdData 3 2 2 4 3" xfId="7641" xr:uid="{00000000-0005-0000-0000-000088200000}"/>
    <cellStyle name="SAPBEXstdData 3 2 2 4 4" xfId="9053" xr:uid="{00000000-0005-0000-0000-000089200000}"/>
    <cellStyle name="SAPBEXstdData 3 2 2 5" xfId="3582" xr:uid="{00000000-0005-0000-0000-00008A200000}"/>
    <cellStyle name="SAPBEXstdData 3 2 2 5 2" xfId="6320" xr:uid="{00000000-0005-0000-0000-00008B200000}"/>
    <cellStyle name="SAPBEXstdData 3 2 2 5 3" xfId="7803" xr:uid="{00000000-0005-0000-0000-00008C200000}"/>
    <cellStyle name="SAPBEXstdData 3 2 2 5 4" xfId="9215" xr:uid="{00000000-0005-0000-0000-00008D200000}"/>
    <cellStyle name="SAPBEXstdData 3 2 2 6" xfId="5669" xr:uid="{00000000-0005-0000-0000-00008E200000}"/>
    <cellStyle name="SAPBEXstdData 3 2 2 7" xfId="5874" xr:uid="{00000000-0005-0000-0000-00008F200000}"/>
    <cellStyle name="SAPBEXstdData 3 2 2 8" xfId="5893" xr:uid="{00000000-0005-0000-0000-000090200000}"/>
    <cellStyle name="SAPBEXstdData 3 2 3" xfId="2257" xr:uid="{00000000-0005-0000-0000-000091200000}"/>
    <cellStyle name="SAPBEXstdData 3 2 3 2" xfId="4504" xr:uid="{00000000-0005-0000-0000-000092200000}"/>
    <cellStyle name="SAPBEXstdData 3 2 3 3" xfId="6751" xr:uid="{00000000-0005-0000-0000-000093200000}"/>
    <cellStyle name="SAPBEXstdData 3 2 3 4" xfId="8214" xr:uid="{00000000-0005-0000-0000-000094200000}"/>
    <cellStyle name="SAPBEXstdData 3 2 4" xfId="2982" xr:uid="{00000000-0005-0000-0000-000095200000}"/>
    <cellStyle name="SAPBEXstdData 3 2 4 2" xfId="5288" xr:uid="{00000000-0005-0000-0000-000096200000}"/>
    <cellStyle name="SAPBEXstdData 3 2 4 3" xfId="7203" xr:uid="{00000000-0005-0000-0000-000097200000}"/>
    <cellStyle name="SAPBEXstdData 3 2 4 4" xfId="8615" xr:uid="{00000000-0005-0000-0000-000098200000}"/>
    <cellStyle name="SAPBEXstdData 3 2 5" xfId="1914" xr:uid="{00000000-0005-0000-0000-000099200000}"/>
    <cellStyle name="SAPBEXstdData 3 2 5 2" xfId="5677" xr:uid="{00000000-0005-0000-0000-00009A200000}"/>
    <cellStyle name="SAPBEXstdData 3 2 5 3" xfId="6509" xr:uid="{00000000-0005-0000-0000-00009B200000}"/>
    <cellStyle name="SAPBEXstdData 3 2 5 4" xfId="7992" xr:uid="{00000000-0005-0000-0000-00009C200000}"/>
    <cellStyle name="SAPBEXstdData 3 2 6" xfId="1733" xr:uid="{00000000-0005-0000-0000-00009D200000}"/>
    <cellStyle name="SAPBEXstdData 3 2 6 2" xfId="4298" xr:uid="{00000000-0005-0000-0000-00009E200000}"/>
    <cellStyle name="SAPBEXstdData 3 2 6 3" xfId="6128" xr:uid="{00000000-0005-0000-0000-00009F200000}"/>
    <cellStyle name="SAPBEXstdData 3 2 6 4" xfId="4980" xr:uid="{00000000-0005-0000-0000-0000A0200000}"/>
    <cellStyle name="SAPBEXstdData 3 2 7" xfId="3861" xr:uid="{00000000-0005-0000-0000-0000A1200000}"/>
    <cellStyle name="SAPBEXstdData 3 2 8" xfId="4065" xr:uid="{00000000-0005-0000-0000-0000A2200000}"/>
    <cellStyle name="SAPBEXstdData 3 2 9" xfId="4788" xr:uid="{00000000-0005-0000-0000-0000A3200000}"/>
    <cellStyle name="SAPBEXstdData 3 3" xfId="1307" xr:uid="{00000000-0005-0000-0000-0000A4200000}"/>
    <cellStyle name="SAPBEXstdData 3 3 2" xfId="2467" xr:uid="{00000000-0005-0000-0000-0000A5200000}"/>
    <cellStyle name="SAPBEXstdData 3 3 2 2" xfId="5327" xr:uid="{00000000-0005-0000-0000-0000A6200000}"/>
    <cellStyle name="SAPBEXstdData 3 3 2 3" xfId="6866" xr:uid="{00000000-0005-0000-0000-0000A7200000}"/>
    <cellStyle name="SAPBEXstdData 3 3 2 4" xfId="8311" xr:uid="{00000000-0005-0000-0000-0000A8200000}"/>
    <cellStyle name="SAPBEXstdData 3 3 3" xfId="3096" xr:uid="{00000000-0005-0000-0000-0000A9200000}"/>
    <cellStyle name="SAPBEXstdData 3 3 3 2" xfId="3982" xr:uid="{00000000-0005-0000-0000-0000AA200000}"/>
    <cellStyle name="SAPBEXstdData 3 3 3 3" xfId="7317" xr:uid="{00000000-0005-0000-0000-0000AB200000}"/>
    <cellStyle name="SAPBEXstdData 3 3 3 4" xfId="8729" xr:uid="{00000000-0005-0000-0000-0000AC200000}"/>
    <cellStyle name="SAPBEXstdData 3 3 4" xfId="3294" xr:uid="{00000000-0005-0000-0000-0000AD200000}"/>
    <cellStyle name="SAPBEXstdData 3 3 4 2" xfId="4267" xr:uid="{00000000-0005-0000-0000-0000AE200000}"/>
    <cellStyle name="SAPBEXstdData 3 3 4 3" xfId="7515" xr:uid="{00000000-0005-0000-0000-0000AF200000}"/>
    <cellStyle name="SAPBEXstdData 3 3 4 4" xfId="8927" xr:uid="{00000000-0005-0000-0000-0000B0200000}"/>
    <cellStyle name="SAPBEXstdData 3 3 5" xfId="3456" xr:uid="{00000000-0005-0000-0000-0000B1200000}"/>
    <cellStyle name="SAPBEXstdData 3 3 5 2" xfId="3666" xr:uid="{00000000-0005-0000-0000-0000B2200000}"/>
    <cellStyle name="SAPBEXstdData 3 3 5 3" xfId="7677" xr:uid="{00000000-0005-0000-0000-0000B3200000}"/>
    <cellStyle name="SAPBEXstdData 3 3 5 4" xfId="9089" xr:uid="{00000000-0005-0000-0000-0000B4200000}"/>
    <cellStyle name="SAPBEXstdData 3 3 6" xfId="5147" xr:uid="{00000000-0005-0000-0000-0000B5200000}"/>
    <cellStyle name="SAPBEXstdData 3 3 7" xfId="6207" xr:uid="{00000000-0005-0000-0000-0000B6200000}"/>
    <cellStyle name="SAPBEXstdData 3 3 8" xfId="4086" xr:uid="{00000000-0005-0000-0000-0000B7200000}"/>
    <cellStyle name="SAPBEXstdData 4" xfId="703" xr:uid="{00000000-0005-0000-0000-0000B8200000}"/>
    <cellStyle name="SAPBEXstdData 4 2" xfId="1057" xr:uid="{00000000-0005-0000-0000-0000B9200000}"/>
    <cellStyle name="SAPBEXstdData 4 2 2" xfId="1505" xr:uid="{00000000-0005-0000-0000-0000BA200000}"/>
    <cellStyle name="SAPBEXstdData 4 2 2 2" xfId="2665" xr:uid="{00000000-0005-0000-0000-0000BB200000}"/>
    <cellStyle name="SAPBEXstdData 4 2 2 2 2" xfId="4928" xr:uid="{00000000-0005-0000-0000-0000BC200000}"/>
    <cellStyle name="SAPBEXstdData 4 2 2 2 3" xfId="6970" xr:uid="{00000000-0005-0000-0000-0000BD200000}"/>
    <cellStyle name="SAPBEXstdData 4 2 2 2 4" xfId="8397" xr:uid="{00000000-0005-0000-0000-0000BE200000}"/>
    <cellStyle name="SAPBEXstdData 4 2 2 3" xfId="3202" xr:uid="{00000000-0005-0000-0000-0000BF200000}"/>
    <cellStyle name="SAPBEXstdData 4 2 2 3 2" xfId="3835" xr:uid="{00000000-0005-0000-0000-0000C0200000}"/>
    <cellStyle name="SAPBEXstdData 4 2 2 3 3" xfId="7423" xr:uid="{00000000-0005-0000-0000-0000C1200000}"/>
    <cellStyle name="SAPBEXstdData 4 2 2 3 4" xfId="8835" xr:uid="{00000000-0005-0000-0000-0000C2200000}"/>
    <cellStyle name="SAPBEXstdData 4 2 2 4" xfId="3380" xr:uid="{00000000-0005-0000-0000-0000C3200000}"/>
    <cellStyle name="SAPBEXstdData 4 2 2 4 2" xfId="4243" xr:uid="{00000000-0005-0000-0000-0000C4200000}"/>
    <cellStyle name="SAPBEXstdData 4 2 2 4 3" xfId="7601" xr:uid="{00000000-0005-0000-0000-0000C5200000}"/>
    <cellStyle name="SAPBEXstdData 4 2 2 4 4" xfId="9013" xr:uid="{00000000-0005-0000-0000-0000C6200000}"/>
    <cellStyle name="SAPBEXstdData 4 2 2 5" xfId="3542" xr:uid="{00000000-0005-0000-0000-0000C7200000}"/>
    <cellStyle name="SAPBEXstdData 4 2 2 5 2" xfId="4196" xr:uid="{00000000-0005-0000-0000-0000C8200000}"/>
    <cellStyle name="SAPBEXstdData 4 2 2 5 3" xfId="7763" xr:uid="{00000000-0005-0000-0000-0000C9200000}"/>
    <cellStyle name="SAPBEXstdData 4 2 2 5 4" xfId="9175" xr:uid="{00000000-0005-0000-0000-0000CA200000}"/>
    <cellStyle name="SAPBEXstdData 4 2 2 6" xfId="4049" xr:uid="{00000000-0005-0000-0000-0000CB200000}"/>
    <cellStyle name="SAPBEXstdData 4 2 2 7" xfId="5227" xr:uid="{00000000-0005-0000-0000-0000CC200000}"/>
    <cellStyle name="SAPBEXstdData 4 2 2 8" xfId="4770" xr:uid="{00000000-0005-0000-0000-0000CD200000}"/>
    <cellStyle name="SAPBEXstdData 4 2 3" xfId="2217" xr:uid="{00000000-0005-0000-0000-0000CE200000}"/>
    <cellStyle name="SAPBEXstdData 4 2 3 2" xfId="4533" xr:uid="{00000000-0005-0000-0000-0000CF200000}"/>
    <cellStyle name="SAPBEXstdData 4 2 3 3" xfId="6711" xr:uid="{00000000-0005-0000-0000-0000D0200000}"/>
    <cellStyle name="SAPBEXstdData 4 2 3 4" xfId="8174" xr:uid="{00000000-0005-0000-0000-0000D1200000}"/>
    <cellStyle name="SAPBEXstdData 4 2 4" xfId="2942" xr:uid="{00000000-0005-0000-0000-0000D2200000}"/>
    <cellStyle name="SAPBEXstdData 4 2 4 2" xfId="6163" xr:uid="{00000000-0005-0000-0000-0000D3200000}"/>
    <cellStyle name="SAPBEXstdData 4 2 4 3" xfId="7163" xr:uid="{00000000-0005-0000-0000-0000D4200000}"/>
    <cellStyle name="SAPBEXstdData 4 2 4 4" xfId="8575" xr:uid="{00000000-0005-0000-0000-0000D5200000}"/>
    <cellStyle name="SAPBEXstdData 4 2 5" xfId="1893" xr:uid="{00000000-0005-0000-0000-0000D6200000}"/>
    <cellStyle name="SAPBEXstdData 4 2 5 2" xfId="4093" xr:uid="{00000000-0005-0000-0000-0000D7200000}"/>
    <cellStyle name="SAPBEXstdData 4 2 5 3" xfId="6488" xr:uid="{00000000-0005-0000-0000-0000D8200000}"/>
    <cellStyle name="SAPBEXstdData 4 2 5 4" xfId="7971" xr:uid="{00000000-0005-0000-0000-0000D9200000}"/>
    <cellStyle name="SAPBEXstdData 4 2 6" xfId="3114" xr:uid="{00000000-0005-0000-0000-0000DA200000}"/>
    <cellStyle name="SAPBEXstdData 4 2 6 2" xfId="4729" xr:uid="{00000000-0005-0000-0000-0000DB200000}"/>
    <cellStyle name="SAPBEXstdData 4 2 6 3" xfId="7335" xr:uid="{00000000-0005-0000-0000-0000DC200000}"/>
    <cellStyle name="SAPBEXstdData 4 2 6 4" xfId="8747" xr:uid="{00000000-0005-0000-0000-0000DD200000}"/>
    <cellStyle name="SAPBEXstdData 4 2 7" xfId="5653" xr:uid="{00000000-0005-0000-0000-0000DE200000}"/>
    <cellStyle name="SAPBEXstdData 4 2 8" xfId="5836" xr:uid="{00000000-0005-0000-0000-0000DF200000}"/>
    <cellStyle name="SAPBEXstdData 4 2 9" xfId="6795" xr:uid="{00000000-0005-0000-0000-0000E0200000}"/>
    <cellStyle name="SAPBEXstdData 4 3" xfId="1297" xr:uid="{00000000-0005-0000-0000-0000E1200000}"/>
    <cellStyle name="SAPBEXstdData 4 3 2" xfId="2457" xr:uid="{00000000-0005-0000-0000-0000E2200000}"/>
    <cellStyle name="SAPBEXstdData 4 3 2 2" xfId="5298" xr:uid="{00000000-0005-0000-0000-0000E3200000}"/>
    <cellStyle name="SAPBEXstdData 4 3 2 3" xfId="6856" xr:uid="{00000000-0005-0000-0000-0000E4200000}"/>
    <cellStyle name="SAPBEXstdData 4 3 2 4" xfId="8301" xr:uid="{00000000-0005-0000-0000-0000E5200000}"/>
    <cellStyle name="SAPBEXstdData 4 3 3" xfId="3086" xr:uid="{00000000-0005-0000-0000-0000E6200000}"/>
    <cellStyle name="SAPBEXstdData 4 3 3 2" xfId="3985" xr:uid="{00000000-0005-0000-0000-0000E7200000}"/>
    <cellStyle name="SAPBEXstdData 4 3 3 3" xfId="7307" xr:uid="{00000000-0005-0000-0000-0000E8200000}"/>
    <cellStyle name="SAPBEXstdData 4 3 3 4" xfId="8719" xr:uid="{00000000-0005-0000-0000-0000E9200000}"/>
    <cellStyle name="SAPBEXstdData 4 3 4" xfId="1807" xr:uid="{00000000-0005-0000-0000-0000EA200000}"/>
    <cellStyle name="SAPBEXstdData 4 3 4 2" xfId="4664" xr:uid="{00000000-0005-0000-0000-0000EB200000}"/>
    <cellStyle name="SAPBEXstdData 4 3 4 3" xfId="6406" xr:uid="{00000000-0005-0000-0000-0000EC200000}"/>
    <cellStyle name="SAPBEXstdData 4 3 4 4" xfId="7890" xr:uid="{00000000-0005-0000-0000-0000ED200000}"/>
    <cellStyle name="SAPBEXstdData 4 3 5" xfId="1714" xr:uid="{00000000-0005-0000-0000-0000EE200000}"/>
    <cellStyle name="SAPBEXstdData 4 3 5 2" xfId="5704" xr:uid="{00000000-0005-0000-0000-0000EF200000}"/>
    <cellStyle name="SAPBEXstdData 4 3 5 3" xfId="3888" xr:uid="{00000000-0005-0000-0000-0000F0200000}"/>
    <cellStyle name="SAPBEXstdData 4 3 5 4" xfId="5555" xr:uid="{00000000-0005-0000-0000-0000F1200000}"/>
    <cellStyle name="SAPBEXstdData 4 3 6" xfId="4733" xr:uid="{00000000-0005-0000-0000-0000F2200000}"/>
    <cellStyle name="SAPBEXstdData 4 3 7" xfId="5232" xr:uid="{00000000-0005-0000-0000-0000F3200000}"/>
    <cellStyle name="SAPBEXstdData 4 3 8" xfId="6065" xr:uid="{00000000-0005-0000-0000-0000F4200000}"/>
    <cellStyle name="SAPBEXstdData 5" xfId="992" xr:uid="{00000000-0005-0000-0000-0000F5200000}"/>
    <cellStyle name="SAPBEXstdData 5 2" xfId="1440" xr:uid="{00000000-0005-0000-0000-0000F6200000}"/>
    <cellStyle name="SAPBEXstdData 5 2 2" xfId="2600" xr:uid="{00000000-0005-0000-0000-0000F7200000}"/>
    <cellStyle name="SAPBEXstdData 5 2 2 2" xfId="5125" xr:uid="{00000000-0005-0000-0000-0000F8200000}"/>
    <cellStyle name="SAPBEXstdData 5 2 2 3" xfId="6917" xr:uid="{00000000-0005-0000-0000-0000F9200000}"/>
    <cellStyle name="SAPBEXstdData 5 2 2 4" xfId="8346" xr:uid="{00000000-0005-0000-0000-0000FA200000}"/>
    <cellStyle name="SAPBEXstdData 5 2 3" xfId="3148" xr:uid="{00000000-0005-0000-0000-0000FB200000}"/>
    <cellStyle name="SAPBEXstdData 5 2 3 2" xfId="5826" xr:uid="{00000000-0005-0000-0000-0000FC200000}"/>
    <cellStyle name="SAPBEXstdData 5 2 3 3" xfId="7369" xr:uid="{00000000-0005-0000-0000-0000FD200000}"/>
    <cellStyle name="SAPBEXstdData 5 2 3 4" xfId="8781" xr:uid="{00000000-0005-0000-0000-0000FE200000}"/>
    <cellStyle name="SAPBEXstdData 5 2 4" xfId="3329" xr:uid="{00000000-0005-0000-0000-0000FF200000}"/>
    <cellStyle name="SAPBEXstdData 5 2 4 2" xfId="4258" xr:uid="{00000000-0005-0000-0000-000000210000}"/>
    <cellStyle name="SAPBEXstdData 5 2 4 3" xfId="7550" xr:uid="{00000000-0005-0000-0000-000001210000}"/>
    <cellStyle name="SAPBEXstdData 5 2 4 4" xfId="8962" xr:uid="{00000000-0005-0000-0000-000002210000}"/>
    <cellStyle name="SAPBEXstdData 5 2 5" xfId="3491" xr:uid="{00000000-0005-0000-0000-000003210000}"/>
    <cellStyle name="SAPBEXstdData 5 2 5 2" xfId="3642" xr:uid="{00000000-0005-0000-0000-000004210000}"/>
    <cellStyle name="SAPBEXstdData 5 2 5 3" xfId="7712" xr:uid="{00000000-0005-0000-0000-000005210000}"/>
    <cellStyle name="SAPBEXstdData 5 2 5 4" xfId="9124" xr:uid="{00000000-0005-0000-0000-000006210000}"/>
    <cellStyle name="SAPBEXstdData 5 2 6" xfId="5074" xr:uid="{00000000-0005-0000-0000-000007210000}"/>
    <cellStyle name="SAPBEXstdData 5 2 7" xfId="4708" xr:uid="{00000000-0005-0000-0000-000008210000}"/>
    <cellStyle name="SAPBEXstdData 5 2 8" xfId="4042" xr:uid="{00000000-0005-0000-0000-000009210000}"/>
    <cellStyle name="SAPBEXstdData 5 3" xfId="2153" xr:uid="{00000000-0005-0000-0000-00000A210000}"/>
    <cellStyle name="SAPBEXstdData 5 3 2" xfId="4043" xr:uid="{00000000-0005-0000-0000-00000B210000}"/>
    <cellStyle name="SAPBEXstdData 5 3 3" xfId="6659" xr:uid="{00000000-0005-0000-0000-00000C210000}"/>
    <cellStyle name="SAPBEXstdData 5 3 4" xfId="8124" xr:uid="{00000000-0005-0000-0000-00000D210000}"/>
    <cellStyle name="SAPBEXstdData 5 4" xfId="2888" xr:uid="{00000000-0005-0000-0000-00000E210000}"/>
    <cellStyle name="SAPBEXstdData 5 4 2" xfId="6266" xr:uid="{00000000-0005-0000-0000-00000F210000}"/>
    <cellStyle name="SAPBEXstdData 5 4 3" xfId="7109" xr:uid="{00000000-0005-0000-0000-000010210000}"/>
    <cellStyle name="SAPBEXstdData 5 4 4" xfId="8521" xr:uid="{00000000-0005-0000-0000-000011210000}"/>
    <cellStyle name="SAPBEXstdData 5 5" xfId="1874" xr:uid="{00000000-0005-0000-0000-000012210000}"/>
    <cellStyle name="SAPBEXstdData 5 5 2" xfId="4537" xr:uid="{00000000-0005-0000-0000-000013210000}"/>
    <cellStyle name="SAPBEXstdData 5 5 3" xfId="6469" xr:uid="{00000000-0005-0000-0000-000014210000}"/>
    <cellStyle name="SAPBEXstdData 5 5 4" xfId="7952" xr:uid="{00000000-0005-0000-0000-000015210000}"/>
    <cellStyle name="SAPBEXstdData 5 6" xfId="2846" xr:uid="{00000000-0005-0000-0000-000016210000}"/>
    <cellStyle name="SAPBEXstdData 5 6 2" xfId="5801" xr:uid="{00000000-0005-0000-0000-000017210000}"/>
    <cellStyle name="SAPBEXstdData 5 6 3" xfId="7067" xr:uid="{00000000-0005-0000-0000-000018210000}"/>
    <cellStyle name="SAPBEXstdData 5 6 4" xfId="8479" xr:uid="{00000000-0005-0000-0000-000019210000}"/>
    <cellStyle name="SAPBEXstdData 5 7" xfId="6114" xr:uid="{00000000-0005-0000-0000-00001A210000}"/>
    <cellStyle name="SAPBEXstdData 5 8" xfId="4353" xr:uid="{00000000-0005-0000-0000-00001B210000}"/>
    <cellStyle name="SAPBEXstdData 5 9" xfId="4998" xr:uid="{00000000-0005-0000-0000-00001C210000}"/>
    <cellStyle name="SAPBEXstdData 6" xfId="356" xr:uid="{00000000-0005-0000-0000-00001D210000}"/>
    <cellStyle name="SAPBEXstdData 6 2" xfId="360" xr:uid="{00000000-0005-0000-0000-00001E210000}"/>
    <cellStyle name="SAPBEXstdData 6 2 2" xfId="364" xr:uid="{00000000-0005-0000-0000-00001F210000}"/>
    <cellStyle name="SAPBEXstdData 6 2 2 2" xfId="1005" xr:uid="{00000000-0005-0000-0000-000020210000}"/>
    <cellStyle name="SAPBEXstdData 6 2 2 2 2" xfId="1453" xr:uid="{00000000-0005-0000-0000-000021210000}"/>
    <cellStyle name="SAPBEXstdData 6 2 2 2 2 2" xfId="2613" xr:uid="{00000000-0005-0000-0000-000022210000}"/>
    <cellStyle name="SAPBEXstdData 6 2 2 2 2 2 2" xfId="5862" xr:uid="{00000000-0005-0000-0000-000023210000}"/>
    <cellStyle name="SAPBEXstdData 6 2 2 2 2 2 3" xfId="6930" xr:uid="{00000000-0005-0000-0000-000024210000}"/>
    <cellStyle name="SAPBEXstdData 6 2 2 2 2 2 4" xfId="8359" xr:uid="{00000000-0005-0000-0000-000025210000}"/>
    <cellStyle name="SAPBEXstdData 6 2 2 2 2 3" xfId="3161" xr:uid="{00000000-0005-0000-0000-000026210000}"/>
    <cellStyle name="SAPBEXstdData 6 2 2 2 2 3 2" xfId="6167" xr:uid="{00000000-0005-0000-0000-000027210000}"/>
    <cellStyle name="SAPBEXstdData 6 2 2 2 2 3 3" xfId="7382" xr:uid="{00000000-0005-0000-0000-000028210000}"/>
    <cellStyle name="SAPBEXstdData 6 2 2 2 2 3 4" xfId="8794" xr:uid="{00000000-0005-0000-0000-000029210000}"/>
    <cellStyle name="SAPBEXstdData 6 2 2 2 2 4" xfId="3342" xr:uid="{00000000-0005-0000-0000-00002A210000}"/>
    <cellStyle name="SAPBEXstdData 6 2 2 2 2 4 2" xfId="3745" xr:uid="{00000000-0005-0000-0000-00002B210000}"/>
    <cellStyle name="SAPBEXstdData 6 2 2 2 2 4 3" xfId="7563" xr:uid="{00000000-0005-0000-0000-00002C210000}"/>
    <cellStyle name="SAPBEXstdData 6 2 2 2 2 4 4" xfId="8975" xr:uid="{00000000-0005-0000-0000-00002D210000}"/>
    <cellStyle name="SAPBEXstdData 6 2 2 2 2 5" xfId="3504" xr:uid="{00000000-0005-0000-0000-00002E210000}"/>
    <cellStyle name="SAPBEXstdData 6 2 2 2 2 5 2" xfId="4209" xr:uid="{00000000-0005-0000-0000-00002F210000}"/>
    <cellStyle name="SAPBEXstdData 6 2 2 2 2 5 3" xfId="7725" xr:uid="{00000000-0005-0000-0000-000030210000}"/>
    <cellStyle name="SAPBEXstdData 6 2 2 2 2 5 4" xfId="9137" xr:uid="{00000000-0005-0000-0000-000031210000}"/>
    <cellStyle name="SAPBEXstdData 6 2 2 2 2 6" xfId="5279" xr:uid="{00000000-0005-0000-0000-000032210000}"/>
    <cellStyle name="SAPBEXstdData 6 2 2 2 2 7" xfId="5233" xr:uid="{00000000-0005-0000-0000-000033210000}"/>
    <cellStyle name="SAPBEXstdData 6 2 2 2 2 8" xfId="5004" xr:uid="{00000000-0005-0000-0000-000034210000}"/>
    <cellStyle name="SAPBEXstdData 6 2 2 2 3" xfId="2166" xr:uid="{00000000-0005-0000-0000-000035210000}"/>
    <cellStyle name="SAPBEXstdData 6 2 2 2 3 2" xfId="4126" xr:uid="{00000000-0005-0000-0000-000036210000}"/>
    <cellStyle name="SAPBEXstdData 6 2 2 2 3 3" xfId="6672" xr:uid="{00000000-0005-0000-0000-000037210000}"/>
    <cellStyle name="SAPBEXstdData 6 2 2 2 3 4" xfId="8137" xr:uid="{00000000-0005-0000-0000-000038210000}"/>
    <cellStyle name="SAPBEXstdData 6 2 2 2 4" xfId="2901" xr:uid="{00000000-0005-0000-0000-000039210000}"/>
    <cellStyle name="SAPBEXstdData 6 2 2 2 4 2" xfId="6224" xr:uid="{00000000-0005-0000-0000-00003A210000}"/>
    <cellStyle name="SAPBEXstdData 6 2 2 2 4 3" xfId="7122" xr:uid="{00000000-0005-0000-0000-00003B210000}"/>
    <cellStyle name="SAPBEXstdData 6 2 2 2 4 4" xfId="8534" xr:uid="{00000000-0005-0000-0000-00003C210000}"/>
    <cellStyle name="SAPBEXstdData 6 2 2 2 5" xfId="1880" xr:uid="{00000000-0005-0000-0000-00003D210000}"/>
    <cellStyle name="SAPBEXstdData 6 2 2 2 5 2" xfId="5696" xr:uid="{00000000-0005-0000-0000-00003E210000}"/>
    <cellStyle name="SAPBEXstdData 6 2 2 2 5 3" xfId="6475" xr:uid="{00000000-0005-0000-0000-00003F210000}"/>
    <cellStyle name="SAPBEXstdData 6 2 2 2 5 4" xfId="7958" xr:uid="{00000000-0005-0000-0000-000040210000}"/>
    <cellStyle name="SAPBEXstdData 6 2 2 2 6" xfId="3279" xr:uid="{00000000-0005-0000-0000-000041210000}"/>
    <cellStyle name="SAPBEXstdData 6 2 2 2 6 2" xfId="3791" xr:uid="{00000000-0005-0000-0000-000042210000}"/>
    <cellStyle name="SAPBEXstdData 6 2 2 2 6 3" xfId="7500" xr:uid="{00000000-0005-0000-0000-000043210000}"/>
    <cellStyle name="SAPBEXstdData 6 2 2 2 6 4" xfId="8912" xr:uid="{00000000-0005-0000-0000-000044210000}"/>
    <cellStyle name="SAPBEXstdData 6 2 2 2 7" xfId="5839" xr:uid="{00000000-0005-0000-0000-000045210000}"/>
    <cellStyle name="SAPBEXstdData 6 2 2 2 8" xfId="5854" xr:uid="{00000000-0005-0000-0000-000046210000}"/>
    <cellStyle name="SAPBEXstdData 6 2 2 2 9" xfId="5651" xr:uid="{00000000-0005-0000-0000-000047210000}"/>
    <cellStyle name="SAPBEXstdData 6 2 2 3" xfId="1269" xr:uid="{00000000-0005-0000-0000-000048210000}"/>
    <cellStyle name="SAPBEXstdData 6 2 2 3 2" xfId="2429" xr:uid="{00000000-0005-0000-0000-000049210000}"/>
    <cellStyle name="SAPBEXstdData 6 2 2 3 2 2" xfId="6119" xr:uid="{00000000-0005-0000-0000-00004A210000}"/>
    <cellStyle name="SAPBEXstdData 6 2 2 3 2 3" xfId="6840" xr:uid="{00000000-0005-0000-0000-00004B210000}"/>
    <cellStyle name="SAPBEXstdData 6 2 2 3 2 4" xfId="8287" xr:uid="{00000000-0005-0000-0000-00004C210000}"/>
    <cellStyle name="SAPBEXstdData 6 2 2 3 3" xfId="3069" xr:uid="{00000000-0005-0000-0000-00004D210000}"/>
    <cellStyle name="SAPBEXstdData 6 2 2 3 3 2" xfId="4436" xr:uid="{00000000-0005-0000-0000-00004E210000}"/>
    <cellStyle name="SAPBEXstdData 6 2 2 3 3 3" xfId="7290" xr:uid="{00000000-0005-0000-0000-00004F210000}"/>
    <cellStyle name="SAPBEXstdData 6 2 2 3 3 4" xfId="8702" xr:uid="{00000000-0005-0000-0000-000050210000}"/>
    <cellStyle name="SAPBEXstdData 6 2 2 3 4" xfId="1934" xr:uid="{00000000-0005-0000-0000-000051210000}"/>
    <cellStyle name="SAPBEXstdData 6 2 2 3 4 2" xfId="5508" xr:uid="{00000000-0005-0000-0000-000052210000}"/>
    <cellStyle name="SAPBEXstdData 6 2 2 3 4 3" xfId="6529" xr:uid="{00000000-0005-0000-0000-000053210000}"/>
    <cellStyle name="SAPBEXstdData 6 2 2 3 4 4" xfId="8012" xr:uid="{00000000-0005-0000-0000-000054210000}"/>
    <cellStyle name="SAPBEXstdData 6 2 2 3 5" xfId="1796" xr:uid="{00000000-0005-0000-0000-000055210000}"/>
    <cellStyle name="SAPBEXstdData 6 2 2 3 5 2" xfId="4338" xr:uid="{00000000-0005-0000-0000-000056210000}"/>
    <cellStyle name="SAPBEXstdData 6 2 2 3 5 3" xfId="6395" xr:uid="{00000000-0005-0000-0000-000057210000}"/>
    <cellStyle name="SAPBEXstdData 6 2 2 3 5 4" xfId="7879" xr:uid="{00000000-0005-0000-0000-000058210000}"/>
    <cellStyle name="SAPBEXstdData 6 2 2 3 6" xfId="6182" xr:uid="{00000000-0005-0000-0000-000059210000}"/>
    <cellStyle name="SAPBEXstdData 6 2 2 3 7" xfId="5025" xr:uid="{00000000-0005-0000-0000-00005A210000}"/>
    <cellStyle name="SAPBEXstdData 6 2 2 3 8" xfId="4524" xr:uid="{00000000-0005-0000-0000-00005B210000}"/>
    <cellStyle name="SAPBEXstdData 6 2 3" xfId="1002" xr:uid="{00000000-0005-0000-0000-00005C210000}"/>
    <cellStyle name="SAPBEXstdData 6 2 3 2" xfId="1450" xr:uid="{00000000-0005-0000-0000-00005D210000}"/>
    <cellStyle name="SAPBEXstdData 6 2 3 2 2" xfId="2610" xr:uid="{00000000-0005-0000-0000-00005E210000}"/>
    <cellStyle name="SAPBEXstdData 6 2 3 2 2 2" xfId="4156" xr:uid="{00000000-0005-0000-0000-00005F210000}"/>
    <cellStyle name="SAPBEXstdData 6 2 3 2 2 3" xfId="6927" xr:uid="{00000000-0005-0000-0000-000060210000}"/>
    <cellStyle name="SAPBEXstdData 6 2 3 2 2 4" xfId="8356" xr:uid="{00000000-0005-0000-0000-000061210000}"/>
    <cellStyle name="SAPBEXstdData 6 2 3 2 3" xfId="3158" xr:uid="{00000000-0005-0000-0000-000062210000}"/>
    <cellStyle name="SAPBEXstdData 6 2 3 2 3 2" xfId="5857" xr:uid="{00000000-0005-0000-0000-000063210000}"/>
    <cellStyle name="SAPBEXstdData 6 2 3 2 3 3" xfId="7379" xr:uid="{00000000-0005-0000-0000-000064210000}"/>
    <cellStyle name="SAPBEXstdData 6 2 3 2 3 4" xfId="8791" xr:uid="{00000000-0005-0000-0000-000065210000}"/>
    <cellStyle name="SAPBEXstdData 6 2 3 2 4" xfId="3339" xr:uid="{00000000-0005-0000-0000-000066210000}"/>
    <cellStyle name="SAPBEXstdData 6 2 3 2 4 2" xfId="3747" xr:uid="{00000000-0005-0000-0000-000067210000}"/>
    <cellStyle name="SAPBEXstdData 6 2 3 2 4 3" xfId="7560" xr:uid="{00000000-0005-0000-0000-000068210000}"/>
    <cellStyle name="SAPBEXstdData 6 2 3 2 4 4" xfId="8972" xr:uid="{00000000-0005-0000-0000-000069210000}"/>
    <cellStyle name="SAPBEXstdData 6 2 3 2 5" xfId="3501" xr:uid="{00000000-0005-0000-0000-00006A210000}"/>
    <cellStyle name="SAPBEXstdData 6 2 3 2 5 2" xfId="3635" xr:uid="{00000000-0005-0000-0000-00006B210000}"/>
    <cellStyle name="SAPBEXstdData 6 2 3 2 5 3" xfId="7722" xr:uid="{00000000-0005-0000-0000-00006C210000}"/>
    <cellStyle name="SAPBEXstdData 6 2 3 2 5 4" xfId="9134" xr:uid="{00000000-0005-0000-0000-00006D210000}"/>
    <cellStyle name="SAPBEXstdData 6 2 3 2 6" xfId="5748" xr:uid="{00000000-0005-0000-0000-00006E210000}"/>
    <cellStyle name="SAPBEXstdData 6 2 3 2 7" xfId="6085" xr:uid="{00000000-0005-0000-0000-00006F210000}"/>
    <cellStyle name="SAPBEXstdData 6 2 3 2 8" xfId="6087" xr:uid="{00000000-0005-0000-0000-000070210000}"/>
    <cellStyle name="SAPBEXstdData 6 2 3 3" xfId="2163" xr:uid="{00000000-0005-0000-0000-000071210000}"/>
    <cellStyle name="SAPBEXstdData 6 2 3 3 2" xfId="3945" xr:uid="{00000000-0005-0000-0000-000072210000}"/>
    <cellStyle name="SAPBEXstdData 6 2 3 3 3" xfId="6669" xr:uid="{00000000-0005-0000-0000-000073210000}"/>
    <cellStyle name="SAPBEXstdData 6 2 3 3 4" xfId="8134" xr:uid="{00000000-0005-0000-0000-000074210000}"/>
    <cellStyle name="SAPBEXstdData 6 2 3 4" xfId="2898" xr:uid="{00000000-0005-0000-0000-000075210000}"/>
    <cellStyle name="SAPBEXstdData 6 2 3 4 2" xfId="5113" xr:uid="{00000000-0005-0000-0000-000076210000}"/>
    <cellStyle name="SAPBEXstdData 6 2 3 4 3" xfId="7119" xr:uid="{00000000-0005-0000-0000-000077210000}"/>
    <cellStyle name="SAPBEXstdData 6 2 3 4 4" xfId="8531" xr:uid="{00000000-0005-0000-0000-000078210000}"/>
    <cellStyle name="SAPBEXstdData 6 2 3 5" xfId="1879" xr:uid="{00000000-0005-0000-0000-000079210000}"/>
    <cellStyle name="SAPBEXstdData 6 2 3 5 2" xfId="5363" xr:uid="{00000000-0005-0000-0000-00007A210000}"/>
    <cellStyle name="SAPBEXstdData 6 2 3 5 3" xfId="6474" xr:uid="{00000000-0005-0000-0000-00007B210000}"/>
    <cellStyle name="SAPBEXstdData 6 2 3 5 4" xfId="7957" xr:uid="{00000000-0005-0000-0000-00007C210000}"/>
    <cellStyle name="SAPBEXstdData 6 2 3 6" xfId="3119" xr:uid="{00000000-0005-0000-0000-00007D210000}"/>
    <cellStyle name="SAPBEXstdData 6 2 3 6 2" xfId="5264" xr:uid="{00000000-0005-0000-0000-00007E210000}"/>
    <cellStyle name="SAPBEXstdData 6 2 3 6 3" xfId="7340" xr:uid="{00000000-0005-0000-0000-00007F210000}"/>
    <cellStyle name="SAPBEXstdData 6 2 3 6 4" xfId="8752" xr:uid="{00000000-0005-0000-0000-000080210000}"/>
    <cellStyle name="SAPBEXstdData 6 2 3 7" xfId="4613" xr:uid="{00000000-0005-0000-0000-000081210000}"/>
    <cellStyle name="SAPBEXstdData 6 2 3 8" xfId="5462" xr:uid="{00000000-0005-0000-0000-000082210000}"/>
    <cellStyle name="SAPBEXstdData 6 2 3 9" xfId="4072" xr:uid="{00000000-0005-0000-0000-000083210000}"/>
    <cellStyle name="SAPBEXstdData 6 2 4" xfId="1266" xr:uid="{00000000-0005-0000-0000-000084210000}"/>
    <cellStyle name="SAPBEXstdData 6 2 4 2" xfId="2426" xr:uid="{00000000-0005-0000-0000-000085210000}"/>
    <cellStyle name="SAPBEXstdData 6 2 4 2 2" xfId="5810" xr:uid="{00000000-0005-0000-0000-000086210000}"/>
    <cellStyle name="SAPBEXstdData 6 2 4 2 3" xfId="6837" xr:uid="{00000000-0005-0000-0000-000087210000}"/>
    <cellStyle name="SAPBEXstdData 6 2 4 2 4" xfId="8284" xr:uid="{00000000-0005-0000-0000-000088210000}"/>
    <cellStyle name="SAPBEXstdData 6 2 4 3" xfId="3066" xr:uid="{00000000-0005-0000-0000-000089210000}"/>
    <cellStyle name="SAPBEXstdData 6 2 4 3 2" xfId="5992" xr:uid="{00000000-0005-0000-0000-00008A210000}"/>
    <cellStyle name="SAPBEXstdData 6 2 4 3 3" xfId="7287" xr:uid="{00000000-0005-0000-0000-00008B210000}"/>
    <cellStyle name="SAPBEXstdData 6 2 4 3 4" xfId="8699" xr:uid="{00000000-0005-0000-0000-00008C210000}"/>
    <cellStyle name="SAPBEXstdData 6 2 4 4" xfId="1933" xr:uid="{00000000-0005-0000-0000-00008D210000}"/>
    <cellStyle name="SAPBEXstdData 6 2 4 4 2" xfId="5176" xr:uid="{00000000-0005-0000-0000-00008E210000}"/>
    <cellStyle name="SAPBEXstdData 6 2 4 4 3" xfId="6528" xr:uid="{00000000-0005-0000-0000-00008F210000}"/>
    <cellStyle name="SAPBEXstdData 6 2 4 4 4" xfId="8011" xr:uid="{00000000-0005-0000-0000-000090210000}"/>
    <cellStyle name="SAPBEXstdData 6 2 4 5" xfId="1842" xr:uid="{00000000-0005-0000-0000-000091210000}"/>
    <cellStyle name="SAPBEXstdData 6 2 4 5 2" xfId="4853" xr:uid="{00000000-0005-0000-0000-000092210000}"/>
    <cellStyle name="SAPBEXstdData 6 2 4 5 3" xfId="6437" xr:uid="{00000000-0005-0000-0000-000093210000}"/>
    <cellStyle name="SAPBEXstdData 6 2 4 5 4" xfId="7920" xr:uid="{00000000-0005-0000-0000-000094210000}"/>
    <cellStyle name="SAPBEXstdData 6 2 4 6" xfId="5018" xr:uid="{00000000-0005-0000-0000-000095210000}"/>
    <cellStyle name="SAPBEXstdData 6 2 4 7" xfId="6193" xr:uid="{00000000-0005-0000-0000-000096210000}"/>
    <cellStyle name="SAPBEXstdData 6 2 4 8" xfId="5604" xr:uid="{00000000-0005-0000-0000-000097210000}"/>
    <cellStyle name="SAPBEXstdData 6 3" xfId="998" xr:uid="{00000000-0005-0000-0000-000098210000}"/>
    <cellStyle name="SAPBEXstdData 6 3 2" xfId="1446" xr:uid="{00000000-0005-0000-0000-000099210000}"/>
    <cellStyle name="SAPBEXstdData 6 3 2 2" xfId="2606" xr:uid="{00000000-0005-0000-0000-00009A210000}"/>
    <cellStyle name="SAPBEXstdData 6 3 2 2 2" xfId="6005" xr:uid="{00000000-0005-0000-0000-00009B210000}"/>
    <cellStyle name="SAPBEXstdData 6 3 2 2 3" xfId="6923" xr:uid="{00000000-0005-0000-0000-00009C210000}"/>
    <cellStyle name="SAPBEXstdData 6 3 2 2 4" xfId="8352" xr:uid="{00000000-0005-0000-0000-00009D210000}"/>
    <cellStyle name="SAPBEXstdData 6 3 2 3" xfId="3154" xr:uid="{00000000-0005-0000-0000-00009E210000}"/>
    <cellStyle name="SAPBEXstdData 6 3 2 3 2" xfId="4775" xr:uid="{00000000-0005-0000-0000-00009F210000}"/>
    <cellStyle name="SAPBEXstdData 6 3 2 3 3" xfId="7375" xr:uid="{00000000-0005-0000-0000-0000A0210000}"/>
    <cellStyle name="SAPBEXstdData 6 3 2 3 4" xfId="8787" xr:uid="{00000000-0005-0000-0000-0000A1210000}"/>
    <cellStyle name="SAPBEXstdData 6 3 2 4" xfId="3335" xr:uid="{00000000-0005-0000-0000-0000A2210000}"/>
    <cellStyle name="SAPBEXstdData 6 3 2 4 2" xfId="3750" xr:uid="{00000000-0005-0000-0000-0000A3210000}"/>
    <cellStyle name="SAPBEXstdData 6 3 2 4 3" xfId="7556" xr:uid="{00000000-0005-0000-0000-0000A4210000}"/>
    <cellStyle name="SAPBEXstdData 6 3 2 4 4" xfId="8968" xr:uid="{00000000-0005-0000-0000-0000A5210000}"/>
    <cellStyle name="SAPBEXstdData 6 3 2 5" xfId="3497" xr:uid="{00000000-0005-0000-0000-0000A6210000}"/>
    <cellStyle name="SAPBEXstdData 6 3 2 5 2" xfId="3638" xr:uid="{00000000-0005-0000-0000-0000A7210000}"/>
    <cellStyle name="SAPBEXstdData 6 3 2 5 3" xfId="7718" xr:uid="{00000000-0005-0000-0000-0000A8210000}"/>
    <cellStyle name="SAPBEXstdData 6 3 2 5 4" xfId="9130" xr:uid="{00000000-0005-0000-0000-0000A9210000}"/>
    <cellStyle name="SAPBEXstdData 6 3 2 6" xfId="5963" xr:uid="{00000000-0005-0000-0000-0000AA210000}"/>
    <cellStyle name="SAPBEXstdData 6 3 2 7" xfId="5561" xr:uid="{00000000-0005-0000-0000-0000AB210000}"/>
    <cellStyle name="SAPBEXstdData 6 3 2 8" xfId="4628" xr:uid="{00000000-0005-0000-0000-0000AC210000}"/>
    <cellStyle name="SAPBEXstdData 6 3 3" xfId="2159" xr:uid="{00000000-0005-0000-0000-0000AD210000}"/>
    <cellStyle name="SAPBEXstdData 6 3 3 2" xfId="3890" xr:uid="{00000000-0005-0000-0000-0000AE210000}"/>
    <cellStyle name="SAPBEXstdData 6 3 3 3" xfId="6665" xr:uid="{00000000-0005-0000-0000-0000AF210000}"/>
    <cellStyle name="SAPBEXstdData 6 3 3 4" xfId="8130" xr:uid="{00000000-0005-0000-0000-0000B0210000}"/>
    <cellStyle name="SAPBEXstdData 6 3 4" xfId="2894" xr:uid="{00000000-0005-0000-0000-0000B1210000}"/>
    <cellStyle name="SAPBEXstdData 6 3 4 2" xfId="4088" xr:uid="{00000000-0005-0000-0000-0000B2210000}"/>
    <cellStyle name="SAPBEXstdData 6 3 4 3" xfId="7115" xr:uid="{00000000-0005-0000-0000-0000B3210000}"/>
    <cellStyle name="SAPBEXstdData 6 3 4 4" xfId="8527" xr:uid="{00000000-0005-0000-0000-0000B4210000}"/>
    <cellStyle name="SAPBEXstdData 6 3 5" xfId="1877" xr:uid="{00000000-0005-0000-0000-0000B5210000}"/>
    <cellStyle name="SAPBEXstdData 6 3 5 2" xfId="5493" xr:uid="{00000000-0005-0000-0000-0000B6210000}"/>
    <cellStyle name="SAPBEXstdData 6 3 5 3" xfId="6472" xr:uid="{00000000-0005-0000-0000-0000B7210000}"/>
    <cellStyle name="SAPBEXstdData 6 3 5 4" xfId="7955" xr:uid="{00000000-0005-0000-0000-0000B8210000}"/>
    <cellStyle name="SAPBEXstdData 6 3 6" xfId="3028" xr:uid="{00000000-0005-0000-0000-0000B9210000}"/>
    <cellStyle name="SAPBEXstdData 6 3 6 2" xfId="4477" xr:uid="{00000000-0005-0000-0000-0000BA210000}"/>
    <cellStyle name="SAPBEXstdData 6 3 6 3" xfId="7249" xr:uid="{00000000-0005-0000-0000-0000BB210000}"/>
    <cellStyle name="SAPBEXstdData 6 3 6 4" xfId="8661" xr:uid="{00000000-0005-0000-0000-0000BC210000}"/>
    <cellStyle name="SAPBEXstdData 6 3 7" xfId="6178" xr:uid="{00000000-0005-0000-0000-0000BD210000}"/>
    <cellStyle name="SAPBEXstdData 6 3 8" xfId="6044" xr:uid="{00000000-0005-0000-0000-0000BE210000}"/>
    <cellStyle name="SAPBEXstdData 6 3 9" xfId="6888" xr:uid="{00000000-0005-0000-0000-0000BF210000}"/>
    <cellStyle name="SAPBEXstdData 6 4" xfId="1262" xr:uid="{00000000-0005-0000-0000-0000C0210000}"/>
    <cellStyle name="SAPBEXstdData 6 4 2" xfId="2422" xr:uid="{00000000-0005-0000-0000-0000C1210000}"/>
    <cellStyle name="SAPBEXstdData 6 4 2 2" xfId="4463" xr:uid="{00000000-0005-0000-0000-0000C2210000}"/>
    <cellStyle name="SAPBEXstdData 6 4 2 3" xfId="6833" xr:uid="{00000000-0005-0000-0000-0000C3210000}"/>
    <cellStyle name="SAPBEXstdData 6 4 2 4" xfId="8280" xr:uid="{00000000-0005-0000-0000-0000C4210000}"/>
    <cellStyle name="SAPBEXstdData 6 4 3" xfId="3062" xr:uid="{00000000-0005-0000-0000-0000C5210000}"/>
    <cellStyle name="SAPBEXstdData 6 4 3 2" xfId="5817" xr:uid="{00000000-0005-0000-0000-0000C6210000}"/>
    <cellStyle name="SAPBEXstdData 6 4 3 3" xfId="7283" xr:uid="{00000000-0005-0000-0000-0000C7210000}"/>
    <cellStyle name="SAPBEXstdData 6 4 3 4" xfId="8695" xr:uid="{00000000-0005-0000-0000-0000C8210000}"/>
    <cellStyle name="SAPBEXstdData 6 4 4" xfId="1931" xr:uid="{00000000-0005-0000-0000-0000C9210000}"/>
    <cellStyle name="SAPBEXstdData 6 4 4 2" xfId="4815" xr:uid="{00000000-0005-0000-0000-0000CA210000}"/>
    <cellStyle name="SAPBEXstdData 6 4 4 3" xfId="6526" xr:uid="{00000000-0005-0000-0000-0000CB210000}"/>
    <cellStyle name="SAPBEXstdData 6 4 4 4" xfId="8009" xr:uid="{00000000-0005-0000-0000-0000CC210000}"/>
    <cellStyle name="SAPBEXstdData 6 4 5" xfId="2020" xr:uid="{00000000-0005-0000-0000-0000CD210000}"/>
    <cellStyle name="SAPBEXstdData 6 4 5 2" xfId="4287" xr:uid="{00000000-0005-0000-0000-0000CE210000}"/>
    <cellStyle name="SAPBEXstdData 6 4 5 3" xfId="6608" xr:uid="{00000000-0005-0000-0000-0000CF210000}"/>
    <cellStyle name="SAPBEXstdData 6 4 5 4" xfId="8089" xr:uid="{00000000-0005-0000-0000-0000D0210000}"/>
    <cellStyle name="SAPBEXstdData 6 4 6" xfId="5879" xr:uid="{00000000-0005-0000-0000-0000D1210000}"/>
    <cellStyle name="SAPBEXstdData 6 4 7" xfId="5999" xr:uid="{00000000-0005-0000-0000-0000D2210000}"/>
    <cellStyle name="SAPBEXstdData 6 4 8" xfId="5242" xr:uid="{00000000-0005-0000-0000-0000D3210000}"/>
    <cellStyle name="SAPBEXstdData 7" xfId="1256" xr:uid="{00000000-0005-0000-0000-0000D4210000}"/>
    <cellStyle name="SAPBEXstdData 7 2" xfId="2416" xr:uid="{00000000-0005-0000-0000-0000D5210000}"/>
    <cellStyle name="SAPBEXstdData 7 2 2" xfId="5315" xr:uid="{00000000-0005-0000-0000-0000D6210000}"/>
    <cellStyle name="SAPBEXstdData 7 2 3" xfId="6827" xr:uid="{00000000-0005-0000-0000-0000D7210000}"/>
    <cellStyle name="SAPBEXstdData 7 2 4" xfId="8274" xr:uid="{00000000-0005-0000-0000-0000D8210000}"/>
    <cellStyle name="SAPBEXstdData 7 3" xfId="3056" xr:uid="{00000000-0005-0000-0000-0000D9210000}"/>
    <cellStyle name="SAPBEXstdData 7 3 2" xfId="5966" xr:uid="{00000000-0005-0000-0000-0000DA210000}"/>
    <cellStyle name="SAPBEXstdData 7 3 3" xfId="7277" xr:uid="{00000000-0005-0000-0000-0000DB210000}"/>
    <cellStyle name="SAPBEXstdData 7 3 4" xfId="8689" xr:uid="{00000000-0005-0000-0000-0000DC210000}"/>
    <cellStyle name="SAPBEXstdData 7 4" xfId="1927" xr:uid="{00000000-0005-0000-0000-0000DD210000}"/>
    <cellStyle name="SAPBEXstdData 7 4 2" xfId="5463" xr:uid="{00000000-0005-0000-0000-0000DE210000}"/>
    <cellStyle name="SAPBEXstdData 7 4 3" xfId="6522" xr:uid="{00000000-0005-0000-0000-0000DF210000}"/>
    <cellStyle name="SAPBEXstdData 7 4 4" xfId="8005" xr:uid="{00000000-0005-0000-0000-0000E0210000}"/>
    <cellStyle name="SAPBEXstdData 7 5" xfId="2021" xr:uid="{00000000-0005-0000-0000-0000E1210000}"/>
    <cellStyle name="SAPBEXstdData 7 5 2" xfId="4092" xr:uid="{00000000-0005-0000-0000-0000E2210000}"/>
    <cellStyle name="SAPBEXstdData 7 5 3" xfId="6609" xr:uid="{00000000-0005-0000-0000-0000E3210000}"/>
    <cellStyle name="SAPBEXstdData 7 5 4" xfId="8090" xr:uid="{00000000-0005-0000-0000-0000E4210000}"/>
    <cellStyle name="SAPBEXstdData 7 6" xfId="5540" xr:uid="{00000000-0005-0000-0000-0000E5210000}"/>
    <cellStyle name="SAPBEXstdData 7 7" xfId="6276" xr:uid="{00000000-0005-0000-0000-0000E6210000}"/>
    <cellStyle name="SAPBEXstdData 7 8" xfId="5603" xr:uid="{00000000-0005-0000-0000-0000E7210000}"/>
    <cellStyle name="SAPBEXstdDataEmph" xfId="346" xr:uid="{00000000-0005-0000-0000-0000E8210000}"/>
    <cellStyle name="SAPBEXstdDataEmph 2" xfId="993" xr:uid="{00000000-0005-0000-0000-0000E9210000}"/>
    <cellStyle name="SAPBEXstdDataEmph 2 2" xfId="1441" xr:uid="{00000000-0005-0000-0000-0000EA210000}"/>
    <cellStyle name="SAPBEXstdDataEmph 2 2 2" xfId="2601" xr:uid="{00000000-0005-0000-0000-0000EB210000}"/>
    <cellStyle name="SAPBEXstdDataEmph 2 2 2 2" xfId="5045" xr:uid="{00000000-0005-0000-0000-0000EC210000}"/>
    <cellStyle name="SAPBEXstdDataEmph 2 2 2 3" xfId="6918" xr:uid="{00000000-0005-0000-0000-0000ED210000}"/>
    <cellStyle name="SAPBEXstdDataEmph 2 2 2 4" xfId="8347" xr:uid="{00000000-0005-0000-0000-0000EE210000}"/>
    <cellStyle name="SAPBEXstdDataEmph 2 2 3" xfId="3149" xr:uid="{00000000-0005-0000-0000-0000EF210000}"/>
    <cellStyle name="SAPBEXstdDataEmph 2 2 3 2" xfId="5294" xr:uid="{00000000-0005-0000-0000-0000F0210000}"/>
    <cellStyle name="SAPBEXstdDataEmph 2 2 3 3" xfId="7370" xr:uid="{00000000-0005-0000-0000-0000F1210000}"/>
    <cellStyle name="SAPBEXstdDataEmph 2 2 3 4" xfId="8782" xr:uid="{00000000-0005-0000-0000-0000F2210000}"/>
    <cellStyle name="SAPBEXstdDataEmph 2 2 4" xfId="3330" xr:uid="{00000000-0005-0000-0000-0000F3210000}"/>
    <cellStyle name="SAPBEXstdDataEmph 2 2 4 2" xfId="3754" xr:uid="{00000000-0005-0000-0000-0000F4210000}"/>
    <cellStyle name="SAPBEXstdDataEmph 2 2 4 3" xfId="7551" xr:uid="{00000000-0005-0000-0000-0000F5210000}"/>
    <cellStyle name="SAPBEXstdDataEmph 2 2 4 4" xfId="8963" xr:uid="{00000000-0005-0000-0000-0000F6210000}"/>
    <cellStyle name="SAPBEXstdDataEmph 2 2 5" xfId="3492" xr:uid="{00000000-0005-0000-0000-0000F7210000}"/>
    <cellStyle name="SAPBEXstdDataEmph 2 2 5 2" xfId="4212" xr:uid="{00000000-0005-0000-0000-0000F8210000}"/>
    <cellStyle name="SAPBEXstdDataEmph 2 2 5 3" xfId="7713" xr:uid="{00000000-0005-0000-0000-0000F9210000}"/>
    <cellStyle name="SAPBEXstdDataEmph 2 2 5 4" xfId="9125" xr:uid="{00000000-0005-0000-0000-0000FA210000}"/>
    <cellStyle name="SAPBEXstdDataEmph 2 2 6" xfId="5743" xr:uid="{00000000-0005-0000-0000-0000FB210000}"/>
    <cellStyle name="SAPBEXstdDataEmph 2 2 7" xfId="3872" xr:uid="{00000000-0005-0000-0000-0000FC210000}"/>
    <cellStyle name="SAPBEXstdDataEmph 2 2 8" xfId="6191" xr:uid="{00000000-0005-0000-0000-0000FD210000}"/>
    <cellStyle name="SAPBEXstdDataEmph 2 3" xfId="2154" xr:uid="{00000000-0005-0000-0000-0000FE210000}"/>
    <cellStyle name="SAPBEXstdDataEmph 2 3 2" xfId="3938" xr:uid="{00000000-0005-0000-0000-0000FF210000}"/>
    <cellStyle name="SAPBEXstdDataEmph 2 3 3" xfId="6660" xr:uid="{00000000-0005-0000-0000-000000220000}"/>
    <cellStyle name="SAPBEXstdDataEmph 2 3 4" xfId="8125" xr:uid="{00000000-0005-0000-0000-000001220000}"/>
    <cellStyle name="SAPBEXstdDataEmph 2 4" xfId="2889" xr:uid="{00000000-0005-0000-0000-000002220000}"/>
    <cellStyle name="SAPBEXstdDataEmph 2 4 2" xfId="6157" xr:uid="{00000000-0005-0000-0000-000003220000}"/>
    <cellStyle name="SAPBEXstdDataEmph 2 4 3" xfId="7110" xr:uid="{00000000-0005-0000-0000-000004220000}"/>
    <cellStyle name="SAPBEXstdDataEmph 2 4 4" xfId="8522" xr:uid="{00000000-0005-0000-0000-000005220000}"/>
    <cellStyle name="SAPBEXstdDataEmph 2 5" xfId="1875" xr:uid="{00000000-0005-0000-0000-000006220000}"/>
    <cellStyle name="SAPBEXstdDataEmph 2 5 2" xfId="4334" xr:uid="{00000000-0005-0000-0000-000007220000}"/>
    <cellStyle name="SAPBEXstdDataEmph 2 5 3" xfId="6470" xr:uid="{00000000-0005-0000-0000-000008220000}"/>
    <cellStyle name="SAPBEXstdDataEmph 2 5 4" xfId="7953" xr:uid="{00000000-0005-0000-0000-000009220000}"/>
    <cellStyle name="SAPBEXstdDataEmph 2 6" xfId="2851" xr:uid="{00000000-0005-0000-0000-00000A220000}"/>
    <cellStyle name="SAPBEXstdDataEmph 2 6 2" xfId="5599" xr:uid="{00000000-0005-0000-0000-00000B220000}"/>
    <cellStyle name="SAPBEXstdDataEmph 2 6 3" xfId="7072" xr:uid="{00000000-0005-0000-0000-00000C220000}"/>
    <cellStyle name="SAPBEXstdDataEmph 2 6 4" xfId="8484" xr:uid="{00000000-0005-0000-0000-00000D220000}"/>
    <cellStyle name="SAPBEXstdDataEmph 2 7" xfId="5981" xr:uid="{00000000-0005-0000-0000-00000E220000}"/>
    <cellStyle name="SAPBEXstdDataEmph 2 8" xfId="3928" xr:uid="{00000000-0005-0000-0000-00000F220000}"/>
    <cellStyle name="SAPBEXstdDataEmph 2 9" xfId="6790" xr:uid="{00000000-0005-0000-0000-000010220000}"/>
    <cellStyle name="SAPBEXstdDataEmph 3" xfId="1257" xr:uid="{00000000-0005-0000-0000-000011220000}"/>
    <cellStyle name="SAPBEXstdDataEmph 3 2" xfId="2417" xr:uid="{00000000-0005-0000-0000-000012220000}"/>
    <cellStyle name="SAPBEXstdDataEmph 3 2 2" xfId="6267" xr:uid="{00000000-0005-0000-0000-000013220000}"/>
    <cellStyle name="SAPBEXstdDataEmph 3 2 3" xfId="6828" xr:uid="{00000000-0005-0000-0000-000014220000}"/>
    <cellStyle name="SAPBEXstdDataEmph 3 2 4" xfId="8275" xr:uid="{00000000-0005-0000-0000-000015220000}"/>
    <cellStyle name="SAPBEXstdDataEmph 3 3" xfId="3057" xr:uid="{00000000-0005-0000-0000-000016220000}"/>
    <cellStyle name="SAPBEXstdDataEmph 3 3 2" xfId="5584" xr:uid="{00000000-0005-0000-0000-000017220000}"/>
    <cellStyle name="SAPBEXstdDataEmph 3 3 3" xfId="7278" xr:uid="{00000000-0005-0000-0000-000018220000}"/>
    <cellStyle name="SAPBEXstdDataEmph 3 3 4" xfId="8690" xr:uid="{00000000-0005-0000-0000-000019220000}"/>
    <cellStyle name="SAPBEXstdDataEmph 3 4" xfId="1928" xr:uid="{00000000-0005-0000-0000-00001A220000}"/>
    <cellStyle name="SAPBEXstdDataEmph 3 4 2" xfId="4616" xr:uid="{00000000-0005-0000-0000-00001B220000}"/>
    <cellStyle name="SAPBEXstdDataEmph 3 4 3" xfId="6523" xr:uid="{00000000-0005-0000-0000-00001C220000}"/>
    <cellStyle name="SAPBEXstdDataEmph 3 4 4" xfId="8006" xr:uid="{00000000-0005-0000-0000-00001D220000}"/>
    <cellStyle name="SAPBEXstdDataEmph 3 5" xfId="1722" xr:uid="{00000000-0005-0000-0000-00001E220000}"/>
    <cellStyle name="SAPBEXstdDataEmph 3 5 2" xfId="5682" xr:uid="{00000000-0005-0000-0000-00001F220000}"/>
    <cellStyle name="SAPBEXstdDataEmph 3 5 3" xfId="5850" xr:uid="{00000000-0005-0000-0000-000020220000}"/>
    <cellStyle name="SAPBEXstdDataEmph 3 5 4" xfId="5437" xr:uid="{00000000-0005-0000-0000-000021220000}"/>
    <cellStyle name="SAPBEXstdDataEmph 3 6" xfId="4695" xr:uid="{00000000-0005-0000-0000-000022220000}"/>
    <cellStyle name="SAPBEXstdDataEmph 3 7" xfId="6133" xr:uid="{00000000-0005-0000-0000-000023220000}"/>
    <cellStyle name="SAPBEXstdDataEmph 3 8" xfId="4934" xr:uid="{00000000-0005-0000-0000-000024220000}"/>
    <cellStyle name="SAPBEXstdDataEmph 7" xfId="361" xr:uid="{00000000-0005-0000-0000-000025220000}"/>
    <cellStyle name="SAPBEXstdDataEmph 7 2" xfId="365" xr:uid="{00000000-0005-0000-0000-000026220000}"/>
    <cellStyle name="SAPBEXstdDataEmph 7 2 2" xfId="1006" xr:uid="{00000000-0005-0000-0000-000027220000}"/>
    <cellStyle name="SAPBEXstdDataEmph 7 2 2 2" xfId="1454" xr:uid="{00000000-0005-0000-0000-000028220000}"/>
    <cellStyle name="SAPBEXstdDataEmph 7 2 2 2 2" xfId="2614" xr:uid="{00000000-0005-0000-0000-000029220000}"/>
    <cellStyle name="SAPBEXstdDataEmph 7 2 2 2 2 2" xfId="5328" xr:uid="{00000000-0005-0000-0000-00002A220000}"/>
    <cellStyle name="SAPBEXstdDataEmph 7 2 2 2 2 3" xfId="6931" xr:uid="{00000000-0005-0000-0000-00002B220000}"/>
    <cellStyle name="SAPBEXstdDataEmph 7 2 2 2 2 4" xfId="8360" xr:uid="{00000000-0005-0000-0000-00002C220000}"/>
    <cellStyle name="SAPBEXstdDataEmph 7 2 2 2 3" xfId="3162" xr:uid="{00000000-0005-0000-0000-00002D220000}"/>
    <cellStyle name="SAPBEXstdDataEmph 7 2 2 2 3 2" xfId="6034" xr:uid="{00000000-0005-0000-0000-00002E220000}"/>
    <cellStyle name="SAPBEXstdDataEmph 7 2 2 2 3 3" xfId="7383" xr:uid="{00000000-0005-0000-0000-00002F220000}"/>
    <cellStyle name="SAPBEXstdDataEmph 7 2 2 2 3 4" xfId="8795" xr:uid="{00000000-0005-0000-0000-000030220000}"/>
    <cellStyle name="SAPBEXstdDataEmph 7 2 2 2 4" xfId="3343" xr:uid="{00000000-0005-0000-0000-000031220000}"/>
    <cellStyle name="SAPBEXstdDataEmph 7 2 2 2 4 2" xfId="3744" xr:uid="{00000000-0005-0000-0000-000032220000}"/>
    <cellStyle name="SAPBEXstdDataEmph 7 2 2 2 4 3" xfId="7564" xr:uid="{00000000-0005-0000-0000-000033220000}"/>
    <cellStyle name="SAPBEXstdDataEmph 7 2 2 2 4 4" xfId="8976" xr:uid="{00000000-0005-0000-0000-000034220000}"/>
    <cellStyle name="SAPBEXstdDataEmph 7 2 2 2 5" xfId="3505" xr:uid="{00000000-0005-0000-0000-000035220000}"/>
    <cellStyle name="SAPBEXstdDataEmph 7 2 2 2 5 2" xfId="3632" xr:uid="{00000000-0005-0000-0000-000036220000}"/>
    <cellStyle name="SAPBEXstdDataEmph 7 2 2 2 5 3" xfId="7726" xr:uid="{00000000-0005-0000-0000-000037220000}"/>
    <cellStyle name="SAPBEXstdDataEmph 7 2 2 2 5 4" xfId="9138" xr:uid="{00000000-0005-0000-0000-000038220000}"/>
    <cellStyle name="SAPBEXstdDataEmph 7 2 2 2 6" xfId="6236" xr:uid="{00000000-0005-0000-0000-000039220000}"/>
    <cellStyle name="SAPBEXstdDataEmph 7 2 2 2 7" xfId="6012" xr:uid="{00000000-0005-0000-0000-00003A220000}"/>
    <cellStyle name="SAPBEXstdDataEmph 7 2 2 2 8" xfId="4624" xr:uid="{00000000-0005-0000-0000-00003B220000}"/>
    <cellStyle name="SAPBEXstdDataEmph 7 2 2 3" xfId="2167" xr:uid="{00000000-0005-0000-0000-00003C220000}"/>
    <cellStyle name="SAPBEXstdDataEmph 7 2 2 3 2" xfId="4124" xr:uid="{00000000-0005-0000-0000-00003D220000}"/>
    <cellStyle name="SAPBEXstdDataEmph 7 2 2 3 3" xfId="6673" xr:uid="{00000000-0005-0000-0000-00003E220000}"/>
    <cellStyle name="SAPBEXstdDataEmph 7 2 2 3 4" xfId="8138" xr:uid="{00000000-0005-0000-0000-00003F220000}"/>
    <cellStyle name="SAPBEXstdDataEmph 7 2 2 4" xfId="2902" xr:uid="{00000000-0005-0000-0000-000040220000}"/>
    <cellStyle name="SAPBEXstdDataEmph 7 2 2 4 2" xfId="6111" xr:uid="{00000000-0005-0000-0000-000041220000}"/>
    <cellStyle name="SAPBEXstdDataEmph 7 2 2 4 3" xfId="7123" xr:uid="{00000000-0005-0000-0000-000042220000}"/>
    <cellStyle name="SAPBEXstdDataEmph 7 2 2 4 4" xfId="8535" xr:uid="{00000000-0005-0000-0000-000043220000}"/>
    <cellStyle name="SAPBEXstdDataEmph 7 2 2 5" xfId="1881" xr:uid="{00000000-0005-0000-0000-000044220000}"/>
    <cellStyle name="SAPBEXstdDataEmph 7 2 2 5 2" xfId="4843" xr:uid="{00000000-0005-0000-0000-000045220000}"/>
    <cellStyle name="SAPBEXstdDataEmph 7 2 2 5 3" xfId="6476" xr:uid="{00000000-0005-0000-0000-000046220000}"/>
    <cellStyle name="SAPBEXstdDataEmph 7 2 2 5 4" xfId="7959" xr:uid="{00000000-0005-0000-0000-000047220000}"/>
    <cellStyle name="SAPBEXstdDataEmph 7 2 2 6" xfId="3109" xr:uid="{00000000-0005-0000-0000-000048220000}"/>
    <cellStyle name="SAPBEXstdDataEmph 7 2 2 6 2" xfId="4360" xr:uid="{00000000-0005-0000-0000-000049220000}"/>
    <cellStyle name="SAPBEXstdDataEmph 7 2 2 6 3" xfId="7330" xr:uid="{00000000-0005-0000-0000-00004A220000}"/>
    <cellStyle name="SAPBEXstdDataEmph 7 2 2 6 4" xfId="8742" xr:uid="{00000000-0005-0000-0000-00004B220000}"/>
    <cellStyle name="SAPBEXstdDataEmph 7 2 2 7" xfId="5306" xr:uid="{00000000-0005-0000-0000-00004C220000}"/>
    <cellStyle name="SAPBEXstdDataEmph 7 2 2 8" xfId="6101" xr:uid="{00000000-0005-0000-0000-00004D220000}"/>
    <cellStyle name="SAPBEXstdDataEmph 7 2 2 9" xfId="6064" xr:uid="{00000000-0005-0000-0000-00004E220000}"/>
    <cellStyle name="SAPBEXstdDataEmph 7 2 3" xfId="1270" xr:uid="{00000000-0005-0000-0000-00004F220000}"/>
    <cellStyle name="SAPBEXstdDataEmph 7 2 3 2" xfId="2430" xr:uid="{00000000-0005-0000-0000-000050220000}"/>
    <cellStyle name="SAPBEXstdDataEmph 7 2 3 2 2" xfId="5985" xr:uid="{00000000-0005-0000-0000-000051220000}"/>
    <cellStyle name="SAPBEXstdDataEmph 7 2 3 2 3" xfId="6841" xr:uid="{00000000-0005-0000-0000-000052220000}"/>
    <cellStyle name="SAPBEXstdDataEmph 7 2 3 2 4" xfId="8288" xr:uid="{00000000-0005-0000-0000-000053220000}"/>
    <cellStyle name="SAPBEXstdDataEmph 7 2 3 3" xfId="3070" xr:uid="{00000000-0005-0000-0000-000054220000}"/>
    <cellStyle name="SAPBEXstdDataEmph 7 2 3 3 2" xfId="5100" xr:uid="{00000000-0005-0000-0000-000055220000}"/>
    <cellStyle name="SAPBEXstdDataEmph 7 2 3 3 3" xfId="7291" xr:uid="{00000000-0005-0000-0000-000056220000}"/>
    <cellStyle name="SAPBEXstdDataEmph 7 2 3 3 4" xfId="8703" xr:uid="{00000000-0005-0000-0000-000057220000}"/>
    <cellStyle name="SAPBEXstdDataEmph 7 2 3 4" xfId="1935" xr:uid="{00000000-0005-0000-0000-000058220000}"/>
    <cellStyle name="SAPBEXstdDataEmph 7 2 3 4 2" xfId="4663" xr:uid="{00000000-0005-0000-0000-000059220000}"/>
    <cellStyle name="SAPBEXstdDataEmph 7 2 3 4 3" xfId="6530" xr:uid="{00000000-0005-0000-0000-00005A220000}"/>
    <cellStyle name="SAPBEXstdDataEmph 7 2 3 4 4" xfId="8013" xr:uid="{00000000-0005-0000-0000-00005B220000}"/>
    <cellStyle name="SAPBEXstdDataEmph 7 2 3 5" xfId="2019" xr:uid="{00000000-0005-0000-0000-00005C220000}"/>
    <cellStyle name="SAPBEXstdDataEmph 7 2 3 5 2" xfId="4310" xr:uid="{00000000-0005-0000-0000-00005D220000}"/>
    <cellStyle name="SAPBEXstdDataEmph 7 2 3 5 3" xfId="6607" xr:uid="{00000000-0005-0000-0000-00005E220000}"/>
    <cellStyle name="SAPBEXstdDataEmph 7 2 3 5 4" xfId="8088" xr:uid="{00000000-0005-0000-0000-00005F220000}"/>
    <cellStyle name="SAPBEXstdDataEmph 7 2 3 6" xfId="6061" xr:uid="{00000000-0005-0000-0000-000060220000}"/>
    <cellStyle name="SAPBEXstdDataEmph 7 2 3 7" xfId="4912" xr:uid="{00000000-0005-0000-0000-000061220000}"/>
    <cellStyle name="SAPBEXstdDataEmph 7 2 3 8" xfId="4367" xr:uid="{00000000-0005-0000-0000-000062220000}"/>
    <cellStyle name="SAPBEXstdDataEmph 7 3" xfId="1003" xr:uid="{00000000-0005-0000-0000-000063220000}"/>
    <cellStyle name="SAPBEXstdDataEmph 7 3 2" xfId="1451" xr:uid="{00000000-0005-0000-0000-000064220000}"/>
    <cellStyle name="SAPBEXstdDataEmph 7 3 2 2" xfId="2611" xr:uid="{00000000-0005-0000-0000-000065220000}"/>
    <cellStyle name="SAPBEXstdDataEmph 7 3 2 2 2" xfId="5086" xr:uid="{00000000-0005-0000-0000-000066220000}"/>
    <cellStyle name="SAPBEXstdDataEmph 7 3 2 2 3" xfId="6928" xr:uid="{00000000-0005-0000-0000-000067220000}"/>
    <cellStyle name="SAPBEXstdDataEmph 7 3 2 2 4" xfId="8357" xr:uid="{00000000-0005-0000-0000-000068220000}"/>
    <cellStyle name="SAPBEXstdDataEmph 7 3 2 3" xfId="3159" xr:uid="{00000000-0005-0000-0000-000069220000}"/>
    <cellStyle name="SAPBEXstdDataEmph 7 3 2 3 2" xfId="5323" xr:uid="{00000000-0005-0000-0000-00006A220000}"/>
    <cellStyle name="SAPBEXstdDataEmph 7 3 2 3 3" xfId="7380" xr:uid="{00000000-0005-0000-0000-00006B220000}"/>
    <cellStyle name="SAPBEXstdDataEmph 7 3 2 3 4" xfId="8792" xr:uid="{00000000-0005-0000-0000-00006C220000}"/>
    <cellStyle name="SAPBEXstdDataEmph 7 3 2 4" xfId="3340" xr:uid="{00000000-0005-0000-0000-00006D220000}"/>
    <cellStyle name="SAPBEXstdDataEmph 7 3 2 4 2" xfId="3746" xr:uid="{00000000-0005-0000-0000-00006E220000}"/>
    <cellStyle name="SAPBEXstdDataEmph 7 3 2 4 3" xfId="7561" xr:uid="{00000000-0005-0000-0000-00006F220000}"/>
    <cellStyle name="SAPBEXstdDataEmph 7 3 2 4 4" xfId="8973" xr:uid="{00000000-0005-0000-0000-000070220000}"/>
    <cellStyle name="SAPBEXstdDataEmph 7 3 2 5" xfId="3502" xr:uid="{00000000-0005-0000-0000-000071220000}"/>
    <cellStyle name="SAPBEXstdDataEmph 7 3 2 5 2" xfId="3634" xr:uid="{00000000-0005-0000-0000-000072220000}"/>
    <cellStyle name="SAPBEXstdDataEmph 7 3 2 5 3" xfId="7723" xr:uid="{00000000-0005-0000-0000-000073220000}"/>
    <cellStyle name="SAPBEXstdDataEmph 7 3 2 5 4" xfId="9135" xr:uid="{00000000-0005-0000-0000-000074220000}"/>
    <cellStyle name="SAPBEXstdDataEmph 7 3 2 6" xfId="5039" xr:uid="{00000000-0005-0000-0000-000075220000}"/>
    <cellStyle name="SAPBEXstdDataEmph 7 3 2 7" xfId="5636" xr:uid="{00000000-0005-0000-0000-000076220000}"/>
    <cellStyle name="SAPBEXstdDataEmph 7 3 2 8" xfId="5366" xr:uid="{00000000-0005-0000-0000-000077220000}"/>
    <cellStyle name="SAPBEXstdDataEmph 7 3 3" xfId="2164" xr:uid="{00000000-0005-0000-0000-000078220000}"/>
    <cellStyle name="SAPBEXstdDataEmph 7 3 3 2" xfId="3929" xr:uid="{00000000-0005-0000-0000-000079220000}"/>
    <cellStyle name="SAPBEXstdDataEmph 7 3 3 3" xfId="6670" xr:uid="{00000000-0005-0000-0000-00007A220000}"/>
    <cellStyle name="SAPBEXstdDataEmph 7 3 3 4" xfId="8135" xr:uid="{00000000-0005-0000-0000-00007B220000}"/>
    <cellStyle name="SAPBEXstdDataEmph 7 3 4" xfId="2899" xr:uid="{00000000-0005-0000-0000-00007C220000}"/>
    <cellStyle name="SAPBEXstdDataEmph 7 3 4 2" xfId="5803" xr:uid="{00000000-0005-0000-0000-00007D220000}"/>
    <cellStyle name="SAPBEXstdDataEmph 7 3 4 3" xfId="7120" xr:uid="{00000000-0005-0000-0000-00007E220000}"/>
    <cellStyle name="SAPBEXstdDataEmph 7 3 4 4" xfId="8532" xr:uid="{00000000-0005-0000-0000-00007F220000}"/>
    <cellStyle name="SAPBEXstdDataEmph 7 3 5" xfId="1827" xr:uid="{00000000-0005-0000-0000-000080220000}"/>
    <cellStyle name="SAPBEXstdDataEmph 7 3 5 2" xfId="4349" xr:uid="{00000000-0005-0000-0000-000081220000}"/>
    <cellStyle name="SAPBEXstdDataEmph 7 3 5 3" xfId="6422" xr:uid="{00000000-0005-0000-0000-000082220000}"/>
    <cellStyle name="SAPBEXstdDataEmph 7 3 5 4" xfId="7905" xr:uid="{00000000-0005-0000-0000-000083220000}"/>
    <cellStyle name="SAPBEXstdDataEmph 7 3 6" xfId="3019" xr:uid="{00000000-0005-0000-0000-000084220000}"/>
    <cellStyle name="SAPBEXstdDataEmph 7 3 6 2" xfId="5112" xr:uid="{00000000-0005-0000-0000-000085220000}"/>
    <cellStyle name="SAPBEXstdDataEmph 7 3 6 3" xfId="7240" xr:uid="{00000000-0005-0000-0000-000086220000}"/>
    <cellStyle name="SAPBEXstdDataEmph 7 3 6 4" xfId="8652" xr:uid="{00000000-0005-0000-0000-000087220000}"/>
    <cellStyle name="SAPBEXstdDataEmph 7 3 7" xfId="4994" xr:uid="{00000000-0005-0000-0000-000088220000}"/>
    <cellStyle name="SAPBEXstdDataEmph 7 3 8" xfId="5542" xr:uid="{00000000-0005-0000-0000-000089220000}"/>
    <cellStyle name="SAPBEXstdDataEmph 7 3 9" xfId="6115" xr:uid="{00000000-0005-0000-0000-00008A220000}"/>
    <cellStyle name="SAPBEXstdDataEmph 7 4" xfId="1267" xr:uid="{00000000-0005-0000-0000-00008B220000}"/>
    <cellStyle name="SAPBEXstdDataEmph 7 4 2" xfId="2427" xr:uid="{00000000-0005-0000-0000-00008C220000}"/>
    <cellStyle name="SAPBEXstdDataEmph 7 4 2 2" xfId="5278" xr:uid="{00000000-0005-0000-0000-00008D220000}"/>
    <cellStyle name="SAPBEXstdDataEmph 7 4 2 3" xfId="6838" xr:uid="{00000000-0005-0000-0000-00008E220000}"/>
    <cellStyle name="SAPBEXstdDataEmph 7 4 2 4" xfId="8285" xr:uid="{00000000-0005-0000-0000-00008F220000}"/>
    <cellStyle name="SAPBEXstdDataEmph 7 4 3" xfId="3067" xr:uid="{00000000-0005-0000-0000-000090220000}"/>
    <cellStyle name="SAPBEXstdDataEmph 7 4 3 2" xfId="5617" xr:uid="{00000000-0005-0000-0000-000091220000}"/>
    <cellStyle name="SAPBEXstdDataEmph 7 4 3 3" xfId="7288" xr:uid="{00000000-0005-0000-0000-000092220000}"/>
    <cellStyle name="SAPBEXstdDataEmph 7 4 3 4" xfId="8700" xr:uid="{00000000-0005-0000-0000-000093220000}"/>
    <cellStyle name="SAPBEXstdDataEmph 7 4 4" xfId="1780" xr:uid="{00000000-0005-0000-0000-000094220000}"/>
    <cellStyle name="SAPBEXstdDataEmph 7 4 4 2" xfId="4518" xr:uid="{00000000-0005-0000-0000-000095220000}"/>
    <cellStyle name="SAPBEXstdDataEmph 7 4 4 3" xfId="6379" xr:uid="{00000000-0005-0000-0000-000096220000}"/>
    <cellStyle name="SAPBEXstdDataEmph 7 4 4 4" xfId="7863" xr:uid="{00000000-0005-0000-0000-000097220000}"/>
    <cellStyle name="SAPBEXstdDataEmph 7 4 5" xfId="1717" xr:uid="{00000000-0005-0000-0000-000098220000}"/>
    <cellStyle name="SAPBEXstdDataEmph 7 4 5 2" xfId="4321" xr:uid="{00000000-0005-0000-0000-000099220000}"/>
    <cellStyle name="SAPBEXstdDataEmph 7 4 5 3" xfId="6161" xr:uid="{00000000-0005-0000-0000-00009A220000}"/>
    <cellStyle name="SAPBEXstdDataEmph 7 4 5 4" xfId="4408" xr:uid="{00000000-0005-0000-0000-00009B220000}"/>
    <cellStyle name="SAPBEXstdDataEmph 7 4 6" xfId="5759" xr:uid="{00000000-0005-0000-0000-00009C220000}"/>
    <cellStyle name="SAPBEXstdDataEmph 7 4 7" xfId="5221" xr:uid="{00000000-0005-0000-0000-00009D220000}"/>
    <cellStyle name="SAPBEXstdDataEmph 7 4 8" xfId="4346" xr:uid="{00000000-0005-0000-0000-00009E220000}"/>
    <cellStyle name="SAPBEXstdItem" xfId="347" xr:uid="{00000000-0005-0000-0000-00009F220000}"/>
    <cellStyle name="SAPBEXstdItem 2" xfId="994" xr:uid="{00000000-0005-0000-0000-0000A0220000}"/>
    <cellStyle name="SAPBEXstdItem 2 2" xfId="1442" xr:uid="{00000000-0005-0000-0000-0000A1220000}"/>
    <cellStyle name="SAPBEXstdItem 2 2 2" xfId="2602" xr:uid="{00000000-0005-0000-0000-0000A2220000}"/>
    <cellStyle name="SAPBEXstdItem 2 2 2 2" xfId="5831" xr:uid="{00000000-0005-0000-0000-0000A3220000}"/>
    <cellStyle name="SAPBEXstdItem 2 2 2 3" xfId="6919" xr:uid="{00000000-0005-0000-0000-0000A4220000}"/>
    <cellStyle name="SAPBEXstdItem 2 2 2 4" xfId="8348" xr:uid="{00000000-0005-0000-0000-0000A5220000}"/>
    <cellStyle name="SAPBEXstdItem 2 2 3" xfId="3150" xr:uid="{00000000-0005-0000-0000-0000A6220000}"/>
    <cellStyle name="SAPBEXstdItem 2 2 3 2" xfId="6247" xr:uid="{00000000-0005-0000-0000-0000A7220000}"/>
    <cellStyle name="SAPBEXstdItem 2 2 3 3" xfId="7371" xr:uid="{00000000-0005-0000-0000-0000A8220000}"/>
    <cellStyle name="SAPBEXstdItem 2 2 3 4" xfId="8783" xr:uid="{00000000-0005-0000-0000-0000A9220000}"/>
    <cellStyle name="SAPBEXstdItem 2 2 4" xfId="3331" xr:uid="{00000000-0005-0000-0000-0000AA220000}"/>
    <cellStyle name="SAPBEXstdItem 2 2 4 2" xfId="3753" xr:uid="{00000000-0005-0000-0000-0000AB220000}"/>
    <cellStyle name="SAPBEXstdItem 2 2 4 3" xfId="7552" xr:uid="{00000000-0005-0000-0000-0000AC220000}"/>
    <cellStyle name="SAPBEXstdItem 2 2 4 4" xfId="8964" xr:uid="{00000000-0005-0000-0000-0000AD220000}"/>
    <cellStyle name="SAPBEXstdItem 2 2 5" xfId="3493" xr:uid="{00000000-0005-0000-0000-0000AE220000}"/>
    <cellStyle name="SAPBEXstdItem 2 2 5 2" xfId="3641" xr:uid="{00000000-0005-0000-0000-0000AF220000}"/>
    <cellStyle name="SAPBEXstdItem 2 2 5 3" xfId="7714" xr:uid="{00000000-0005-0000-0000-0000B0220000}"/>
    <cellStyle name="SAPBEXstdItem 2 2 5 4" xfId="9126" xr:uid="{00000000-0005-0000-0000-0000B1220000}"/>
    <cellStyle name="SAPBEXstdItem 2 2 6" xfId="5789" xr:uid="{00000000-0005-0000-0000-0000B2220000}"/>
    <cellStyle name="SAPBEXstdItem 2 2 7" xfId="4387" xr:uid="{00000000-0005-0000-0000-0000B3220000}"/>
    <cellStyle name="SAPBEXstdItem 2 2 8" xfId="5210" xr:uid="{00000000-0005-0000-0000-0000B4220000}"/>
    <cellStyle name="SAPBEXstdItem 2 3" xfId="2155" xr:uid="{00000000-0005-0000-0000-0000B5220000}"/>
    <cellStyle name="SAPBEXstdItem 2 3 2" xfId="5410" xr:uid="{00000000-0005-0000-0000-0000B6220000}"/>
    <cellStyle name="SAPBEXstdItem 2 3 3" xfId="6661" xr:uid="{00000000-0005-0000-0000-0000B7220000}"/>
    <cellStyle name="SAPBEXstdItem 2 3 4" xfId="8126" xr:uid="{00000000-0005-0000-0000-0000B8220000}"/>
    <cellStyle name="SAPBEXstdItem 2 4" xfId="2890" xr:uid="{00000000-0005-0000-0000-0000B9220000}"/>
    <cellStyle name="SAPBEXstdItem 2 4 2" xfId="6021" xr:uid="{00000000-0005-0000-0000-0000BA220000}"/>
    <cellStyle name="SAPBEXstdItem 2 4 3" xfId="7111" xr:uid="{00000000-0005-0000-0000-0000BB220000}"/>
    <cellStyle name="SAPBEXstdItem 2 4 4" xfId="8523" xr:uid="{00000000-0005-0000-0000-0000BC220000}"/>
    <cellStyle name="SAPBEXstdItem 2 5" xfId="1855" xr:uid="{00000000-0005-0000-0000-0000BD220000}"/>
    <cellStyle name="SAPBEXstdItem 2 5 2" xfId="5396" xr:uid="{00000000-0005-0000-0000-0000BE220000}"/>
    <cellStyle name="SAPBEXstdItem 2 5 3" xfId="6450" xr:uid="{00000000-0005-0000-0000-0000BF220000}"/>
    <cellStyle name="SAPBEXstdItem 2 5 4" xfId="7933" xr:uid="{00000000-0005-0000-0000-0000C0220000}"/>
    <cellStyle name="SAPBEXstdItem 2 6" xfId="3110" xr:uid="{00000000-0005-0000-0000-0000C1220000}"/>
    <cellStyle name="SAPBEXstdItem 2 6 2" xfId="6209" xr:uid="{00000000-0005-0000-0000-0000C2220000}"/>
    <cellStyle name="SAPBEXstdItem 2 6 3" xfId="7331" xr:uid="{00000000-0005-0000-0000-0000C3220000}"/>
    <cellStyle name="SAPBEXstdItem 2 6 4" xfId="8743" xr:uid="{00000000-0005-0000-0000-0000C4220000}"/>
    <cellStyle name="SAPBEXstdItem 2 7" xfId="5606" xr:uid="{00000000-0005-0000-0000-0000C5220000}"/>
    <cellStyle name="SAPBEXstdItem 2 8" xfId="5259" xr:uid="{00000000-0005-0000-0000-0000C6220000}"/>
    <cellStyle name="SAPBEXstdItem 2 9" xfId="7048" xr:uid="{00000000-0005-0000-0000-0000C7220000}"/>
    <cellStyle name="SAPBEXstdItem 3" xfId="1258" xr:uid="{00000000-0005-0000-0000-0000C8220000}"/>
    <cellStyle name="SAPBEXstdItem 3 2" xfId="2418" xr:uid="{00000000-0005-0000-0000-0000C9220000}"/>
    <cellStyle name="SAPBEXstdItem 3 2 2" xfId="6158" xr:uid="{00000000-0005-0000-0000-0000CA220000}"/>
    <cellStyle name="SAPBEXstdItem 3 2 3" xfId="6829" xr:uid="{00000000-0005-0000-0000-0000CB220000}"/>
    <cellStyle name="SAPBEXstdItem 3 2 4" xfId="8276" xr:uid="{00000000-0005-0000-0000-0000CC220000}"/>
    <cellStyle name="SAPBEXstdItem 3 3" xfId="3058" xr:uid="{00000000-0005-0000-0000-0000CD220000}"/>
    <cellStyle name="SAPBEXstdItem 3 3 2" xfId="4739" xr:uid="{00000000-0005-0000-0000-0000CE220000}"/>
    <cellStyle name="SAPBEXstdItem 3 3 3" xfId="7279" xr:uid="{00000000-0005-0000-0000-0000CF220000}"/>
    <cellStyle name="SAPBEXstdItem 3 3 4" xfId="8691" xr:uid="{00000000-0005-0000-0000-0000D0220000}"/>
    <cellStyle name="SAPBEXstdItem 3 4" xfId="1698" xr:uid="{00000000-0005-0000-0000-0000D1220000}"/>
    <cellStyle name="SAPBEXstdItem 3 4 2" xfId="4878" xr:uid="{00000000-0005-0000-0000-0000D2220000}"/>
    <cellStyle name="SAPBEXstdItem 3 4 3" xfId="3879" xr:uid="{00000000-0005-0000-0000-0000D3220000}"/>
    <cellStyle name="SAPBEXstdItem 3 4 4" xfId="4374" xr:uid="{00000000-0005-0000-0000-0000D4220000}"/>
    <cellStyle name="SAPBEXstdItem 3 5" xfId="2016" xr:uid="{00000000-0005-0000-0000-0000D5220000}"/>
    <cellStyle name="SAPBEXstdItem 3 5 2" xfId="4884" xr:uid="{00000000-0005-0000-0000-0000D6220000}"/>
    <cellStyle name="SAPBEXstdItem 3 5 3" xfId="6604" xr:uid="{00000000-0005-0000-0000-0000D7220000}"/>
    <cellStyle name="SAPBEXstdItem 3 5 4" xfId="8085" xr:uid="{00000000-0005-0000-0000-0000D8220000}"/>
    <cellStyle name="SAPBEXstdItem 3 6" xfId="4362" xr:uid="{00000000-0005-0000-0000-0000D9220000}"/>
    <cellStyle name="SAPBEXstdItem 3 7" xfId="5065" xr:uid="{00000000-0005-0000-0000-0000DA220000}"/>
    <cellStyle name="SAPBEXstdItem 3 8" xfId="4040" xr:uid="{00000000-0005-0000-0000-0000DB220000}"/>
    <cellStyle name="SAPBEXstdItemX" xfId="348" xr:uid="{00000000-0005-0000-0000-0000DC220000}"/>
    <cellStyle name="SAPBEXstdItemX 2" xfId="995" xr:uid="{00000000-0005-0000-0000-0000DD220000}"/>
    <cellStyle name="SAPBEXstdItemX 2 2" xfId="1443" xr:uid="{00000000-0005-0000-0000-0000DE220000}"/>
    <cellStyle name="SAPBEXstdItemX 2 2 2" xfId="2603" xr:uid="{00000000-0005-0000-0000-0000DF220000}"/>
    <cellStyle name="SAPBEXstdItemX 2 2 2 2" xfId="5299" xr:uid="{00000000-0005-0000-0000-0000E0220000}"/>
    <cellStyle name="SAPBEXstdItemX 2 2 2 3" xfId="6920" xr:uid="{00000000-0005-0000-0000-0000E1220000}"/>
    <cellStyle name="SAPBEXstdItemX 2 2 2 4" xfId="8349" xr:uid="{00000000-0005-0000-0000-0000E2220000}"/>
    <cellStyle name="SAPBEXstdItemX 2 2 3" xfId="3151" xr:uid="{00000000-0005-0000-0000-0000E3220000}"/>
    <cellStyle name="SAPBEXstdItemX 2 2 3 2" xfId="6134" xr:uid="{00000000-0005-0000-0000-0000E4220000}"/>
    <cellStyle name="SAPBEXstdItemX 2 2 3 3" xfId="7372" xr:uid="{00000000-0005-0000-0000-0000E5220000}"/>
    <cellStyle name="SAPBEXstdItemX 2 2 3 4" xfId="8784" xr:uid="{00000000-0005-0000-0000-0000E6220000}"/>
    <cellStyle name="SAPBEXstdItemX 2 2 4" xfId="3332" xr:uid="{00000000-0005-0000-0000-0000E7220000}"/>
    <cellStyle name="SAPBEXstdItemX 2 2 4 2" xfId="3752" xr:uid="{00000000-0005-0000-0000-0000E8220000}"/>
    <cellStyle name="SAPBEXstdItemX 2 2 4 3" xfId="7553" xr:uid="{00000000-0005-0000-0000-0000E9220000}"/>
    <cellStyle name="SAPBEXstdItemX 2 2 4 4" xfId="8965" xr:uid="{00000000-0005-0000-0000-0000EA220000}"/>
    <cellStyle name="SAPBEXstdItemX 2 2 5" xfId="3494" xr:uid="{00000000-0005-0000-0000-0000EB220000}"/>
    <cellStyle name="SAPBEXstdItemX 2 2 5 2" xfId="3640" xr:uid="{00000000-0005-0000-0000-0000EC220000}"/>
    <cellStyle name="SAPBEXstdItemX 2 2 5 3" xfId="7715" xr:uid="{00000000-0005-0000-0000-0000ED220000}"/>
    <cellStyle name="SAPBEXstdItemX 2 2 5 4" xfId="9127" xr:uid="{00000000-0005-0000-0000-0000EE220000}"/>
    <cellStyle name="SAPBEXstdItemX 2 2 6" xfId="5248" xr:uid="{00000000-0005-0000-0000-0000EF220000}"/>
    <cellStyle name="SAPBEXstdItemX 2 2 7" xfId="4717" xr:uid="{00000000-0005-0000-0000-0000F0220000}"/>
    <cellStyle name="SAPBEXstdItemX 2 2 8" xfId="5843" xr:uid="{00000000-0005-0000-0000-0000F1220000}"/>
    <cellStyle name="SAPBEXstdItemX 2 3" xfId="2156" xr:uid="{00000000-0005-0000-0000-0000F2220000}"/>
    <cellStyle name="SAPBEXstdItemX 2 3 2" xfId="5740" xr:uid="{00000000-0005-0000-0000-0000F3220000}"/>
    <cellStyle name="SAPBEXstdItemX 2 3 3" xfId="6662" xr:uid="{00000000-0005-0000-0000-0000F4220000}"/>
    <cellStyle name="SAPBEXstdItemX 2 3 4" xfId="8127" xr:uid="{00000000-0005-0000-0000-0000F5220000}"/>
    <cellStyle name="SAPBEXstdItemX 2 4" xfId="2891" xr:uid="{00000000-0005-0000-0000-0000F6220000}"/>
    <cellStyle name="SAPBEXstdItemX 2 4 2" xfId="5644" xr:uid="{00000000-0005-0000-0000-0000F7220000}"/>
    <cellStyle name="SAPBEXstdItemX 2 4 3" xfId="7112" xr:uid="{00000000-0005-0000-0000-0000F8220000}"/>
    <cellStyle name="SAPBEXstdItemX 2 4 4" xfId="8524" xr:uid="{00000000-0005-0000-0000-0000F9220000}"/>
    <cellStyle name="SAPBEXstdItemX 2 5" xfId="1978" xr:uid="{00000000-0005-0000-0000-0000FA220000}"/>
    <cellStyle name="SAPBEXstdItemX 2 5 2" xfId="4833" xr:uid="{00000000-0005-0000-0000-0000FB220000}"/>
    <cellStyle name="SAPBEXstdItemX 2 5 3" xfId="6566" xr:uid="{00000000-0005-0000-0000-0000FC220000}"/>
    <cellStyle name="SAPBEXstdItemX 2 5 4" xfId="8047" xr:uid="{00000000-0005-0000-0000-0000FD220000}"/>
    <cellStyle name="SAPBEXstdItemX 2 6" xfId="2844" xr:uid="{00000000-0005-0000-0000-0000FE220000}"/>
    <cellStyle name="SAPBEXstdItemX 2 6 2" xfId="5926" xr:uid="{00000000-0005-0000-0000-0000FF220000}"/>
    <cellStyle name="SAPBEXstdItemX 2 6 3" xfId="7065" xr:uid="{00000000-0005-0000-0000-000000230000}"/>
    <cellStyle name="SAPBEXstdItemX 2 6 4" xfId="8477" xr:uid="{00000000-0005-0000-0000-000001230000}"/>
    <cellStyle name="SAPBEXstdItemX 2 7" xfId="4759" xr:uid="{00000000-0005-0000-0000-000002230000}"/>
    <cellStyle name="SAPBEXstdItemX 2 8" xfId="4864" xr:uid="{00000000-0005-0000-0000-000003230000}"/>
    <cellStyle name="SAPBEXstdItemX 2 9" xfId="5558" xr:uid="{00000000-0005-0000-0000-000004230000}"/>
    <cellStyle name="SAPBEXstdItemX 3" xfId="1259" xr:uid="{00000000-0005-0000-0000-000005230000}"/>
    <cellStyle name="SAPBEXstdItemX 3 2" xfId="2419" xr:uid="{00000000-0005-0000-0000-000006230000}"/>
    <cellStyle name="SAPBEXstdItemX 3 2 2" xfId="6022" xr:uid="{00000000-0005-0000-0000-000007230000}"/>
    <cellStyle name="SAPBEXstdItemX 3 2 3" xfId="6830" xr:uid="{00000000-0005-0000-0000-000008230000}"/>
    <cellStyle name="SAPBEXstdItemX 3 2 4" xfId="8277" xr:uid="{00000000-0005-0000-0000-000009230000}"/>
    <cellStyle name="SAPBEXstdItemX 3 3" xfId="3059" xr:uid="{00000000-0005-0000-0000-00000A230000}"/>
    <cellStyle name="SAPBEXstdItemX 3 3 2" xfId="4407" xr:uid="{00000000-0005-0000-0000-00000B230000}"/>
    <cellStyle name="SAPBEXstdItemX 3 3 3" xfId="7280" xr:uid="{00000000-0005-0000-0000-00000C230000}"/>
    <cellStyle name="SAPBEXstdItemX 3 3 4" xfId="8692" xr:uid="{00000000-0005-0000-0000-00000D230000}"/>
    <cellStyle name="SAPBEXstdItemX 3 4" xfId="1929" xr:uid="{00000000-0005-0000-0000-00000E230000}"/>
    <cellStyle name="SAPBEXstdItemX 3 4 2" xfId="5333" xr:uid="{00000000-0005-0000-0000-00000F230000}"/>
    <cellStyle name="SAPBEXstdItemX 3 4 3" xfId="6524" xr:uid="{00000000-0005-0000-0000-000010230000}"/>
    <cellStyle name="SAPBEXstdItemX 3 4 4" xfId="8007" xr:uid="{00000000-0005-0000-0000-000011230000}"/>
    <cellStyle name="SAPBEXstdItemX 3 5" xfId="1721" xr:uid="{00000000-0005-0000-0000-000012230000}"/>
    <cellStyle name="SAPBEXstdItemX 3 5 2" xfId="5350" xr:uid="{00000000-0005-0000-0000-000013230000}"/>
    <cellStyle name="SAPBEXstdItemX 3 5 3" xfId="4721" xr:uid="{00000000-0005-0000-0000-000014230000}"/>
    <cellStyle name="SAPBEXstdItemX 3 5 4" xfId="5905" xr:uid="{00000000-0005-0000-0000-000015230000}"/>
    <cellStyle name="SAPBEXstdItemX 3 6" xfId="3856" xr:uid="{00000000-0005-0000-0000-000016230000}"/>
    <cellStyle name="SAPBEXstdItemX 3 7" xfId="5982" xr:uid="{00000000-0005-0000-0000-000017230000}"/>
    <cellStyle name="SAPBEXstdItemX 3 8" xfId="4568" xr:uid="{00000000-0005-0000-0000-000018230000}"/>
    <cellStyle name="SAPBEXtitle" xfId="349" xr:uid="{00000000-0005-0000-0000-000019230000}"/>
    <cellStyle name="SAPBEXundefined" xfId="350" xr:uid="{00000000-0005-0000-0000-00001A230000}"/>
    <cellStyle name="SAPBEXundefined 2" xfId="996" xr:uid="{00000000-0005-0000-0000-00001B230000}"/>
    <cellStyle name="SAPBEXundefined 2 2" xfId="1444" xr:uid="{00000000-0005-0000-0000-00001C230000}"/>
    <cellStyle name="SAPBEXundefined 2 2 2" xfId="2604" xr:uid="{00000000-0005-0000-0000-00001D230000}"/>
    <cellStyle name="SAPBEXundefined 2 2 2 2" xfId="6252" xr:uid="{00000000-0005-0000-0000-00001E230000}"/>
    <cellStyle name="SAPBEXundefined 2 2 2 3" xfId="6921" xr:uid="{00000000-0005-0000-0000-00001F230000}"/>
    <cellStyle name="SAPBEXundefined 2 2 2 4" xfId="8350" xr:uid="{00000000-0005-0000-0000-000020230000}"/>
    <cellStyle name="SAPBEXundefined 2 2 3" xfId="3152" xr:uid="{00000000-0005-0000-0000-000021230000}"/>
    <cellStyle name="SAPBEXundefined 2 2 3 2" xfId="6000" xr:uid="{00000000-0005-0000-0000-000022230000}"/>
    <cellStyle name="SAPBEXundefined 2 2 3 3" xfId="7373" xr:uid="{00000000-0005-0000-0000-000023230000}"/>
    <cellStyle name="SAPBEXundefined 2 2 3 4" xfId="8785" xr:uid="{00000000-0005-0000-0000-000024230000}"/>
    <cellStyle name="SAPBEXundefined 2 2 4" xfId="3333" xr:uid="{00000000-0005-0000-0000-000025230000}"/>
    <cellStyle name="SAPBEXundefined 2 2 4 2" xfId="4257" xr:uid="{00000000-0005-0000-0000-000026230000}"/>
    <cellStyle name="SAPBEXundefined 2 2 4 3" xfId="7554" xr:uid="{00000000-0005-0000-0000-000027230000}"/>
    <cellStyle name="SAPBEXundefined 2 2 4 4" xfId="8966" xr:uid="{00000000-0005-0000-0000-000028230000}"/>
    <cellStyle name="SAPBEXundefined 2 2 5" xfId="3495" xr:uid="{00000000-0005-0000-0000-000029230000}"/>
    <cellStyle name="SAPBEXundefined 2 2 5 2" xfId="3639" xr:uid="{00000000-0005-0000-0000-00002A230000}"/>
    <cellStyle name="SAPBEXundefined 2 2 5 3" xfId="7716" xr:uid="{00000000-0005-0000-0000-00002B230000}"/>
    <cellStyle name="SAPBEXundefined 2 2 5 4" xfId="9128" xr:uid="{00000000-0005-0000-0000-00002C230000}"/>
    <cellStyle name="SAPBEXundefined 2 2 6" xfId="6211" xr:uid="{00000000-0005-0000-0000-00002D230000}"/>
    <cellStyle name="SAPBEXundefined 2 2 7" xfId="6032" xr:uid="{00000000-0005-0000-0000-00002E230000}"/>
    <cellStyle name="SAPBEXundefined 2 2 8" xfId="5120" xr:uid="{00000000-0005-0000-0000-00002F230000}"/>
    <cellStyle name="SAPBEXundefined 2 3" xfId="2157" xr:uid="{00000000-0005-0000-0000-000030230000}"/>
    <cellStyle name="SAPBEXundefined 2 3 2" xfId="4889" xr:uid="{00000000-0005-0000-0000-000031230000}"/>
    <cellStyle name="SAPBEXundefined 2 3 3" xfId="6663" xr:uid="{00000000-0005-0000-0000-000032230000}"/>
    <cellStyle name="SAPBEXundefined 2 3 4" xfId="8128" xr:uid="{00000000-0005-0000-0000-000033230000}"/>
    <cellStyle name="SAPBEXundefined 2 4" xfId="2892" xr:uid="{00000000-0005-0000-0000-000034230000}"/>
    <cellStyle name="SAPBEXundefined 2 4 2" xfId="4794" xr:uid="{00000000-0005-0000-0000-000035230000}"/>
    <cellStyle name="SAPBEXundefined 2 4 3" xfId="7113" xr:uid="{00000000-0005-0000-0000-000036230000}"/>
    <cellStyle name="SAPBEXundefined 2 4 4" xfId="8525" xr:uid="{00000000-0005-0000-0000-000037230000}"/>
    <cellStyle name="SAPBEXundefined 2 5" xfId="1876" xr:uid="{00000000-0005-0000-0000-000038230000}"/>
    <cellStyle name="SAPBEXundefined 2 5 2" xfId="5160" xr:uid="{00000000-0005-0000-0000-000039230000}"/>
    <cellStyle name="SAPBEXundefined 2 5 3" xfId="6471" xr:uid="{00000000-0005-0000-0000-00003A230000}"/>
    <cellStyle name="SAPBEXundefined 2 5 4" xfId="7954" xr:uid="{00000000-0005-0000-0000-00003B230000}"/>
    <cellStyle name="SAPBEXundefined 2 6" xfId="2860" xr:uid="{00000000-0005-0000-0000-00003C230000}"/>
    <cellStyle name="SAPBEXundefined 2 6 2" xfId="6008" xr:uid="{00000000-0005-0000-0000-00003D230000}"/>
    <cellStyle name="SAPBEXundefined 2 6 3" xfId="7081" xr:uid="{00000000-0005-0000-0000-00003E230000}"/>
    <cellStyle name="SAPBEXundefined 2 6 4" xfId="8493" xr:uid="{00000000-0005-0000-0000-00003F230000}"/>
    <cellStyle name="SAPBEXundefined 2 7" xfId="4425" xr:uid="{00000000-0005-0000-0000-000040230000}"/>
    <cellStyle name="SAPBEXundefined 2 8" xfId="4993" xr:uid="{00000000-0005-0000-0000-000041230000}"/>
    <cellStyle name="SAPBEXundefined 2 9" xfId="4911" xr:uid="{00000000-0005-0000-0000-000042230000}"/>
    <cellStyle name="SAPBEXundefined 3" xfId="1260" xr:uid="{00000000-0005-0000-0000-000043230000}"/>
    <cellStyle name="SAPBEXundefined 3 2" xfId="2420" xr:uid="{00000000-0005-0000-0000-000044230000}"/>
    <cellStyle name="SAPBEXundefined 3 2 2" xfId="5645" xr:uid="{00000000-0005-0000-0000-000045230000}"/>
    <cellStyle name="SAPBEXundefined 3 2 3" xfId="6831" xr:uid="{00000000-0005-0000-0000-000046230000}"/>
    <cellStyle name="SAPBEXundefined 3 2 4" xfId="8278" xr:uid="{00000000-0005-0000-0000-000047230000}"/>
    <cellStyle name="SAPBEXundefined 3 3" xfId="3060" xr:uid="{00000000-0005-0000-0000-000048230000}"/>
    <cellStyle name="SAPBEXundefined 3 3 2" xfId="5017" xr:uid="{00000000-0005-0000-0000-000049230000}"/>
    <cellStyle name="SAPBEXundefined 3 3 3" xfId="7281" xr:uid="{00000000-0005-0000-0000-00004A230000}"/>
    <cellStyle name="SAPBEXundefined 3 3 4" xfId="8693" xr:uid="{00000000-0005-0000-0000-00004B230000}"/>
    <cellStyle name="SAPBEXundefined 3 4" xfId="1930" xr:uid="{00000000-0005-0000-0000-00004C230000}"/>
    <cellStyle name="SAPBEXundefined 3 4 2" xfId="5666" xr:uid="{00000000-0005-0000-0000-00004D230000}"/>
    <cellStyle name="SAPBEXundefined 3 4 3" xfId="6525" xr:uid="{00000000-0005-0000-0000-00004E230000}"/>
    <cellStyle name="SAPBEXundefined 3 4 4" xfId="8008" xr:uid="{00000000-0005-0000-0000-00004F230000}"/>
    <cellStyle name="SAPBEXundefined 3 5" xfId="1720" xr:uid="{00000000-0005-0000-0000-000050230000}"/>
    <cellStyle name="SAPBEXundefined 3 5 2" xfId="4632" xr:uid="{00000000-0005-0000-0000-000051230000}"/>
    <cellStyle name="SAPBEXundefined 3 5 3" xfId="5318" xr:uid="{00000000-0005-0000-0000-000052230000}"/>
    <cellStyle name="SAPBEXundefined 3 5 4" xfId="3990" xr:uid="{00000000-0005-0000-0000-000053230000}"/>
    <cellStyle name="SAPBEXundefined 3 6" xfId="4921" xr:uid="{00000000-0005-0000-0000-000054230000}"/>
    <cellStyle name="SAPBEXundefined 3 7" xfId="5110" xr:uid="{00000000-0005-0000-0000-000055230000}"/>
    <cellStyle name="SAPBEXundefined 3 8" xfId="4331" xr:uid="{00000000-0005-0000-0000-000056230000}"/>
    <cellStyle name="Sep. milhar [0]" xfId="419" xr:uid="{00000000-0005-0000-0000-000057230000}"/>
    <cellStyle name="Separador de m" xfId="618" xr:uid="{00000000-0005-0000-0000-000058230000}"/>
    <cellStyle name="Separador de milhares 2" xfId="420" xr:uid="{00000000-0005-0000-0000-000059230000}"/>
    <cellStyle name="Separador de milhares 2 2" xfId="435" xr:uid="{00000000-0005-0000-0000-00005A230000}"/>
    <cellStyle name="Separador de milhares 2 2 2" xfId="619" xr:uid="{00000000-0005-0000-0000-00005B230000}"/>
    <cellStyle name="Separador de milhares 2 3" xfId="620" xr:uid="{00000000-0005-0000-0000-00005C230000}"/>
    <cellStyle name="Separador de milhares 2 3 2" xfId="621" xr:uid="{00000000-0005-0000-0000-00005D230000}"/>
    <cellStyle name="Shaded" xfId="622" xr:uid="{00000000-0005-0000-0000-00005E230000}"/>
    <cellStyle name="Sheet Title" xfId="351" xr:uid="{00000000-0005-0000-0000-00005F230000}"/>
    <cellStyle name="ssubtitulo" xfId="623" xr:uid="{00000000-0005-0000-0000-000060230000}"/>
    <cellStyle name="STYLE1 - Style1" xfId="421" xr:uid="{00000000-0005-0000-0000-000061230000}"/>
    <cellStyle name="STYLE1 - Style1 2" xfId="442" xr:uid="{00000000-0005-0000-0000-000062230000}"/>
    <cellStyle name="STYLE2 - Style2" xfId="422" xr:uid="{00000000-0005-0000-0000-000063230000}"/>
    <cellStyle name="STYLE2 - Style2 2" xfId="443" xr:uid="{00000000-0005-0000-0000-000064230000}"/>
    <cellStyle name="STYLE3 - Style3" xfId="423" xr:uid="{00000000-0005-0000-0000-000065230000}"/>
    <cellStyle name="STYLE3 - Style3 2" xfId="444" xr:uid="{00000000-0005-0000-0000-000066230000}"/>
    <cellStyle name="STYLE4 - Style4" xfId="424" xr:uid="{00000000-0005-0000-0000-000067230000}"/>
    <cellStyle name="STYLE4 - Style4 2" xfId="445" xr:uid="{00000000-0005-0000-0000-000068230000}"/>
    <cellStyle name="Sum" xfId="624" xr:uid="{00000000-0005-0000-0000-000069230000}"/>
    <cellStyle name="Sum %of HV" xfId="625" xr:uid="{00000000-0005-0000-0000-00006A230000}"/>
    <cellStyle name="Text Indent A" xfId="626" xr:uid="{00000000-0005-0000-0000-00006B230000}"/>
    <cellStyle name="Text Indent A 2" xfId="627" xr:uid="{00000000-0005-0000-0000-00006C230000}"/>
    <cellStyle name="Text Indent B" xfId="628" xr:uid="{00000000-0005-0000-0000-00006D230000}"/>
    <cellStyle name="Text Indent B 2" xfId="629" xr:uid="{00000000-0005-0000-0000-00006E230000}"/>
    <cellStyle name="Text Indent C" xfId="630" xr:uid="{00000000-0005-0000-0000-00006F230000}"/>
    <cellStyle name="Text Indent C 2" xfId="631" xr:uid="{00000000-0005-0000-0000-000070230000}"/>
    <cellStyle name="Thousands (0)" xfId="632" xr:uid="{00000000-0005-0000-0000-000071230000}"/>
    <cellStyle name="Thousands (1)" xfId="633" xr:uid="{00000000-0005-0000-0000-000072230000}"/>
    <cellStyle name="time" xfId="634" xr:uid="{00000000-0005-0000-0000-000073230000}"/>
    <cellStyle name="titulo" xfId="635" xr:uid="{00000000-0005-0000-0000-000074230000}"/>
    <cellStyle name="Título 1 1" xfId="425" xr:uid="{00000000-0005-0000-0000-000075230000}"/>
    <cellStyle name="Todos" xfId="636" xr:uid="{00000000-0005-0000-0000-000076230000}"/>
    <cellStyle name="Total 2" xfId="637" xr:uid="{00000000-0005-0000-0000-000077230000}"/>
    <cellStyle name="Total 2 2" xfId="638" xr:uid="{00000000-0005-0000-0000-000078230000}"/>
    <cellStyle name="Total 3" xfId="352" xr:uid="{00000000-0005-0000-0000-000079230000}"/>
    <cellStyle name="totalbalan" xfId="639" xr:uid="{00000000-0005-0000-0000-00007A230000}"/>
    <cellStyle name="Underline 2" xfId="640" xr:uid="{00000000-0005-0000-0000-00007B230000}"/>
    <cellStyle name="Unprot" xfId="426" xr:uid="{00000000-0005-0000-0000-00007C230000}"/>
    <cellStyle name="Unprot 2" xfId="641" xr:uid="{00000000-0005-0000-0000-00007D230000}"/>
    <cellStyle name="Unprot$" xfId="427" xr:uid="{00000000-0005-0000-0000-00007E230000}"/>
    <cellStyle name="Unprot$ 2" xfId="446" xr:uid="{00000000-0005-0000-0000-00007F230000}"/>
    <cellStyle name="Unprotect" xfId="428" xr:uid="{00000000-0005-0000-0000-000080230000}"/>
    <cellStyle name="V¡rgula" xfId="642" xr:uid="{00000000-0005-0000-0000-000081230000}"/>
    <cellStyle name="V¡rgula0" xfId="643" xr:uid="{00000000-0005-0000-0000-000082230000}"/>
    <cellStyle name="Vírgula" xfId="1" builtinId="3"/>
    <cellStyle name="Vírgula 10" xfId="42" xr:uid="{00000000-0005-0000-0000-000084230000}"/>
    <cellStyle name="Vírgula 10 3" xfId="12" xr:uid="{00000000-0005-0000-0000-000085230000}"/>
    <cellStyle name="Vírgula 10 3 2" xfId="14" xr:uid="{00000000-0005-0000-0000-000086230000}"/>
    <cellStyle name="Vírgula 10 3 2 2" xfId="25" xr:uid="{00000000-0005-0000-0000-000087230000}"/>
    <cellStyle name="Vírgula 10 3 2 3" xfId="48" xr:uid="{00000000-0005-0000-0000-000088230000}"/>
    <cellStyle name="Vírgula 10 3 3" xfId="23" xr:uid="{00000000-0005-0000-0000-000089230000}"/>
    <cellStyle name="Vírgula 10 3 4" xfId="47" xr:uid="{00000000-0005-0000-0000-00008A230000}"/>
    <cellStyle name="Vírgula 2" xfId="8" xr:uid="{00000000-0005-0000-0000-00008B230000}"/>
    <cellStyle name="Vírgula 2 2" xfId="3" xr:uid="{00000000-0005-0000-0000-00008C230000}"/>
    <cellStyle name="Vírgula 2 2 2" xfId="648" xr:uid="{00000000-0005-0000-0000-00008D230000}"/>
    <cellStyle name="Vírgula 2 2 3" xfId="452" xr:uid="{00000000-0005-0000-0000-00008E230000}"/>
    <cellStyle name="Vírgula 2 3" xfId="15" xr:uid="{00000000-0005-0000-0000-00008F230000}"/>
    <cellStyle name="Vírgula 2 3 2" xfId="54" xr:uid="{00000000-0005-0000-0000-000090230000}"/>
    <cellStyle name="Vírgula 2 4" xfId="20" xr:uid="{00000000-0005-0000-0000-000091230000}"/>
    <cellStyle name="Vírgula 2 5" xfId="45" xr:uid="{00000000-0005-0000-0000-000092230000}"/>
    <cellStyle name="Vírgula 23" xfId="26" xr:uid="{00000000-0005-0000-0000-000093230000}"/>
    <cellStyle name="Vírgula 23 2" xfId="49" xr:uid="{00000000-0005-0000-0000-000094230000}"/>
    <cellStyle name="Vírgula 3" xfId="11" xr:uid="{00000000-0005-0000-0000-000095230000}"/>
    <cellStyle name="Vírgula 3 2" xfId="16" xr:uid="{00000000-0005-0000-0000-000096230000}"/>
    <cellStyle name="Vírgula 3 2 2" xfId="644" xr:uid="{00000000-0005-0000-0000-000097230000}"/>
    <cellStyle name="Vírgula 3 3" xfId="21" xr:uid="{00000000-0005-0000-0000-000098230000}"/>
    <cellStyle name="Vírgula 3 4" xfId="46" xr:uid="{00000000-0005-0000-0000-000099230000}"/>
    <cellStyle name="Vírgula 4" xfId="17" xr:uid="{00000000-0005-0000-0000-00009A230000}"/>
    <cellStyle name="Vírgula 4 2" xfId="37" xr:uid="{00000000-0005-0000-0000-00009B230000}"/>
    <cellStyle name="Vírgula 4 2 2" xfId="429" xr:uid="{00000000-0005-0000-0000-00009C230000}"/>
    <cellStyle name="Vírgula 4 3" xfId="50" xr:uid="{00000000-0005-0000-0000-00009D230000}"/>
    <cellStyle name="Vírgula 5" xfId="40" xr:uid="{00000000-0005-0000-0000-00009E230000}"/>
    <cellStyle name="Vírgula 5 2" xfId="371" xr:uid="{00000000-0005-0000-0000-00009F230000}"/>
    <cellStyle name="Vírgula 5 3" xfId="51" xr:uid="{00000000-0005-0000-0000-0000A0230000}"/>
    <cellStyle name="Vírgula 6" xfId="19" xr:uid="{00000000-0005-0000-0000-0000A1230000}"/>
    <cellStyle name="Vírgula 7" xfId="44" xr:uid="{00000000-0005-0000-0000-0000A2230000}"/>
    <cellStyle name="Vírgula 8" xfId="9251" xr:uid="{00000000-0005-0000-0000-0000A3230000}"/>
    <cellStyle name="Year" xfId="645" xr:uid="{00000000-0005-0000-0000-0000A4230000}"/>
    <cellStyle name="Year 2" xfId="663" xr:uid="{00000000-0005-0000-0000-0000A5230000}"/>
    <cellStyle name="Year 2 2" xfId="757" xr:uid="{00000000-0005-0000-0000-0000A6230000}"/>
    <cellStyle name="Year 2 2 2" xfId="1110" xr:uid="{00000000-0005-0000-0000-0000A7230000}"/>
    <cellStyle name="Year 2 2 2 2" xfId="1558" xr:uid="{00000000-0005-0000-0000-0000A8230000}"/>
    <cellStyle name="Year 2 2 2 2 2" xfId="2718" xr:uid="{00000000-0005-0000-0000-0000A9230000}"/>
    <cellStyle name="Year 2 2 2 2 2 2" xfId="3941" xr:uid="{00000000-0005-0000-0000-0000AA230000}"/>
    <cellStyle name="Year 2 2 2 2 2 3" xfId="7023" xr:uid="{00000000-0005-0000-0000-0000AB230000}"/>
    <cellStyle name="Year 2 2 2 2 2 4" xfId="8450" xr:uid="{00000000-0005-0000-0000-0000AC230000}"/>
    <cellStyle name="Year 2 2 2 2 3" xfId="3255" xr:uid="{00000000-0005-0000-0000-0000AD230000}"/>
    <cellStyle name="Year 2 2 2 2 3 2" xfId="3960" xr:uid="{00000000-0005-0000-0000-0000AE230000}"/>
    <cellStyle name="Year 2 2 2 2 3 3" xfId="7476" xr:uid="{00000000-0005-0000-0000-0000AF230000}"/>
    <cellStyle name="Year 2 2 2 2 3 4" xfId="8888" xr:uid="{00000000-0005-0000-0000-0000B0230000}"/>
    <cellStyle name="Year 2 2 2 2 4" xfId="3433" xr:uid="{00000000-0005-0000-0000-0000B1230000}"/>
    <cellStyle name="Year 2 2 2 2 4 2" xfId="3682" xr:uid="{00000000-0005-0000-0000-0000B2230000}"/>
    <cellStyle name="Year 2 2 2 2 4 3" xfId="7654" xr:uid="{00000000-0005-0000-0000-0000B3230000}"/>
    <cellStyle name="Year 2 2 2 2 4 4" xfId="9066" xr:uid="{00000000-0005-0000-0000-0000B4230000}"/>
    <cellStyle name="Year 2 2 2 2 5" xfId="3595" xr:uid="{00000000-0005-0000-0000-0000B5230000}"/>
    <cellStyle name="Year 2 2 2 2 5 2" xfId="6333" xr:uid="{00000000-0005-0000-0000-0000B6230000}"/>
    <cellStyle name="Year 2 2 2 2 5 3" xfId="7816" xr:uid="{00000000-0005-0000-0000-0000B7230000}"/>
    <cellStyle name="Year 2 2 2 2 5 4" xfId="9228" xr:uid="{00000000-0005-0000-0000-0000B8230000}"/>
    <cellStyle name="Year 2 2 2 2 6" xfId="4641" xr:uid="{00000000-0005-0000-0000-0000B9230000}"/>
    <cellStyle name="Year 2 2 2 2 7" xfId="4958" xr:uid="{00000000-0005-0000-0000-0000BA230000}"/>
    <cellStyle name="Year 2 2 2 2 8" xfId="4036" xr:uid="{00000000-0005-0000-0000-0000BB230000}"/>
    <cellStyle name="Year 2 2 2 3" xfId="2270" xr:uid="{00000000-0005-0000-0000-0000BC230000}"/>
    <cellStyle name="Year 2 2 2 3 2" xfId="5341" xr:uid="{00000000-0005-0000-0000-0000BD230000}"/>
    <cellStyle name="Year 2 2 2 3 3" xfId="6764" xr:uid="{00000000-0005-0000-0000-0000BE230000}"/>
    <cellStyle name="Year 2 2 2 3 4" xfId="8227" xr:uid="{00000000-0005-0000-0000-0000BF230000}"/>
    <cellStyle name="Year 2 2 2 4" xfId="2995" xr:uid="{00000000-0005-0000-0000-0000C0230000}"/>
    <cellStyle name="Year 2 2 2 4 2" xfId="6027" xr:uid="{00000000-0005-0000-0000-0000C1230000}"/>
    <cellStyle name="Year 2 2 2 4 3" xfId="7216" xr:uid="{00000000-0005-0000-0000-0000C2230000}"/>
    <cellStyle name="Year 2 2 2 4 4" xfId="8628" xr:uid="{00000000-0005-0000-0000-0000C3230000}"/>
    <cellStyle name="Year 2 2 2 5" xfId="1823" xr:uid="{00000000-0005-0000-0000-0000C4230000}"/>
    <cellStyle name="Year 2 2 2 5 2" xfId="5402" xr:uid="{00000000-0005-0000-0000-0000C5230000}"/>
    <cellStyle name="Year 2 2 2 5 3" xfId="6419" xr:uid="{00000000-0005-0000-0000-0000C6230000}"/>
    <cellStyle name="Year 2 2 2 5 4" xfId="7902" xr:uid="{00000000-0005-0000-0000-0000C7230000}"/>
    <cellStyle name="Year 2 2 2 6" xfId="1999" xr:uid="{00000000-0005-0000-0000-0000C8230000}"/>
    <cellStyle name="Year 2 2 2 6 2" xfId="5384" xr:uid="{00000000-0005-0000-0000-0000C9230000}"/>
    <cellStyle name="Year 2 2 2 6 3" xfId="6587" xr:uid="{00000000-0005-0000-0000-0000CA230000}"/>
    <cellStyle name="Year 2 2 2 6 4" xfId="8068" xr:uid="{00000000-0005-0000-0000-0000CB230000}"/>
    <cellStyle name="Year 2 2 2 7" xfId="5545" xr:uid="{00000000-0005-0000-0000-0000CC230000}"/>
    <cellStyle name="Year 2 2 2 8" xfId="5465" xr:uid="{00000000-0005-0000-0000-0000CD230000}"/>
    <cellStyle name="Year 2 2 2 9" xfId="6620" xr:uid="{00000000-0005-0000-0000-0000CE230000}"/>
    <cellStyle name="Year 2 2 3" xfId="4177" xr:uid="{00000000-0005-0000-0000-0000CF230000}"/>
    <cellStyle name="Year 2 3" xfId="716" xr:uid="{00000000-0005-0000-0000-0000D0230000}"/>
    <cellStyle name="Year 2 3 2" xfId="1070" xr:uid="{00000000-0005-0000-0000-0000D1230000}"/>
    <cellStyle name="Year 2 3 2 2" xfId="1518" xr:uid="{00000000-0005-0000-0000-0000D2230000}"/>
    <cellStyle name="Year 2 3 2 2 2" xfId="2678" xr:uid="{00000000-0005-0000-0000-0000D3230000}"/>
    <cellStyle name="Year 2 3 2 2 2 2" xfId="5863" xr:uid="{00000000-0005-0000-0000-0000D4230000}"/>
    <cellStyle name="Year 2 3 2 2 2 3" xfId="6983" xr:uid="{00000000-0005-0000-0000-0000D5230000}"/>
    <cellStyle name="Year 2 3 2 2 2 4" xfId="8410" xr:uid="{00000000-0005-0000-0000-0000D6230000}"/>
    <cellStyle name="Year 2 3 2 2 3" xfId="3215" xr:uid="{00000000-0005-0000-0000-0000D7230000}"/>
    <cellStyle name="Year 2 3 2 2 3 2" xfId="3828" xr:uid="{00000000-0005-0000-0000-0000D8230000}"/>
    <cellStyle name="Year 2 3 2 2 3 3" xfId="7436" xr:uid="{00000000-0005-0000-0000-0000D9230000}"/>
    <cellStyle name="Year 2 3 2 2 3 4" xfId="8848" xr:uid="{00000000-0005-0000-0000-0000DA230000}"/>
    <cellStyle name="Year 2 3 2 2 4" xfId="3393" xr:uid="{00000000-0005-0000-0000-0000DB230000}"/>
    <cellStyle name="Year 2 3 2 2 4 2" xfId="3711" xr:uid="{00000000-0005-0000-0000-0000DC230000}"/>
    <cellStyle name="Year 2 3 2 2 4 3" xfId="7614" xr:uid="{00000000-0005-0000-0000-0000DD230000}"/>
    <cellStyle name="Year 2 3 2 2 4 4" xfId="9026" xr:uid="{00000000-0005-0000-0000-0000DE230000}"/>
    <cellStyle name="Year 2 3 2 2 5" xfId="3555" xr:uid="{00000000-0005-0000-0000-0000DF230000}"/>
    <cellStyle name="Year 2 3 2 2 5 2" xfId="6293" xr:uid="{00000000-0005-0000-0000-0000E0230000}"/>
    <cellStyle name="Year 2 3 2 2 5 3" xfId="7776" xr:uid="{00000000-0005-0000-0000-0000E1230000}"/>
    <cellStyle name="Year 2 3 2 2 5 4" xfId="9188" xr:uid="{00000000-0005-0000-0000-0000E2230000}"/>
    <cellStyle name="Year 2 3 2 2 6" xfId="5500" xr:uid="{00000000-0005-0000-0000-0000E3230000}"/>
    <cellStyle name="Year 2 3 2 2 7" xfId="5605" xr:uid="{00000000-0005-0000-0000-0000E4230000}"/>
    <cellStyle name="Year 2 3 2 2 8" xfId="5275" xr:uid="{00000000-0005-0000-0000-0000E5230000}"/>
    <cellStyle name="Year 2 3 2 3" xfId="2230" xr:uid="{00000000-0005-0000-0000-0000E6230000}"/>
    <cellStyle name="Year 2 3 2 3 2" xfId="5734" xr:uid="{00000000-0005-0000-0000-0000E7230000}"/>
    <cellStyle name="Year 2 3 2 3 3" xfId="6724" xr:uid="{00000000-0005-0000-0000-0000E8230000}"/>
    <cellStyle name="Year 2 3 2 3 4" xfId="8187" xr:uid="{00000000-0005-0000-0000-0000E9230000}"/>
    <cellStyle name="Year 2 3 2 4" xfId="2955" xr:uid="{00000000-0005-0000-0000-0000EA230000}"/>
    <cellStyle name="Year 2 3 2 4 2" xfId="4765" xr:uid="{00000000-0005-0000-0000-0000EB230000}"/>
    <cellStyle name="Year 2 3 2 4 3" xfId="7176" xr:uid="{00000000-0005-0000-0000-0000EC230000}"/>
    <cellStyle name="Year 2 3 2 4 4" xfId="8588" xr:uid="{00000000-0005-0000-0000-0000ED230000}"/>
    <cellStyle name="Year 2 3 2 5" xfId="1902" xr:uid="{00000000-0005-0000-0000-0000EE230000}"/>
    <cellStyle name="Year 2 3 2 5 2" xfId="5163" xr:uid="{00000000-0005-0000-0000-0000EF230000}"/>
    <cellStyle name="Year 2 3 2 5 3" xfId="6497" xr:uid="{00000000-0005-0000-0000-0000F0230000}"/>
    <cellStyle name="Year 2 3 2 5 4" xfId="7980" xr:uid="{00000000-0005-0000-0000-0000F1230000}"/>
    <cellStyle name="Year 2 3 2 6" xfId="3276" xr:uid="{00000000-0005-0000-0000-0000F2230000}"/>
    <cellStyle name="Year 2 3 2 6 2" xfId="4272" xr:uid="{00000000-0005-0000-0000-0000F3230000}"/>
    <cellStyle name="Year 2 3 2 6 3" xfId="7497" xr:uid="{00000000-0005-0000-0000-0000F4230000}"/>
    <cellStyle name="Year 2 3 2 6 4" xfId="8909" xr:uid="{00000000-0005-0000-0000-0000F5230000}"/>
    <cellStyle name="Year 2 3 2 7" xfId="4574" xr:uid="{00000000-0005-0000-0000-0000F6230000}"/>
    <cellStyle name="Year 2 3 2 8" xfId="5583" xr:uid="{00000000-0005-0000-0000-0000F7230000}"/>
    <cellStyle name="Year 2 3 2 9" xfId="6625" xr:uid="{00000000-0005-0000-0000-0000F8230000}"/>
    <cellStyle name="Year 2 3 3" xfId="4145" xr:uid="{00000000-0005-0000-0000-0000F9230000}"/>
    <cellStyle name="Year 3" xfId="693" xr:uid="{00000000-0005-0000-0000-0000FA230000}"/>
    <cellStyle name="Year 3 2" xfId="1048" xr:uid="{00000000-0005-0000-0000-0000FB230000}"/>
    <cellStyle name="Year 3 2 2" xfId="1496" xr:uid="{00000000-0005-0000-0000-0000FC230000}"/>
    <cellStyle name="Year 3 2 2 2" xfId="2656" xr:uid="{00000000-0005-0000-0000-0000FD230000}"/>
    <cellStyle name="Year 3 2 2 2 2" xfId="4891" xr:uid="{00000000-0005-0000-0000-0000FE230000}"/>
    <cellStyle name="Year 3 2 2 2 3" xfId="6961" xr:uid="{00000000-0005-0000-0000-0000FF230000}"/>
    <cellStyle name="Year 3 2 2 2 4" xfId="8388" xr:uid="{00000000-0005-0000-0000-000000240000}"/>
    <cellStyle name="Year 3 2 2 3" xfId="3193" xr:uid="{00000000-0005-0000-0000-000001240000}"/>
    <cellStyle name="Year 3 2 2 3 2" xfId="6023" xr:uid="{00000000-0005-0000-0000-000002240000}"/>
    <cellStyle name="Year 3 2 2 3 3" xfId="7414" xr:uid="{00000000-0005-0000-0000-000003240000}"/>
    <cellStyle name="Year 3 2 2 3 4" xfId="8826" xr:uid="{00000000-0005-0000-0000-000004240000}"/>
    <cellStyle name="Year 3 2 2 4" xfId="3371" xr:uid="{00000000-0005-0000-0000-000005240000}"/>
    <cellStyle name="Year 3 2 2 4 2" xfId="3725" xr:uid="{00000000-0005-0000-0000-000006240000}"/>
    <cellStyle name="Year 3 2 2 4 3" xfId="7592" xr:uid="{00000000-0005-0000-0000-000007240000}"/>
    <cellStyle name="Year 3 2 2 4 4" xfId="9004" xr:uid="{00000000-0005-0000-0000-000008240000}"/>
    <cellStyle name="Year 3 2 2 5" xfId="3533" xr:uid="{00000000-0005-0000-0000-000009240000}"/>
    <cellStyle name="Year 3 2 2 5 2" xfId="564" xr:uid="{00000000-0005-0000-0000-00000A240000}"/>
    <cellStyle name="Year 3 2 2 5 3" xfId="7754" xr:uid="{00000000-0005-0000-0000-00000B240000}"/>
    <cellStyle name="Year 3 2 2 5 4" xfId="9166" xr:uid="{00000000-0005-0000-0000-00000C240000}"/>
    <cellStyle name="Year 3 2 2 6" xfId="5330" xr:uid="{00000000-0005-0000-0000-00000D240000}"/>
    <cellStyle name="Year 3 2 2 7" xfId="3875" xr:uid="{00000000-0005-0000-0000-00000E240000}"/>
    <cellStyle name="Year 3 2 2 8" xfId="5675" xr:uid="{00000000-0005-0000-0000-00000F240000}"/>
    <cellStyle name="Year 3 2 3" xfId="2208" xr:uid="{00000000-0005-0000-0000-000010240000}"/>
    <cellStyle name="Year 3 2 3 2" xfId="5670" xr:uid="{00000000-0005-0000-0000-000011240000}"/>
    <cellStyle name="Year 3 2 3 3" xfId="6702" xr:uid="{00000000-0005-0000-0000-000012240000}"/>
    <cellStyle name="Year 3 2 3 4" xfId="8165" xr:uid="{00000000-0005-0000-0000-000013240000}"/>
    <cellStyle name="Year 3 2 4" xfId="2933" xr:uid="{00000000-0005-0000-0000-000014240000}"/>
    <cellStyle name="Year 3 2 4 2" xfId="5996" xr:uid="{00000000-0005-0000-0000-000015240000}"/>
    <cellStyle name="Year 3 2 4 3" xfId="7154" xr:uid="{00000000-0005-0000-0000-000016240000}"/>
    <cellStyle name="Year 3 2 4 4" xfId="8566" xr:uid="{00000000-0005-0000-0000-000017240000}"/>
    <cellStyle name="Year 3 2 5" xfId="1679" xr:uid="{00000000-0005-0000-0000-000018240000}"/>
    <cellStyle name="Year 3 2 5 2" xfId="5507" xr:uid="{00000000-0005-0000-0000-000019240000}"/>
    <cellStyle name="Year 3 2 5 3" xfId="3878" xr:uid="{00000000-0005-0000-0000-00001A240000}"/>
    <cellStyle name="Year 3 2 5 4" xfId="6074" xr:uid="{00000000-0005-0000-0000-00001B240000}"/>
    <cellStyle name="Year 3 2 6" xfId="1750" xr:uid="{00000000-0005-0000-0000-00001C240000}"/>
    <cellStyle name="Year 3 2 6 2" xfId="5491" xr:uid="{00000000-0005-0000-0000-00001D240000}"/>
    <cellStyle name="Year 3 2 6 3" xfId="6223" xr:uid="{00000000-0005-0000-0000-00001E240000}"/>
    <cellStyle name="Year 3 2 6 4" xfId="3882" xr:uid="{00000000-0005-0000-0000-00001F240000}"/>
    <cellStyle name="Year 3 2 7" xfId="5460" xr:uid="{00000000-0005-0000-0000-000020240000}"/>
    <cellStyle name="Year 3 2 8" xfId="4466" xr:uid="{00000000-0005-0000-0000-000021240000}"/>
    <cellStyle name="Year 3 2 9" xfId="6876" xr:uid="{00000000-0005-0000-0000-000022240000}"/>
    <cellStyle name="Year 3 3" xfId="4125" xr:uid="{00000000-0005-0000-0000-000023240000}"/>
  </cellStyles>
  <dxfs count="29">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s>
  <tableStyles count="1" defaultTableStyle="TableStyleMedium2" defaultPivotStyle="PivotStyleLight16">
    <tableStyle name="Invisible" pivot="0" table="0" count="0" xr9:uid="{00000000-0011-0000-FFFF-FFFF00000000}"/>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9.8418803418803422E-2"/>
                  <c:y val="-4.78708096742814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B5-4D6C-B915-26D141EB2AEB}"/>
                </c:ext>
              </c:extLst>
            </c:dLbl>
            <c:dLbl>
              <c:idx val="2"/>
              <c:layout>
                <c:manualLayout>
                  <c:x val="-0.12916666666666668"/>
                  <c:y val="1.388925342665500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6.3888888888888884E-2"/>
                  <c:y val="-7.870370370370370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7B5-4D6C-B915-26D141EB2AE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CAPITAL'!$C$10:$C$16</c15:sqref>
                  </c15:fullRef>
                </c:ext>
              </c:extLst>
              <c:f>('I - SHARE CAPITAL'!$C$10:$C$12,'I - SHARE CAPITAL'!$C$16)</c:f>
              <c:numCache>
                <c:formatCode>_-* #,##0_-;\-* #,##0_-;_-* "-"??_-;_-@_-</c:formatCode>
                <c:ptCount val="4"/>
                <c:pt idx="0">
                  <c:v>358562.50900000002</c:v>
                </c:pt>
                <c:pt idx="1">
                  <c:v>131161.56200000001</c:v>
                </c:pt>
                <c:pt idx="2">
                  <c:v>803601.3949999999</c:v>
                </c:pt>
                <c:pt idx="3">
                  <c:v>7021.8339999999998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1"/>
        </c:dLbls>
        <c:firstSliceAng val="312"/>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CAPITAL'!$I$9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Lbls>
            <c:dLbl>
              <c:idx val="0"/>
              <c:layout>
                <c:manualLayout>
                  <c:x val="0.11423376068376058"/>
                  <c:y val="-7.36986592892104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A1-413B-893C-7ECDC12ED696}"/>
                </c:ext>
              </c:extLst>
            </c:dLbl>
            <c:dLbl>
              <c:idx val="1"/>
              <c:layout>
                <c:manualLayout>
                  <c:x val="9.2796153846153848E-2"/>
                  <c:y val="7.34486060864012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6.2499999999999889E-2"/>
                  <c:y val="-7.8703703703703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A1-413B-893C-7ECDC12ED69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CAPITAL'!$I$10:$I$16</c15:sqref>
                  </c15:fullRef>
                </c:ext>
              </c:extLst>
              <c:f>('I - SHARE CAPITAL'!$I$10:$I$12,'I - SHARE CAPITAL'!$I$16)</c:f>
              <c:numCache>
                <c:formatCode>_-* #,##0_-;\-* #,##0_-;_-* "-"??_-;_-@_-</c:formatCode>
                <c:ptCount val="4"/>
                <c:pt idx="0" formatCode="_(* #,##0_);_(* \(#,##0\);_(* &quot;-&quot;_);_(@_)">
                  <c:v>474643.91100000002</c:v>
                </c:pt>
                <c:pt idx="1">
                  <c:v>655807.81000000006</c:v>
                </c:pt>
                <c:pt idx="2">
                  <c:v>1841900.0179999997</c:v>
                </c:pt>
                <c:pt idx="3">
                  <c:v>10458.850999999999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78ACB0C9-8118-4EFC-B8D8-052BBBD26563}"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241F1F8C-2587-4323-BB66-EC173A134CC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D57-4332-ACC2-2EA186EC8E83}"/>
                </c:ext>
              </c:extLst>
            </c:dLbl>
            <c:dLbl>
              <c:idx val="2"/>
              <c:tx>
                <c:rich>
                  <a:bodyPr/>
                  <a:lstStyle/>
                  <a:p>
                    <a:fld id="{7C6E6075-307B-4F6E-9F23-E31E5FF215E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D57-4332-ACC2-2EA186EC8E83}"/>
                </c:ext>
              </c:extLst>
            </c:dLbl>
            <c:dLbl>
              <c:idx val="3"/>
              <c:tx>
                <c:rich>
                  <a:bodyPr/>
                  <a:lstStyle/>
                  <a:p>
                    <a:fld id="{74A0FAFA-2C49-4B4B-A7C0-1FB91D6D7D6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D57-4332-ACC2-2EA186EC8E83}"/>
                </c:ext>
              </c:extLst>
            </c:dLbl>
            <c:dLbl>
              <c:idx val="4"/>
              <c:tx>
                <c:rich>
                  <a:bodyPr/>
                  <a:lstStyle/>
                  <a:p>
                    <a:fld id="{92982BC6-D7AD-497D-9212-DCA1D0387115}"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BALANCE'!$C$8:$G$8</c:f>
              <c:numCache>
                <c:formatCode>_-* #,##0_-;\-* #,##0_-;_-* \-??_-;_-@_-</c:formatCode>
                <c:ptCount val="5"/>
                <c:pt idx="0">
                  <c:v>2111</c:v>
                </c:pt>
                <c:pt idx="1">
                  <c:v>2114</c:v>
                </c:pt>
                <c:pt idx="2">
                  <c:v>2116</c:v>
                </c:pt>
                <c:pt idx="3">
                  <c:v>2116</c:v>
                </c:pt>
                <c:pt idx="4">
                  <c:v>2102</c:v>
                </c:pt>
              </c:numCache>
            </c:numRef>
          </c:val>
          <c:extLst>
            <c:ext xmlns:c15="http://schemas.microsoft.com/office/drawing/2012/chart" uri="{02D57815-91ED-43cb-92C2-25804820EDAC}">
              <c15:datalabelsRange>
                <c15:f>'III - ENERGY BALANCE'!$C$8:$G$8</c15:f>
                <c15:dlblRangeCache>
                  <c:ptCount val="5"/>
                  <c:pt idx="0">
                    <c:v> 2.111 </c:v>
                  </c:pt>
                  <c:pt idx="1">
                    <c:v> 2.114 </c:v>
                  </c:pt>
                  <c:pt idx="2">
                    <c:v> 2.116 </c:v>
                  </c:pt>
                  <c:pt idx="3">
                    <c:v> 2.116 </c:v>
                  </c:pt>
                  <c:pt idx="4">
                    <c:v> 2.102 </c:v>
                  </c:pt>
                </c15:dlblRangeCache>
              </c15:datalabelsRange>
            </c:ext>
            <c:ext xmlns:c16="http://schemas.microsoft.com/office/drawing/2014/chart" uri="{C3380CC4-5D6E-409C-BE32-E72D297353CC}">
              <c16:uniqueId val="{00000000-4BF5-400A-8318-47D9F0492410}"/>
            </c:ext>
          </c:extLst>
        </c:ser>
        <c:ser>
          <c:idx val="1"/>
          <c:order val="1"/>
          <c:tx>
            <c:strRef>
              <c:f>'III - ENERGY BALANCE'!$B$11</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BALANCE'!$C$11:$G$11</c:f>
              <c:numCache>
                <c:formatCode>_-* #,##0_-;\-* #,##0_-;_-* \-??_-;_-@_-</c:formatCode>
                <c:ptCount val="5"/>
                <c:pt idx="0">
                  <c:v>544</c:v>
                </c:pt>
                <c:pt idx="1">
                  <c:v>544</c:v>
                </c:pt>
                <c:pt idx="2">
                  <c:v>544</c:v>
                </c:pt>
                <c:pt idx="3">
                  <c:v>544</c:v>
                </c:pt>
                <c:pt idx="4">
                  <c:v>544</c:v>
                </c:pt>
              </c:numCache>
            </c:numRef>
          </c:val>
          <c:extLst>
            <c:ext xmlns:c16="http://schemas.microsoft.com/office/drawing/2014/chart" uri="{C3380CC4-5D6E-409C-BE32-E72D297353CC}">
              <c16:uniqueId val="{00000001-4BF5-400A-8318-47D9F0492410}"/>
            </c:ext>
          </c:extLst>
        </c:ser>
        <c:ser>
          <c:idx val="2"/>
          <c:order val="2"/>
          <c:tx>
            <c:strRef>
              <c:f>'III - ENERGY BALANCE'!$B$12</c:f>
              <c:strCache>
                <c:ptCount val="1"/>
                <c:pt idx="0">
                  <c:v>Purchases</c:v>
                </c:pt>
              </c:strCache>
            </c:strRef>
          </c:tx>
          <c:spPr>
            <a:solidFill>
              <a:schemeClr val="accent3"/>
            </a:solidFill>
            <a:ln>
              <a:noFill/>
            </a:ln>
            <a:effectLst/>
          </c:spPr>
          <c:invertIfNegative val="0"/>
          <c:dLbls>
            <c:dLbl>
              <c:idx val="0"/>
              <c:layout>
                <c:manualLayout>
                  <c:x val="3.3419671871451626E-3"/>
                  <c:y val="-2.37610319076714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0-4113-925D-26174B98DE7F}"/>
                </c:ext>
              </c:extLst>
            </c:dLbl>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delete val="1"/>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4"/>
              <c:delete val="1"/>
              <c:extLst>
                <c:ext xmlns:c15="http://schemas.microsoft.com/office/drawing/2012/chart" uri="{CE6537A1-D6FC-4f65-9D91-7224C49458BB}"/>
                <c:ext xmlns:c16="http://schemas.microsoft.com/office/drawing/2014/chart" uri="{C3380CC4-5D6E-409C-BE32-E72D297353CC}">
                  <c16:uniqueId val="{00000000-FCEC-44F1-AEAB-D40BAE0A4E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BALANCE'!$C$12:$G$12</c:f>
              <c:numCache>
                <c:formatCode>_-* #,##0_-;\-* #,##0_-;_-* \-??_-;_-@_-</c:formatCode>
                <c:ptCount val="5"/>
                <c:pt idx="0">
                  <c:v>75</c:v>
                </c:pt>
                <c:pt idx="1">
                  <c:v>42</c:v>
                </c:pt>
                <c:pt idx="2">
                  <c:v>23</c:v>
                </c:pt>
                <c:pt idx="3">
                  <c:v>0</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73567776282E-2"/>
                  <c:y val="-7.7989105740601167E-2"/>
                </c:manualLayout>
              </c:layout>
              <c:tx>
                <c:rich>
                  <a:bodyPr/>
                  <a:lstStyle/>
                  <a:p>
                    <a:fld id="{D5665222-2474-4293-9428-2784C5A5C63E}"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6021538057506575E-2"/>
                  <c:y val="-8.877458291237017E-2"/>
                </c:manualLayout>
              </c:layout>
              <c:tx>
                <c:rich>
                  <a:bodyPr/>
                  <a:lstStyle/>
                  <a:p>
                    <a:fld id="{551A88DA-56DB-4368-A513-91FB6DFE5664}"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7724757161348862E-2"/>
                  <c:y val="-9.2169016042037533E-2"/>
                </c:manualLayout>
              </c:layout>
              <c:tx>
                <c:rich>
                  <a:bodyPr/>
                  <a:lstStyle/>
                  <a:p>
                    <a:fld id="{39D69BD2-D61F-4656-A85D-2B266EA91E9D}"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3.4511468868260037E-2"/>
                  <c:y val="-9.9560060084139188E-2"/>
                </c:manualLayout>
              </c:layout>
              <c:tx>
                <c:rich>
                  <a:bodyPr/>
                  <a:lstStyle/>
                  <a:p>
                    <a:fld id="{4503160D-8E70-4D59-9902-4EB25E4E56B3}"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6085877504534805E-2"/>
                  <c:y val="-0.10884022643809037"/>
                </c:manualLayout>
              </c:layout>
              <c:tx>
                <c:rich>
                  <a:bodyPr/>
                  <a:lstStyle/>
                  <a:p>
                    <a:fld id="{0DBFCFCA-C7A5-47D1-B08A-1473F09C46B0}"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BALANCE'!$C$13:$G$13</c:f>
              <c:numCache>
                <c:formatCode>_-* #,##0_-;\-* #,##0_-;_-* \-??_-;_-@_-</c:formatCode>
                <c:ptCount val="5"/>
                <c:pt idx="0">
                  <c:v>2730</c:v>
                </c:pt>
                <c:pt idx="1">
                  <c:v>2700</c:v>
                </c:pt>
                <c:pt idx="2">
                  <c:v>2683</c:v>
                </c:pt>
                <c:pt idx="3">
                  <c:v>2660</c:v>
                </c:pt>
                <c:pt idx="4">
                  <c:v>2646</c:v>
                </c:pt>
              </c:numCache>
            </c:numRef>
          </c:val>
          <c:smooth val="0"/>
          <c:extLst>
            <c:ext xmlns:c15="http://schemas.microsoft.com/office/drawing/2012/chart" uri="{02D57815-91ED-43cb-92C2-25804820EDAC}">
              <c15:datalabelsRange>
                <c15:f>'III - ENERGY BALANCE'!$C$13:$G$13</c15:f>
                <c15:dlblRangeCache>
                  <c:ptCount val="5"/>
                  <c:pt idx="0">
                    <c:v> 2.730 </c:v>
                  </c:pt>
                  <c:pt idx="1">
                    <c:v> 2.700 </c:v>
                  </c:pt>
                  <c:pt idx="2">
                    <c:v> 2.683 </c:v>
                  </c:pt>
                  <c:pt idx="3">
                    <c:v> 2.660 </c:v>
                  </c:pt>
                  <c:pt idx="4">
                    <c:v> 2.646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min val="135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noFill/>
        <a:ln w="25400">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BALANCE'!$B$15</c:f>
              <c:strCache>
                <c:ptCount val="1"/>
                <c:pt idx="0">
                  <c:v>Sales (Regulated)</c:v>
                </c:pt>
              </c:strCache>
            </c:strRef>
          </c:tx>
          <c:spPr>
            <a:solidFill>
              <a:schemeClr val="tx1">
                <a:lumMod val="75000"/>
                <a:lumOff val="25000"/>
              </a:schemeClr>
            </a:solidFill>
          </c:spPr>
          <c:invertIfNegative val="0"/>
          <c:dLbls>
            <c:dLbl>
              <c:idx val="0"/>
              <c:tx>
                <c:rich>
                  <a:bodyPr/>
                  <a:lstStyle/>
                  <a:p>
                    <a:fld id="{597BD71D-C92F-4A48-98FE-AAD682DC36F6}"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2C87AE08-0C14-4FE5-8D8C-BF237CDC2E62}"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33-4A2E-9712-663E92B93693}"/>
                </c:ext>
              </c:extLst>
            </c:dLbl>
            <c:dLbl>
              <c:idx val="2"/>
              <c:tx>
                <c:rich>
                  <a:bodyPr/>
                  <a:lstStyle/>
                  <a:p>
                    <a:fld id="{DFAC4B5F-F3CC-4AB4-B094-143597F62A0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33-4A2E-9712-663E92B93693}"/>
                </c:ext>
              </c:extLst>
            </c:dLbl>
            <c:dLbl>
              <c:idx val="3"/>
              <c:tx>
                <c:rich>
                  <a:bodyPr/>
                  <a:lstStyle/>
                  <a:p>
                    <a:fld id="{F4D8FE57-6FA2-4613-8540-8BFBC71B30D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33-4A2E-9712-663E92B93693}"/>
                </c:ext>
              </c:extLst>
            </c:dLbl>
            <c:dLbl>
              <c:idx val="4"/>
              <c:tx>
                <c:rich>
                  <a:bodyPr/>
                  <a:lstStyle/>
                  <a:p>
                    <a:fld id="{6BFC3B8C-D2FB-4CD1-8E0F-EC937FFE5A6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BALANCE'!$C$15:$G$15</c:f>
              <c:numCache>
                <c:formatCode>_-* #,##0_-;\-* #,##0_-;_-* \-??_-;_-@_-</c:formatCode>
                <c:ptCount val="5"/>
                <c:pt idx="0">
                  <c:v>884</c:v>
                </c:pt>
                <c:pt idx="1">
                  <c:v>766</c:v>
                </c:pt>
                <c:pt idx="2">
                  <c:v>781</c:v>
                </c:pt>
                <c:pt idx="3">
                  <c:v>781</c:v>
                </c:pt>
                <c:pt idx="4">
                  <c:v>781</c:v>
                </c:pt>
              </c:numCache>
            </c:numRef>
          </c:val>
          <c:extLst>
            <c:ext xmlns:c15="http://schemas.microsoft.com/office/drawing/2012/chart" uri="{02D57815-91ED-43cb-92C2-25804820EDAC}">
              <c15:datalabelsRange>
                <c15:f>'III - ENERGY BALANCE'!$C$16:$G$16</c15:f>
                <c15:dlblRangeCache>
                  <c:ptCount val="5"/>
                  <c:pt idx="0">
                    <c:v>32%</c:v>
                  </c:pt>
                  <c:pt idx="1">
                    <c:v>29%</c:v>
                  </c:pt>
                  <c:pt idx="2">
                    <c:v>29%</c:v>
                  </c:pt>
                  <c:pt idx="3">
                    <c:v>29%</c:v>
                  </c:pt>
                  <c:pt idx="4">
                    <c:v>30%</c:v>
                  </c:pt>
                </c15:dlblRangeCache>
              </c15:datalabelsRange>
            </c:ext>
            <c:ext xmlns:c16="http://schemas.microsoft.com/office/drawing/2014/chart" uri="{C3380CC4-5D6E-409C-BE32-E72D297353CC}">
              <c16:uniqueId val="{00000005-3833-4A2E-9712-663E92B93693}"/>
            </c:ext>
          </c:extLst>
        </c:ser>
        <c:ser>
          <c:idx val="1"/>
          <c:order val="1"/>
          <c:tx>
            <c:strRef>
              <c:f>'III - ENERGY BALANCE'!$B$17</c:f>
              <c:strCache>
                <c:ptCount val="1"/>
                <c:pt idx="0">
                  <c:v>Sales (Free Market)</c:v>
                </c:pt>
              </c:strCache>
            </c:strRef>
          </c:tx>
          <c:invertIfNegative val="0"/>
          <c:dLbls>
            <c:dLbl>
              <c:idx val="0"/>
              <c:tx>
                <c:rich>
                  <a:bodyPr/>
                  <a:lstStyle/>
                  <a:p>
                    <a:fld id="{166B6095-49F2-47E6-9348-C59E210B901A}"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49D09D9A-3E62-4167-8D6F-3F24E8B0FFDA}"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33-4A2E-9712-663E92B93693}"/>
                </c:ext>
              </c:extLst>
            </c:dLbl>
            <c:dLbl>
              <c:idx val="2"/>
              <c:tx>
                <c:rich>
                  <a:bodyPr/>
                  <a:lstStyle/>
                  <a:p>
                    <a:fld id="{A78F73D4-924E-4635-B0F3-F6C06EF1DBF9}"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33-4A2E-9712-663E92B93693}"/>
                </c:ext>
              </c:extLst>
            </c:dLbl>
            <c:dLbl>
              <c:idx val="3"/>
              <c:tx>
                <c:rich>
                  <a:bodyPr/>
                  <a:lstStyle/>
                  <a:p>
                    <a:fld id="{69BBE0E9-93A6-443B-9591-497A1290BE34}"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833-4A2E-9712-663E92B93693}"/>
                </c:ext>
              </c:extLst>
            </c:dLbl>
            <c:dLbl>
              <c:idx val="4"/>
              <c:tx>
                <c:rich>
                  <a:bodyPr/>
                  <a:lstStyle/>
                  <a:p>
                    <a:fld id="{DFC232AC-345D-4573-A634-BF4C487510F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BALANCE'!$C$17:$G$17</c:f>
              <c:numCache>
                <c:formatCode>_-* #,##0_-;\-* #,##0_-;_-* \-??_-;_-@_-</c:formatCode>
                <c:ptCount val="5"/>
                <c:pt idx="0">
                  <c:v>1567</c:v>
                </c:pt>
                <c:pt idx="1">
                  <c:v>1368</c:v>
                </c:pt>
                <c:pt idx="2">
                  <c:v>1243</c:v>
                </c:pt>
                <c:pt idx="3">
                  <c:v>787</c:v>
                </c:pt>
                <c:pt idx="4">
                  <c:v>595</c:v>
                </c:pt>
              </c:numCache>
            </c:numRef>
          </c:val>
          <c:extLst>
            <c:ext xmlns:c15="http://schemas.microsoft.com/office/drawing/2012/chart" uri="{02D57815-91ED-43cb-92C2-25804820EDAC}">
              <c15:datalabelsRange>
                <c15:f>'III - ENERGY BALANCE'!$C$18:$G$18</c15:f>
                <c15:dlblRangeCache>
                  <c:ptCount val="5"/>
                  <c:pt idx="0">
                    <c:v>57%</c:v>
                  </c:pt>
                  <c:pt idx="1">
                    <c:v>51%</c:v>
                  </c:pt>
                  <c:pt idx="2">
                    <c:v>46%</c:v>
                  </c:pt>
                  <c:pt idx="3">
                    <c:v>30%</c:v>
                  </c:pt>
                  <c:pt idx="4">
                    <c:v>22%</c:v>
                  </c:pt>
                </c15:dlblRangeCache>
              </c15:datalabelsRange>
            </c:ext>
            <c:ext xmlns:c16="http://schemas.microsoft.com/office/drawing/2014/chart" uri="{C3380CC4-5D6E-409C-BE32-E72D297353CC}">
              <c16:uniqueId val="{0000000B-3833-4A2E-9712-663E92B93693}"/>
            </c:ext>
          </c:extLst>
        </c:ser>
        <c:ser>
          <c:idx val="2"/>
          <c:order val="2"/>
          <c:tx>
            <c:strRef>
              <c:f>'III - ENERGY BALANCE'!$B$19</c:f>
              <c:strCache>
                <c:ptCount val="1"/>
                <c:pt idx="0">
                  <c:v>Total Available</c:v>
                </c:pt>
              </c:strCache>
            </c:strRef>
          </c:tx>
          <c:invertIfNegative val="0"/>
          <c:dLbls>
            <c:dLbl>
              <c:idx val="0"/>
              <c:tx>
                <c:rich>
                  <a:bodyPr/>
                  <a:lstStyle/>
                  <a:p>
                    <a:fld id="{9392A439-84D9-4FE0-84E9-6CA68043F2D2}"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79237AAC-5A71-456E-9A9F-03F83343E45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833-4A2E-9712-663E92B93693}"/>
                </c:ext>
              </c:extLst>
            </c:dLbl>
            <c:dLbl>
              <c:idx val="2"/>
              <c:tx>
                <c:rich>
                  <a:bodyPr/>
                  <a:lstStyle/>
                  <a:p>
                    <a:fld id="{CB655398-8DF1-4E03-A061-5BC7157E96D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833-4A2E-9712-663E92B93693}"/>
                </c:ext>
              </c:extLst>
            </c:dLbl>
            <c:dLbl>
              <c:idx val="3"/>
              <c:tx>
                <c:rich>
                  <a:bodyPr/>
                  <a:lstStyle/>
                  <a:p>
                    <a:fld id="{9C1F344D-C561-4005-8416-DF9037F6C112}"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833-4A2E-9712-663E92B93693}"/>
                </c:ext>
              </c:extLst>
            </c:dLbl>
            <c:dLbl>
              <c:idx val="4"/>
              <c:tx>
                <c:rich>
                  <a:bodyPr/>
                  <a:lstStyle/>
                  <a:p>
                    <a:fld id="{CE524A9C-4F1A-4BA1-9129-BEB8378D4CC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BALANCE'!$C$19:$G$19</c:f>
              <c:numCache>
                <c:formatCode>0</c:formatCode>
                <c:ptCount val="5"/>
                <c:pt idx="0">
                  <c:v>280</c:v>
                </c:pt>
                <c:pt idx="1">
                  <c:v>565</c:v>
                </c:pt>
                <c:pt idx="2">
                  <c:v>659</c:v>
                </c:pt>
                <c:pt idx="3">
                  <c:v>1092</c:v>
                </c:pt>
                <c:pt idx="4">
                  <c:v>1271</c:v>
                </c:pt>
              </c:numCache>
            </c:numRef>
          </c:val>
          <c:extLst>
            <c:ext xmlns:c15="http://schemas.microsoft.com/office/drawing/2012/chart" uri="{02D57815-91ED-43cb-92C2-25804820EDAC}">
              <c15:datalabelsRange>
                <c15:f>'III - ENERGY BALANCE'!$C$20:$G$20</c15:f>
                <c15:dlblRangeCache>
                  <c:ptCount val="5"/>
                  <c:pt idx="0">
                    <c:v>11%</c:v>
                  </c:pt>
                  <c:pt idx="1">
                    <c:v>20%</c:v>
                  </c:pt>
                  <c:pt idx="2">
                    <c:v>25%</c:v>
                  </c:pt>
                  <c:pt idx="3">
                    <c:v>41%</c:v>
                  </c:pt>
                  <c:pt idx="4">
                    <c:v>48%</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BALANCE'!$B$21</c:f>
              <c:strCache>
                <c:ptCount val="1"/>
                <c:pt idx="0">
                  <c:v>Avarege price of energy sold (R$) </c:v>
                </c:pt>
              </c:strCache>
            </c:strRef>
          </c:tx>
          <c:spPr>
            <a:ln>
              <a:solidFill>
                <a:schemeClr val="bg1"/>
              </a:solidFill>
            </a:ln>
          </c:spPr>
          <c:marker>
            <c:symbol val="none"/>
          </c:marker>
          <c:dLbls>
            <c:dLbl>
              <c:idx val="0"/>
              <c:layout>
                <c:manualLayout>
                  <c:x val="-3.7844762039769581E-2"/>
                  <c:y val="-3.2332990178347863E-2"/>
                </c:manualLayout>
              </c:layout>
              <c:tx>
                <c:rich>
                  <a:bodyPr/>
                  <a:lstStyle/>
                  <a:p>
                    <a:fld id="{CEBA8EED-3E15-4F92-BD3D-A6754A693AC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7133007719370566E-2"/>
                  <c:y val="-3.9874238335049106E-2"/>
                </c:manualLayout>
              </c:layout>
              <c:tx>
                <c:rich>
                  <a:bodyPr/>
                  <a:lstStyle/>
                  <a:p>
                    <a:fld id="{F33CA551-9075-430A-8782-63EC59C86E8F}"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4.0721677384435023E-2"/>
                  <c:y val="-5.0791018613839348E-2"/>
                </c:manualLayout>
              </c:layout>
              <c:tx>
                <c:rich>
                  <a:bodyPr/>
                  <a:lstStyle/>
                  <a:p>
                    <a:fld id="{1071E3A5-EAED-4975-8D00-5FC61D5BF5B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3.9085016173305669E-2"/>
                  <c:y val="-3.8654461478534262E-2"/>
                </c:manualLayout>
              </c:layout>
              <c:tx>
                <c:rich>
                  <a:bodyPr/>
                  <a:lstStyle/>
                  <a:p>
                    <a:fld id="{C05D2522-56B2-4B70-BDB1-3196C333C00F}"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4.2200729409642125E-2"/>
                  <c:y val="-2.4266993127625865E-2"/>
                </c:manualLayout>
              </c:layout>
              <c:tx>
                <c:rich>
                  <a:bodyPr/>
                  <a:lstStyle/>
                  <a:p>
                    <a:fld id="{0BBE4BF0-1EA7-464E-95F1-C8A7DDDF73A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BALANCE'!$C$21:$G$21</c:f>
              <c:numCache>
                <c:formatCode>_(* #,##0.00_);_(* \(#,##0.00\);_(* "-"??_);_(@_)</c:formatCode>
                <c:ptCount val="5"/>
                <c:pt idx="0">
                  <c:v>204.50558101618276</c:v>
                </c:pt>
                <c:pt idx="1">
                  <c:v>179.96225761956146</c:v>
                </c:pt>
                <c:pt idx="2">
                  <c:v>170.40200600142848</c:v>
                </c:pt>
                <c:pt idx="3">
                  <c:v>177.22546210755698</c:v>
                </c:pt>
                <c:pt idx="4">
                  <c:v>182.11833468884419</c:v>
                </c:pt>
              </c:numCache>
            </c:numRef>
          </c:val>
          <c:smooth val="0"/>
          <c:extLst>
            <c:ext xmlns:c15="http://schemas.microsoft.com/office/drawing/2012/chart" uri="{02D57815-91ED-43cb-92C2-25804820EDAC}">
              <c15:datalabelsRange>
                <c15:f>'III - ENERGY BALANCE'!$C$21:$G$21</c15:f>
                <c15:dlblRangeCache>
                  <c:ptCount val="5"/>
                  <c:pt idx="0">
                    <c:v> 204,51 </c:v>
                  </c:pt>
                  <c:pt idx="1">
                    <c:v> 179,96 </c:v>
                  </c:pt>
                  <c:pt idx="2">
                    <c:v> 170,40 </c:v>
                  </c:pt>
                  <c:pt idx="3">
                    <c:v> 177,23 </c:v>
                  </c:pt>
                  <c:pt idx="4">
                    <c:v> 182,12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40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COPEL GET'!A1"/><Relationship Id="rId13" Type="http://schemas.openxmlformats.org/officeDocument/2006/relationships/hyperlink" Target="#'IV - DISTRIBUTION'!A1"/><Relationship Id="rId18" Type="http://schemas.openxmlformats.org/officeDocument/2006/relationships/hyperlink" Target="#'I - EBITDA AND FIN RESULT'!A1"/><Relationship Id="rId26" Type="http://schemas.openxmlformats.org/officeDocument/2006/relationships/hyperlink" Target="#'I - SHARE CAPITAL'!A1"/><Relationship Id="rId3" Type="http://schemas.openxmlformats.org/officeDocument/2006/relationships/hyperlink" Target="#'I - BALANCE SHEET'!A1"/><Relationship Id="rId21" Type="http://schemas.openxmlformats.org/officeDocument/2006/relationships/hyperlink" Target="#'IV - GENERATION - INTEREST'!A1"/><Relationship Id="rId7" Type="http://schemas.openxmlformats.org/officeDocument/2006/relationships/hyperlink" Target="#'II - ASSETS BY COMPANY'!A1"/><Relationship Id="rId12" Type="http://schemas.openxmlformats.org/officeDocument/2006/relationships/hyperlink" Target="#'IV - TRANSMISSION'!A1"/><Relationship Id="rId17" Type="http://schemas.openxmlformats.org/officeDocument/2006/relationships/hyperlink" Target="#'IV - INDICATORS SUMMARY'!A1"/><Relationship Id="rId25" Type="http://schemas.openxmlformats.org/officeDocument/2006/relationships/image" Target="../media/image2.png"/><Relationship Id="rId2" Type="http://schemas.openxmlformats.org/officeDocument/2006/relationships/hyperlink" Target="#'I - INCOME STATEMENT'!Area_de_impressao"/><Relationship Id="rId16" Type="http://schemas.openxmlformats.org/officeDocument/2006/relationships/hyperlink" Target="#'III - TARIFFS'!A1"/><Relationship Id="rId20" Type="http://schemas.openxmlformats.org/officeDocument/2006/relationships/hyperlink" Target="#'III - ELECTRICITY AND CHARGES'!A1"/><Relationship Id="rId1" Type="http://schemas.openxmlformats.org/officeDocument/2006/relationships/image" Target="../media/image1.jpeg"/><Relationship Id="rId6" Type="http://schemas.openxmlformats.org/officeDocument/2006/relationships/hyperlink" Target="#'III - ENERGY FLOW'!A1"/><Relationship Id="rId11" Type="http://schemas.openxmlformats.org/officeDocument/2006/relationships/hyperlink" Target="#'IV - GENERATION'!A1"/><Relationship Id="rId24" Type="http://schemas.openxmlformats.org/officeDocument/2006/relationships/hyperlink" Target="#'III -WIND POWER PRICES'!Print_Area"/><Relationship Id="rId5" Type="http://schemas.openxmlformats.org/officeDocument/2006/relationships/hyperlink" Target="#'III - DISTRIBUTION MARKET'!A1"/><Relationship Id="rId15" Type="http://schemas.openxmlformats.org/officeDocument/2006/relationships/hyperlink" Target="#'II - COMPANY QUARTER'!A1"/><Relationship Id="rId23" Type="http://schemas.openxmlformats.org/officeDocument/2006/relationships/hyperlink" Target="#'III - ENERGY FLOW (2)'!A1"/><Relationship Id="rId10" Type="http://schemas.openxmlformats.org/officeDocument/2006/relationships/hyperlink" Target="#'II - COPEL COM'!A1"/><Relationship Id="rId19" Type="http://schemas.openxmlformats.org/officeDocument/2006/relationships/hyperlink" Target="#'I - EQTY IN EARN'!A1"/><Relationship Id="rId4" Type="http://schemas.openxmlformats.org/officeDocument/2006/relationships/hyperlink" Target="#'I - CASH FLOW'!A1"/><Relationship Id="rId9" Type="http://schemas.openxmlformats.org/officeDocument/2006/relationships/hyperlink" Target="#'II - COPEL DIS'!A1"/><Relationship Id="rId14" Type="http://schemas.openxmlformats.org/officeDocument/2006/relationships/hyperlink" Target="#'II - LIABILITIES BY COMPANY'!A1"/><Relationship Id="rId22" Type="http://schemas.openxmlformats.org/officeDocument/2006/relationships/hyperlink" Target="#'III - ENERGY BALANCE'!Print_Area"/><Relationship Id="rId27" Type="http://schemas.openxmlformats.org/officeDocument/2006/relationships/hyperlink" Target="#'II - COMPANY ACCUMULATED'!A1"/></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hyperlink" Target="#MENU!A1"/><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emf"/><Relationship Id="rId4" Type="http://schemas.openxmlformats.org/officeDocument/2006/relationships/image" Target="../media/image6.emf"/></Relationships>
</file>

<file path=xl/drawings/_rels/drawing22.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4.png"/><Relationship Id="rId1" Type="http://schemas.openxmlformats.org/officeDocument/2006/relationships/image" Target="../media/image5.png"/><Relationship Id="rId4" Type="http://schemas.openxmlformats.org/officeDocument/2006/relationships/hyperlink" Target="#MENU!A1"/></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590550</xdr:colOff>
      <xdr:row>0</xdr:row>
      <xdr:rowOff>0</xdr:rowOff>
    </xdr:from>
    <xdr:to>
      <xdr:col>23</xdr:col>
      <xdr:colOff>0</xdr:colOff>
      <xdr:row>36</xdr:row>
      <xdr:rowOff>38100</xdr:rowOff>
    </xdr:to>
    <xdr:pic>
      <xdr:nvPicPr>
        <xdr:cNvPr id="33" name="Imagem 1">
          <a:extLst>
            <a:ext uri="{FF2B5EF4-FFF2-40B4-BE49-F238E27FC236}">
              <a16:creationId xmlns:a16="http://schemas.microsoft.com/office/drawing/2014/main" id="{8230A167-5E9B-45CF-B7DB-C31B0A6602C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304"/>
        <a:stretch/>
      </xdr:blipFill>
      <xdr:spPr>
        <a:xfrm>
          <a:off x="2124075" y="0"/>
          <a:ext cx="11163300" cy="6896100"/>
        </a:xfrm>
        <a:prstGeom prst="rect">
          <a:avLst/>
        </a:prstGeom>
      </xdr:spPr>
    </xdr:pic>
    <xdr:clientData/>
  </xdr:twoCellAnchor>
  <xdr:oneCellAnchor>
    <xdr:from>
      <xdr:col>3</xdr:col>
      <xdr:colOff>600075</xdr:colOff>
      <xdr:row>0</xdr:row>
      <xdr:rowOff>104775</xdr:rowOff>
    </xdr:from>
    <xdr:ext cx="11163300" cy="911019"/>
    <xdr:sp macro="" textlink="">
      <xdr:nvSpPr>
        <xdr:cNvPr id="8" name="CaixaDeTexto 7">
          <a:extLst>
            <a:ext uri="{FF2B5EF4-FFF2-40B4-BE49-F238E27FC236}">
              <a16:creationId xmlns:a16="http://schemas.microsoft.com/office/drawing/2014/main" id="{31CC64FF-06B6-4D72-A12F-126833C5184B}"/>
            </a:ext>
          </a:extLst>
        </xdr:cNvPr>
        <xdr:cNvSpPr txBox="1"/>
      </xdr:nvSpPr>
      <xdr:spPr>
        <a:xfrm>
          <a:off x="2133600" y="104775"/>
          <a:ext cx="1116330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5</xdr:row>
      <xdr:rowOff>57150</xdr:rowOff>
    </xdr:from>
    <xdr:to>
      <xdr:col>21</xdr:col>
      <xdr:colOff>309034</xdr:colOff>
      <xdr:row>10</xdr:row>
      <xdr:rowOff>123825</xdr:rowOff>
    </xdr:to>
    <xdr:grpSp>
      <xdr:nvGrpSpPr>
        <xdr:cNvPr id="9" name="Agrupar 8">
          <a:extLst>
            <a:ext uri="{FF2B5EF4-FFF2-40B4-BE49-F238E27FC236}">
              <a16:creationId xmlns:a16="http://schemas.microsoft.com/office/drawing/2014/main" id="{96C7CB40-BDF4-4C0E-855A-9E5606995364}"/>
            </a:ext>
          </a:extLst>
        </xdr:cNvPr>
        <xdr:cNvGrpSpPr/>
      </xdr:nvGrpSpPr>
      <xdr:grpSpPr>
        <a:xfrm>
          <a:off x="2428875" y="1009650"/>
          <a:ext cx="10386484" cy="1019175"/>
          <a:chOff x="2228850" y="556371"/>
          <a:chExt cx="10172700" cy="662829"/>
        </a:xfrm>
        <a:noFill/>
      </xdr:grpSpPr>
      <xdr:sp macro="" textlink="">
        <xdr:nvSpPr>
          <xdr:cNvPr id="10" name="Fluxograma: Processo Alternativo 9">
            <a:extLst>
              <a:ext uri="{FF2B5EF4-FFF2-40B4-BE49-F238E27FC236}">
                <a16:creationId xmlns:a16="http://schemas.microsoft.com/office/drawing/2014/main" id="{B7B8DD4B-CB2B-280E-F221-13FAC021E728}"/>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4CCFED09-71C2-8EBF-61A2-A5A05EA7B88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8DF3E818-2218-BD64-4F58-52853FEB6333}"/>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10761281-DF6D-B4DE-003B-F21D7F1D6023}"/>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6FEF49A1-AC44-FEF7-B492-25DE3A3E63B3}"/>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10</xdr:row>
      <xdr:rowOff>117474</xdr:rowOff>
    </xdr:from>
    <xdr:to>
      <xdr:col>7</xdr:col>
      <xdr:colOff>326549</xdr:colOff>
      <xdr:row>13</xdr:row>
      <xdr:rowOff>85974</xdr:rowOff>
    </xdr:to>
    <xdr:sp macro="" textlink="">
      <xdr:nvSpPr>
        <xdr:cNvPr id="65" name="Fluxograma: Processo Alternativo 14">
          <a:hlinkClick xmlns:r="http://schemas.openxmlformats.org/officeDocument/2006/relationships" r:id="rId2"/>
          <a:extLst>
            <a:ext uri="{FF2B5EF4-FFF2-40B4-BE49-F238E27FC236}">
              <a16:creationId xmlns:a16="http://schemas.microsoft.com/office/drawing/2014/main" id="{BA064A57-0C0F-4A24-96BF-4436A773CEC8}"/>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14</xdr:row>
      <xdr:rowOff>79374</xdr:rowOff>
    </xdr:from>
    <xdr:to>
      <xdr:col>7</xdr:col>
      <xdr:colOff>336074</xdr:colOff>
      <xdr:row>17</xdr:row>
      <xdr:rowOff>47874</xdr:rowOff>
    </xdr:to>
    <xdr:sp macro="" textlink="">
      <xdr:nvSpPr>
        <xdr:cNvPr id="66" name="Fluxograma: Processo Alternativo 15">
          <a:hlinkClick xmlns:r="http://schemas.openxmlformats.org/officeDocument/2006/relationships" r:id="rId3"/>
          <a:extLst>
            <a:ext uri="{FF2B5EF4-FFF2-40B4-BE49-F238E27FC236}">
              <a16:creationId xmlns:a16="http://schemas.microsoft.com/office/drawing/2014/main" id="{7B66BBF2-4552-4B17-BEBB-EAE6E133688D}"/>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18</xdr:row>
      <xdr:rowOff>60324</xdr:rowOff>
    </xdr:from>
    <xdr:to>
      <xdr:col>7</xdr:col>
      <xdr:colOff>336074</xdr:colOff>
      <xdr:row>21</xdr:row>
      <xdr:rowOff>28824</xdr:rowOff>
    </xdr:to>
    <xdr:sp macro="" textlink="">
      <xdr:nvSpPr>
        <xdr:cNvPr id="67" name="Fluxograma: Processo Alternativo 16">
          <a:hlinkClick xmlns:r="http://schemas.openxmlformats.org/officeDocument/2006/relationships" r:id="rId4"/>
          <a:extLst>
            <a:ext uri="{FF2B5EF4-FFF2-40B4-BE49-F238E27FC236}">
              <a16:creationId xmlns:a16="http://schemas.microsoft.com/office/drawing/2014/main" id="{162A80B8-20C8-4236-80A3-C5A64B58A3C6}"/>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10</xdr:row>
      <xdr:rowOff>113245</xdr:rowOff>
    </xdr:from>
    <xdr:to>
      <xdr:col>16</xdr:col>
      <xdr:colOff>174150</xdr:colOff>
      <xdr:row>13</xdr:row>
      <xdr:rowOff>81745</xdr:rowOff>
    </xdr:to>
    <xdr:sp macro="" textlink="">
      <xdr:nvSpPr>
        <xdr:cNvPr id="77" name="Fluxograma: Processo Alternativo 17">
          <a:hlinkClick xmlns:r="http://schemas.openxmlformats.org/officeDocument/2006/relationships" r:id="rId5"/>
          <a:extLst>
            <a:ext uri="{FF2B5EF4-FFF2-40B4-BE49-F238E27FC236}">
              <a16:creationId xmlns:a16="http://schemas.microsoft.com/office/drawing/2014/main" id="{08C9692D-8091-48C2-BC59-EB78551359CA}"/>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14</xdr:row>
      <xdr:rowOff>56095</xdr:rowOff>
    </xdr:from>
    <xdr:to>
      <xdr:col>16</xdr:col>
      <xdr:colOff>183675</xdr:colOff>
      <xdr:row>17</xdr:row>
      <xdr:rowOff>24595</xdr:rowOff>
    </xdr:to>
    <xdr:sp macro="" textlink="">
      <xdr:nvSpPr>
        <xdr:cNvPr id="79" name="Fluxograma: Processo Alternativo 18">
          <a:hlinkClick xmlns:r="http://schemas.openxmlformats.org/officeDocument/2006/relationships" r:id="rId6"/>
          <a:extLst>
            <a:ext uri="{FF2B5EF4-FFF2-40B4-BE49-F238E27FC236}">
              <a16:creationId xmlns:a16="http://schemas.microsoft.com/office/drawing/2014/main" id="{76005089-CFC6-4683-9534-96604CB4DB67}"/>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505619</xdr:colOff>
      <xdr:row>29</xdr:row>
      <xdr:rowOff>9525</xdr:rowOff>
    </xdr:from>
    <xdr:to>
      <xdr:col>11</xdr:col>
      <xdr:colOff>546419</xdr:colOff>
      <xdr:row>31</xdr:row>
      <xdr:rowOff>162176</xdr:rowOff>
    </xdr:to>
    <xdr:sp macro="" textlink="">
      <xdr:nvSpPr>
        <xdr:cNvPr id="75" name="Fluxograma: Processo Alternativo 13">
          <a:hlinkClick xmlns:r="http://schemas.openxmlformats.org/officeDocument/2006/relationships" r:id="rId7"/>
          <a:extLst>
            <a:ext uri="{FF2B5EF4-FFF2-40B4-BE49-F238E27FC236}">
              <a16:creationId xmlns:a16="http://schemas.microsoft.com/office/drawing/2014/main" id="{B53FCF98-6FEC-40FF-A78F-EF0E1CE3D5E2}"/>
            </a:ext>
          </a:extLst>
        </xdr:cNvPr>
        <xdr:cNvSpPr/>
      </xdr:nvSpPr>
      <xdr:spPr>
        <a:xfrm>
          <a:off x="5696744" y="5562600"/>
          <a:ext cx="1260000"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10</xdr:row>
      <xdr:rowOff>127001</xdr:rowOff>
    </xdr:from>
    <xdr:to>
      <xdr:col>11</xdr:col>
      <xdr:colOff>555150</xdr:colOff>
      <xdr:row>13</xdr:row>
      <xdr:rowOff>95501</xdr:rowOff>
    </xdr:to>
    <xdr:sp macro="" textlink="">
      <xdr:nvSpPr>
        <xdr:cNvPr id="71" name="Fluxograma: Processo Alternativo 20">
          <a:hlinkClick xmlns:r="http://schemas.openxmlformats.org/officeDocument/2006/relationships" r:id="rId8"/>
          <a:extLst>
            <a:ext uri="{FF2B5EF4-FFF2-40B4-BE49-F238E27FC236}">
              <a16:creationId xmlns:a16="http://schemas.microsoft.com/office/drawing/2014/main" id="{6F257F84-69B0-4875-9ECE-FF29901F3DB1}"/>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14</xdr:row>
      <xdr:rowOff>88901</xdr:rowOff>
    </xdr:from>
    <xdr:to>
      <xdr:col>11</xdr:col>
      <xdr:colOff>555150</xdr:colOff>
      <xdr:row>17</xdr:row>
      <xdr:rowOff>57401</xdr:rowOff>
    </xdr:to>
    <xdr:sp macro="" textlink="">
      <xdr:nvSpPr>
        <xdr:cNvPr id="72" name="Fluxograma: Processo Alternativo 21">
          <a:hlinkClick xmlns:r="http://schemas.openxmlformats.org/officeDocument/2006/relationships" r:id="rId9"/>
          <a:extLst>
            <a:ext uri="{FF2B5EF4-FFF2-40B4-BE49-F238E27FC236}">
              <a16:creationId xmlns:a16="http://schemas.microsoft.com/office/drawing/2014/main" id="{9ECF9FB7-401E-4B2C-938D-C688E7C3EA32}"/>
            </a:ext>
          </a:extLst>
        </xdr:cNvPr>
        <xdr:cNvSpPr/>
      </xdr:nvSpPr>
      <xdr:spPr>
        <a:xfrm>
          <a:off x="5543550" y="27844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495300</xdr:colOff>
      <xdr:row>18</xdr:row>
      <xdr:rowOff>50801</xdr:rowOff>
    </xdr:from>
    <xdr:to>
      <xdr:col>11</xdr:col>
      <xdr:colOff>536100</xdr:colOff>
      <xdr:row>21</xdr:row>
      <xdr:rowOff>19301</xdr:rowOff>
    </xdr:to>
    <xdr:sp macro="" textlink="">
      <xdr:nvSpPr>
        <xdr:cNvPr id="73" name="Fluxograma: Processo Alternativo 22">
          <a:hlinkClick xmlns:r="http://schemas.openxmlformats.org/officeDocument/2006/relationships" r:id="rId10"/>
          <a:extLst>
            <a:ext uri="{FF2B5EF4-FFF2-40B4-BE49-F238E27FC236}">
              <a16:creationId xmlns:a16="http://schemas.microsoft.com/office/drawing/2014/main" id="{AC707F2D-2060-464A-9CD8-0FD304FCDD18}"/>
            </a:ext>
          </a:extLst>
        </xdr:cNvPr>
        <xdr:cNvSpPr/>
      </xdr:nvSpPr>
      <xdr:spPr>
        <a:xfrm>
          <a:off x="5524500"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14</xdr:row>
      <xdr:rowOff>95251</xdr:rowOff>
    </xdr:from>
    <xdr:to>
      <xdr:col>20</xdr:col>
      <xdr:colOff>466250</xdr:colOff>
      <xdr:row>17</xdr:row>
      <xdr:rowOff>66926</xdr:rowOff>
    </xdr:to>
    <xdr:sp macro="" textlink="">
      <xdr:nvSpPr>
        <xdr:cNvPr id="86" name="Fluxograma: Processo Alternativo 23">
          <a:hlinkClick xmlns:r="http://schemas.openxmlformats.org/officeDocument/2006/relationships" r:id="rId11"/>
          <a:extLst>
            <a:ext uri="{FF2B5EF4-FFF2-40B4-BE49-F238E27FC236}">
              <a16:creationId xmlns:a16="http://schemas.microsoft.com/office/drawing/2014/main" id="{A2D2F4AF-3A71-480C-8564-EDC4DF6B929E}"/>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22</xdr:row>
      <xdr:rowOff>31751</xdr:rowOff>
    </xdr:from>
    <xdr:to>
      <xdr:col>20</xdr:col>
      <xdr:colOff>450375</xdr:colOff>
      <xdr:row>25</xdr:row>
      <xdr:rowOff>251</xdr:rowOff>
    </xdr:to>
    <xdr:sp macro="" textlink="">
      <xdr:nvSpPr>
        <xdr:cNvPr id="88" name="Fluxograma: Processo Alternativo 24">
          <a:hlinkClick xmlns:r="http://schemas.openxmlformats.org/officeDocument/2006/relationships" r:id="rId12"/>
          <a:extLst>
            <a:ext uri="{FF2B5EF4-FFF2-40B4-BE49-F238E27FC236}">
              <a16:creationId xmlns:a16="http://schemas.microsoft.com/office/drawing/2014/main" id="{E71395A8-0E66-471A-B16E-593005ED48A6}"/>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26</xdr:row>
      <xdr:rowOff>12701</xdr:rowOff>
    </xdr:from>
    <xdr:to>
      <xdr:col>20</xdr:col>
      <xdr:colOff>450375</xdr:colOff>
      <xdr:row>28</xdr:row>
      <xdr:rowOff>171701</xdr:rowOff>
    </xdr:to>
    <xdr:sp macro="" textlink="">
      <xdr:nvSpPr>
        <xdr:cNvPr id="89" name="Fluxograma: Processo Alternativo 25">
          <a:hlinkClick xmlns:r="http://schemas.openxmlformats.org/officeDocument/2006/relationships" r:id="rId13"/>
          <a:extLst>
            <a:ext uri="{FF2B5EF4-FFF2-40B4-BE49-F238E27FC236}">
              <a16:creationId xmlns:a16="http://schemas.microsoft.com/office/drawing/2014/main" id="{3DCFB7F6-4444-45D0-A547-CC32A2571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488157</xdr:colOff>
      <xdr:row>32</xdr:row>
      <xdr:rowOff>114302</xdr:rowOff>
    </xdr:from>
    <xdr:to>
      <xdr:col>11</xdr:col>
      <xdr:colOff>528957</xdr:colOff>
      <xdr:row>35</xdr:row>
      <xdr:rowOff>76452</xdr:rowOff>
    </xdr:to>
    <xdr:sp macro="" textlink="">
      <xdr:nvSpPr>
        <xdr:cNvPr id="76" name="Fluxograma: Processo Alternativo 22">
          <a:hlinkClick xmlns:r="http://schemas.openxmlformats.org/officeDocument/2006/relationships" r:id="rId14"/>
          <a:extLst>
            <a:ext uri="{FF2B5EF4-FFF2-40B4-BE49-F238E27FC236}">
              <a16:creationId xmlns:a16="http://schemas.microsoft.com/office/drawing/2014/main" id="{7E782774-FB56-475A-9B81-D8FA5B411258}"/>
            </a:ext>
          </a:extLst>
        </xdr:cNvPr>
        <xdr:cNvSpPr/>
      </xdr:nvSpPr>
      <xdr:spPr>
        <a:xfrm>
          <a:off x="5679282" y="6238877"/>
          <a:ext cx="1260000"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516732</xdr:colOff>
      <xdr:row>21</xdr:row>
      <xdr:rowOff>131762</xdr:rowOff>
    </xdr:from>
    <xdr:to>
      <xdr:col>11</xdr:col>
      <xdr:colOff>554357</xdr:colOff>
      <xdr:row>24</xdr:row>
      <xdr:rowOff>100263</xdr:rowOff>
    </xdr:to>
    <xdr:sp macro="" textlink="">
      <xdr:nvSpPr>
        <xdr:cNvPr id="74" name="Fluxograma: Processo Alternativo 23">
          <a:hlinkClick xmlns:r="http://schemas.openxmlformats.org/officeDocument/2006/relationships" r:id="rId15"/>
          <a:extLst>
            <a:ext uri="{FF2B5EF4-FFF2-40B4-BE49-F238E27FC236}">
              <a16:creationId xmlns:a16="http://schemas.microsoft.com/office/drawing/2014/main" id="{908BAAA6-10E3-4D67-9142-04D36A407E3E}"/>
            </a:ext>
          </a:extLst>
        </xdr:cNvPr>
        <xdr:cNvSpPr/>
      </xdr:nvSpPr>
      <xdr:spPr>
        <a:xfrm>
          <a:off x="5545932" y="4160837"/>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21</xdr:row>
      <xdr:rowOff>75145</xdr:rowOff>
    </xdr:from>
    <xdr:to>
      <xdr:col>16</xdr:col>
      <xdr:colOff>180500</xdr:colOff>
      <xdr:row>24</xdr:row>
      <xdr:rowOff>46820</xdr:rowOff>
    </xdr:to>
    <xdr:sp macro="" textlink="">
      <xdr:nvSpPr>
        <xdr:cNvPr id="81" name="Fluxograma: Processo Alternativo 28">
          <a:hlinkClick xmlns:r="http://schemas.openxmlformats.org/officeDocument/2006/relationships" r:id="rId16"/>
          <a:extLst>
            <a:ext uri="{FF2B5EF4-FFF2-40B4-BE49-F238E27FC236}">
              <a16:creationId xmlns:a16="http://schemas.microsoft.com/office/drawing/2014/main" id="{BADFFCE0-3781-4762-8047-270612791998}"/>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10</xdr:row>
      <xdr:rowOff>127001</xdr:rowOff>
    </xdr:from>
    <xdr:to>
      <xdr:col>20</xdr:col>
      <xdr:colOff>450375</xdr:colOff>
      <xdr:row>13</xdr:row>
      <xdr:rowOff>95501</xdr:rowOff>
    </xdr:to>
    <xdr:sp macro="" textlink="">
      <xdr:nvSpPr>
        <xdr:cNvPr id="85" name="Fluxograma: Processo Alternativo 29">
          <a:hlinkClick xmlns:r="http://schemas.openxmlformats.org/officeDocument/2006/relationships" r:id="rId17"/>
          <a:extLst>
            <a:ext uri="{FF2B5EF4-FFF2-40B4-BE49-F238E27FC236}">
              <a16:creationId xmlns:a16="http://schemas.microsoft.com/office/drawing/2014/main" id="{2AA2B4F8-BC2D-48BE-A8D3-A3BDBF2A5D66}"/>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22</xdr:row>
      <xdr:rowOff>69851</xdr:rowOff>
    </xdr:from>
    <xdr:to>
      <xdr:col>7</xdr:col>
      <xdr:colOff>336075</xdr:colOff>
      <xdr:row>25</xdr:row>
      <xdr:rowOff>38351</xdr:rowOff>
    </xdr:to>
    <xdr:sp macro="" textlink="">
      <xdr:nvSpPr>
        <xdr:cNvPr id="68" name="Fluxograma: Processo Alternativo 30">
          <a:hlinkClick xmlns:r="http://schemas.openxmlformats.org/officeDocument/2006/relationships" r:id="rId18"/>
          <a:extLst>
            <a:ext uri="{FF2B5EF4-FFF2-40B4-BE49-F238E27FC236}">
              <a16:creationId xmlns:a16="http://schemas.microsoft.com/office/drawing/2014/main" id="{23186D78-F42A-4C36-B60A-626A2EE4AB15}"/>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26</xdr:row>
      <xdr:rowOff>27518</xdr:rowOff>
    </xdr:from>
    <xdr:to>
      <xdr:col>7</xdr:col>
      <xdr:colOff>326550</xdr:colOff>
      <xdr:row>28</xdr:row>
      <xdr:rowOff>189693</xdr:rowOff>
    </xdr:to>
    <xdr:sp macro="" textlink="">
      <xdr:nvSpPr>
        <xdr:cNvPr id="69" name="Fluxograma: Processo Alternativo 31">
          <a:hlinkClick xmlns:r="http://schemas.openxmlformats.org/officeDocument/2006/relationships" r:id="rId19"/>
          <a:extLst>
            <a:ext uri="{FF2B5EF4-FFF2-40B4-BE49-F238E27FC236}">
              <a16:creationId xmlns:a16="http://schemas.microsoft.com/office/drawing/2014/main" id="{034189AC-7FE8-4FFA-A265-370D62DBA9D3}"/>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25</xdr:row>
      <xdr:rowOff>10587</xdr:rowOff>
    </xdr:from>
    <xdr:to>
      <xdr:col>16</xdr:col>
      <xdr:colOff>177325</xdr:colOff>
      <xdr:row>27</xdr:row>
      <xdr:rowOff>169587</xdr:rowOff>
    </xdr:to>
    <xdr:sp macro="" textlink="">
      <xdr:nvSpPr>
        <xdr:cNvPr id="82" name="Fluxograma: Processo Alternativo 32">
          <a:hlinkClick xmlns:r="http://schemas.openxmlformats.org/officeDocument/2006/relationships" r:id="rId20"/>
          <a:extLst>
            <a:ext uri="{FF2B5EF4-FFF2-40B4-BE49-F238E27FC236}">
              <a16:creationId xmlns:a16="http://schemas.microsoft.com/office/drawing/2014/main" id="{79995DE8-B0A7-42F9-AED0-07004D854D6D}"/>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18</xdr:row>
      <xdr:rowOff>50801</xdr:rowOff>
    </xdr:from>
    <xdr:to>
      <xdr:col>20</xdr:col>
      <xdr:colOff>469425</xdr:colOff>
      <xdr:row>21</xdr:row>
      <xdr:rowOff>19301</xdr:rowOff>
    </xdr:to>
    <xdr:sp macro="" textlink="">
      <xdr:nvSpPr>
        <xdr:cNvPr id="91" name="Fluxograma: Processo Alternativo 33">
          <a:hlinkClick xmlns:r="http://schemas.openxmlformats.org/officeDocument/2006/relationships" r:id="rId21"/>
          <a:extLst>
            <a:ext uri="{FF2B5EF4-FFF2-40B4-BE49-F238E27FC236}">
              <a16:creationId xmlns:a16="http://schemas.microsoft.com/office/drawing/2014/main" id="{89C9D882-6ED4-4FBB-A7EC-FB2FB0888B93}"/>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28</xdr:row>
      <xdr:rowOff>143937</xdr:rowOff>
    </xdr:from>
    <xdr:to>
      <xdr:col>16</xdr:col>
      <xdr:colOff>182352</xdr:colOff>
      <xdr:row>31</xdr:row>
      <xdr:rowOff>112437</xdr:rowOff>
    </xdr:to>
    <xdr:sp macro="" textlink="">
      <xdr:nvSpPr>
        <xdr:cNvPr id="83" name="Fluxograma: Processo Alternativo 35">
          <a:hlinkClick xmlns:r="http://schemas.openxmlformats.org/officeDocument/2006/relationships" r:id="rId22"/>
          <a:extLst>
            <a:ext uri="{FF2B5EF4-FFF2-40B4-BE49-F238E27FC236}">
              <a16:creationId xmlns:a16="http://schemas.microsoft.com/office/drawing/2014/main" id="{DFC6CE0E-2237-46A0-B12D-B1CD24766B3B}"/>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17</xdr:row>
      <xdr:rowOff>151345</xdr:rowOff>
    </xdr:from>
    <xdr:to>
      <xdr:col>16</xdr:col>
      <xdr:colOff>180500</xdr:colOff>
      <xdr:row>20</xdr:row>
      <xdr:rowOff>123020</xdr:rowOff>
    </xdr:to>
    <xdr:sp macro="" textlink="">
      <xdr:nvSpPr>
        <xdr:cNvPr id="80" name="Fluxograma: Processo Alternativo 38">
          <a:hlinkClick xmlns:r="http://schemas.openxmlformats.org/officeDocument/2006/relationships" r:id="rId23"/>
          <a:extLst>
            <a:ext uri="{FF2B5EF4-FFF2-40B4-BE49-F238E27FC236}">
              <a16:creationId xmlns:a16="http://schemas.microsoft.com/office/drawing/2014/main" id="{21F8D205-2A27-427C-97C1-B89262E10169}"/>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32</xdr:row>
      <xdr:rowOff>85725</xdr:rowOff>
    </xdr:from>
    <xdr:to>
      <xdr:col>16</xdr:col>
      <xdr:colOff>174150</xdr:colOff>
      <xdr:row>35</xdr:row>
      <xdr:rowOff>63750</xdr:rowOff>
    </xdr:to>
    <xdr:sp macro="" textlink="">
      <xdr:nvSpPr>
        <xdr:cNvPr id="84" name="Fluxograma: Processo Alternativo 15">
          <a:hlinkClick xmlns:r="http://schemas.openxmlformats.org/officeDocument/2006/relationships" r:id="rId24"/>
          <a:extLst>
            <a:ext uri="{FF2B5EF4-FFF2-40B4-BE49-F238E27FC236}">
              <a16:creationId xmlns:a16="http://schemas.microsoft.com/office/drawing/2014/main" id="{C8126949-E9A9-4336-B0DE-AD656301B6EF}"/>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editAs="oneCell">
    <xdr:from>
      <xdr:col>18</xdr:col>
      <xdr:colOff>219075</xdr:colOff>
      <xdr:row>1</xdr:row>
      <xdr:rowOff>5899</xdr:rowOff>
    </xdr:from>
    <xdr:to>
      <xdr:col>21</xdr:col>
      <xdr:colOff>209550</xdr:colOff>
      <xdr:row>4</xdr:row>
      <xdr:rowOff>158297</xdr:rowOff>
    </xdr:to>
    <xdr:pic>
      <xdr:nvPicPr>
        <xdr:cNvPr id="35" name="Imagem 34" descr="Logotipo&#10;&#10;Descrição gerada automaticamente">
          <a:extLst>
            <a:ext uri="{FF2B5EF4-FFF2-40B4-BE49-F238E27FC236}">
              <a16:creationId xmlns:a16="http://schemas.microsoft.com/office/drawing/2014/main" id="{27F6A32E-C400-418F-A025-EC0E4F90A3A8}"/>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b="64953"/>
        <a:stretch/>
      </xdr:blipFill>
      <xdr:spPr>
        <a:xfrm>
          <a:off x="10896600" y="205924"/>
          <a:ext cx="1819275" cy="723898"/>
        </a:xfrm>
        <a:prstGeom prst="rect">
          <a:avLst/>
        </a:prstGeom>
        <a:effectLst>
          <a:outerShdw blurRad="50800" dist="38100" dir="2700000" algn="tl" rotWithShape="0">
            <a:prstClr val="black">
              <a:alpha val="40000"/>
            </a:prstClr>
          </a:outerShdw>
        </a:effectLst>
      </xdr:spPr>
    </xdr:pic>
    <xdr:clientData/>
  </xdr:twoCellAnchor>
  <xdr:twoCellAnchor>
    <xdr:from>
      <xdr:col>5</xdr:col>
      <xdr:colOff>314325</xdr:colOff>
      <xdr:row>29</xdr:row>
      <xdr:rowOff>189444</xdr:rowOff>
    </xdr:from>
    <xdr:to>
      <xdr:col>7</xdr:col>
      <xdr:colOff>355125</xdr:colOff>
      <xdr:row>32</xdr:row>
      <xdr:rowOff>157944</xdr:rowOff>
    </xdr:to>
    <xdr:sp macro="" textlink="">
      <xdr:nvSpPr>
        <xdr:cNvPr id="70" name="Fluxograma: Processo Alternativo 39">
          <a:hlinkClick xmlns:r="http://schemas.openxmlformats.org/officeDocument/2006/relationships" r:id="rId26"/>
          <a:extLst>
            <a:ext uri="{FF2B5EF4-FFF2-40B4-BE49-F238E27FC236}">
              <a16:creationId xmlns:a16="http://schemas.microsoft.com/office/drawing/2014/main" id="{BDB21CE8-D893-4BC1-BF50-2E8893504A03}"/>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2F7784F8-6917-ED8A-FFEC-5BD73A813F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5</xdr:col>
      <xdr:colOff>95250</xdr:colOff>
      <xdr:row>0</xdr:row>
      <xdr:rowOff>60510</xdr:rowOff>
    </xdr:from>
    <xdr:to>
      <xdr:col>7</xdr:col>
      <xdr:colOff>600075</xdr:colOff>
      <xdr:row>1</xdr:row>
      <xdr:rowOff>95251</xdr:rowOff>
    </xdr:to>
    <xdr:sp macro="" textlink="">
      <xdr:nvSpPr>
        <xdr:cNvPr id="6" name="Título 1">
          <a:extLst>
            <a:ext uri="{FF2B5EF4-FFF2-40B4-BE49-F238E27FC236}">
              <a16:creationId xmlns:a16="http://schemas.microsoft.com/office/drawing/2014/main" id="{A31135A8-7910-400F-A01A-39AF43A6D6B3}"/>
            </a:ext>
          </a:extLst>
        </xdr:cNvPr>
        <xdr:cNvSpPr txBox="1">
          <a:spLocks/>
        </xdr:cNvSpPr>
      </xdr:nvSpPr>
      <xdr:spPr>
        <a:xfrm>
          <a:off x="2847975" y="60510"/>
          <a:ext cx="172402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pPr algn="ct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30912</xdr:colOff>
      <xdr:row>1</xdr:row>
      <xdr:rowOff>24810</xdr:rowOff>
    </xdr:from>
    <xdr:to>
      <xdr:col>8</xdr:col>
      <xdr:colOff>57150</xdr:colOff>
      <xdr:row>5</xdr:row>
      <xdr:rowOff>150104</xdr:rowOff>
    </xdr:to>
    <xdr:sp macro="" textlink="">
      <xdr:nvSpPr>
        <xdr:cNvPr id="7" name="CaixaDeTexto 1">
          <a:extLst>
            <a:ext uri="{FF2B5EF4-FFF2-40B4-BE49-F238E27FC236}">
              <a16:creationId xmlns:a16="http://schemas.microsoft.com/office/drawing/2014/main" id="{51666B6E-359A-4DAD-BF89-4FC7BE1D2805}"/>
            </a:ext>
          </a:extLst>
        </xdr:cNvPr>
        <xdr:cNvSpPr txBox="1"/>
      </xdr:nvSpPr>
      <xdr:spPr>
        <a:xfrm>
          <a:off x="2783637" y="215310"/>
          <a:ext cx="1855038" cy="88729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5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3Q</a:t>
          </a:r>
          <a:r>
            <a:rPr lang="pt-BR" sz="5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23</a:t>
          </a:r>
        </a:p>
      </xdr:txBody>
    </xdr:sp>
    <xdr:clientData/>
  </xdr:twoCellAnchor>
  <xdr:twoCellAnchor>
    <xdr:from>
      <xdr:col>5</xdr:col>
      <xdr:colOff>104775</xdr:colOff>
      <xdr:row>1</xdr:row>
      <xdr:rowOff>142875</xdr:rowOff>
    </xdr:from>
    <xdr:to>
      <xdr:col>7</xdr:col>
      <xdr:colOff>590550</xdr:colOff>
      <xdr:row>1</xdr:row>
      <xdr:rowOff>152400</xdr:rowOff>
    </xdr:to>
    <xdr:cxnSp macro="">
      <xdr:nvCxnSpPr>
        <xdr:cNvPr id="15" name="Conector reto 14">
          <a:extLst>
            <a:ext uri="{FF2B5EF4-FFF2-40B4-BE49-F238E27FC236}">
              <a16:creationId xmlns:a16="http://schemas.microsoft.com/office/drawing/2014/main" id="{5E034AA1-4306-4C7E-8D6F-706ED902259E}"/>
            </a:ext>
          </a:extLst>
        </xdr:cNvPr>
        <xdr:cNvCxnSpPr/>
      </xdr:nvCxnSpPr>
      <xdr:spPr>
        <a:xfrm>
          <a:off x="2857500" y="342900"/>
          <a:ext cx="1704975" cy="9525"/>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5</xdr:row>
      <xdr:rowOff>19050</xdr:rowOff>
    </xdr:from>
    <xdr:to>
      <xdr:col>22</xdr:col>
      <xdr:colOff>142875</xdr:colOff>
      <xdr:row>5</xdr:row>
      <xdr:rowOff>19050</xdr:rowOff>
    </xdr:to>
    <xdr:cxnSp macro="">
      <xdr:nvCxnSpPr>
        <xdr:cNvPr id="5" name="Conector reto 30">
          <a:extLst>
            <a:ext uri="{FF2B5EF4-FFF2-40B4-BE49-F238E27FC236}">
              <a16:creationId xmlns:a16="http://schemas.microsoft.com/office/drawing/2014/main" id="{35E1E56C-24DE-4B90-B4FF-9B9CAF646FA8}"/>
            </a:ext>
          </a:extLst>
        </xdr:cNvPr>
        <xdr:cNvCxnSpPr/>
      </xdr:nvCxnSpPr>
      <xdr:spPr>
        <a:xfrm>
          <a:off x="2171700" y="990600"/>
          <a:ext cx="11087100" cy="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507207</xdr:colOff>
      <xdr:row>25</xdr:row>
      <xdr:rowOff>65087</xdr:rowOff>
    </xdr:from>
    <xdr:to>
      <xdr:col>11</xdr:col>
      <xdr:colOff>544832</xdr:colOff>
      <xdr:row>28</xdr:row>
      <xdr:rowOff>33588</xdr:rowOff>
    </xdr:to>
    <xdr:sp macro="" textlink="">
      <xdr:nvSpPr>
        <xdr:cNvPr id="16" name="Fluxograma: Processo Alternativo 23">
          <a:hlinkClick xmlns:r="http://schemas.openxmlformats.org/officeDocument/2006/relationships" r:id="rId27"/>
          <a:extLst>
            <a:ext uri="{FF2B5EF4-FFF2-40B4-BE49-F238E27FC236}">
              <a16:creationId xmlns:a16="http://schemas.microsoft.com/office/drawing/2014/main" id="{B41222A6-22BE-4FFB-B67F-AF3FED8AA541}"/>
            </a:ext>
          </a:extLst>
        </xdr:cNvPr>
        <xdr:cNvSpPr/>
      </xdr:nvSpPr>
      <xdr:spPr>
        <a:xfrm>
          <a:off x="5698332" y="4856162"/>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ACCUMULATED</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2426F2DE-5647-447B-979C-AF0411352C14}"/>
            </a:ext>
          </a:extLst>
        </xdr:cNvPr>
        <xdr:cNvGrpSpPr/>
      </xdr:nvGrpSpPr>
      <xdr:grpSpPr>
        <a:xfrm>
          <a:off x="173990" y="0"/>
          <a:ext cx="8305048" cy="1049873"/>
          <a:chOff x="326390" y="0"/>
          <a:chExt cx="6626860" cy="1027648"/>
        </a:xfrm>
      </xdr:grpSpPr>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ECAADB81-E136-4099-A39A-1D0DE87AF3D1}"/>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1</xdr:col>
      <xdr:colOff>0</xdr:colOff>
      <xdr:row>3</xdr:row>
      <xdr:rowOff>95250</xdr:rowOff>
    </xdr:from>
    <xdr:ext cx="5819991"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4EDCA0D-B61F-436C-E351-193D632306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6</xdr:col>
      <xdr:colOff>819150</xdr:colOff>
      <xdr:row>0</xdr:row>
      <xdr:rowOff>38100</xdr:rowOff>
    </xdr:from>
    <xdr:to>
      <xdr:col>8</xdr:col>
      <xdr:colOff>76199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D197850-821B-4E42-86A3-B4E10A0DD6C1}"/>
            </a:ext>
          </a:extLst>
        </xdr:cNvPr>
        <xdr:cNvSpPr/>
      </xdr:nvSpPr>
      <xdr:spPr>
        <a:xfrm>
          <a:off x="78390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D22B4B61-1958-ECFA-BD41-A6FD15CA6D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C67A47A5-8C61-4EBE-A3D7-AC81FE01A656}"/>
            </a:ext>
          </a:extLst>
        </xdr:cNvPr>
        <xdr:cNvGrpSpPr/>
      </xdr:nvGrpSpPr>
      <xdr:grpSpPr>
        <a:xfrm>
          <a:off x="163826" y="0"/>
          <a:ext cx="13628374" cy="1054329"/>
          <a:chOff x="370836" y="0"/>
          <a:chExt cx="14128119" cy="1010514"/>
        </a:xfrm>
      </xdr:grpSpPr>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7C43D35E-2EDE-4C16-803A-925BA272727C}"/>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9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7F101BC0-79DA-1675-3DD7-F83CE4270F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44830DA-B7F5-41AE-AD5C-A12E27FC075B}"/>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127B7CEA-1961-D0DB-BD57-1180C61831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1901</xdr:colOff>
      <xdr:row>0</xdr:row>
      <xdr:rowOff>0</xdr:rowOff>
    </xdr:from>
    <xdr:to>
      <xdr:col>17</xdr:col>
      <xdr:colOff>19050</xdr:colOff>
      <xdr:row>4</xdr:row>
      <xdr:rowOff>35154</xdr:rowOff>
    </xdr:to>
    <xdr:grpSp>
      <xdr:nvGrpSpPr>
        <xdr:cNvPr id="2" name="Agrupar 1">
          <a:extLst>
            <a:ext uri="{FF2B5EF4-FFF2-40B4-BE49-F238E27FC236}">
              <a16:creationId xmlns:a16="http://schemas.microsoft.com/office/drawing/2014/main" id="{33E17379-19E6-40A2-A61F-F7B8FA53494F}"/>
            </a:ext>
          </a:extLst>
        </xdr:cNvPr>
        <xdr:cNvGrpSpPr/>
      </xdr:nvGrpSpPr>
      <xdr:grpSpPr>
        <a:xfrm>
          <a:off x="163826" y="0"/>
          <a:ext cx="13714099" cy="1054329"/>
          <a:chOff x="370836" y="0"/>
          <a:chExt cx="14128119" cy="1010514"/>
        </a:xfrm>
      </xdr:grpSpPr>
      <xdr:pic>
        <xdr:nvPicPr>
          <xdr:cNvPr id="3" name="Imagem 2">
            <a:extLst>
              <a:ext uri="{FF2B5EF4-FFF2-40B4-BE49-F238E27FC236}">
                <a16:creationId xmlns:a16="http://schemas.microsoft.com/office/drawing/2014/main" id="{AC26963D-F578-43B1-E986-0A9622DA1621}"/>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4" name="Imagem 3">
            <a:extLst>
              <a:ext uri="{FF2B5EF4-FFF2-40B4-BE49-F238E27FC236}">
                <a16:creationId xmlns:a16="http://schemas.microsoft.com/office/drawing/2014/main" id="{68F34E85-1717-D24B-E009-F5CBFBA0D666}"/>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5" name="CaixaDeTexto 4">
          <a:extLst>
            <a:ext uri="{FF2B5EF4-FFF2-40B4-BE49-F238E27FC236}">
              <a16:creationId xmlns:a16="http://schemas.microsoft.com/office/drawing/2014/main" id="{4249310A-41CF-441D-B614-498DC7313E8B}"/>
            </a:ext>
          </a:extLst>
        </xdr:cNvPr>
        <xdr:cNvSpPr txBox="1"/>
      </xdr:nvSpPr>
      <xdr:spPr>
        <a:xfrm>
          <a:off x="161925"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BY COMPANY ACCUMULATED </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1383A0AD-EDE6-4541-ADAA-59C05E7BB8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5F8853B0-5997-44B8-B8E8-965D9ECDBF2D}"/>
            </a:ext>
          </a:extLst>
        </xdr:cNvPr>
        <xdr:cNvSpPr/>
      </xdr:nvSpPr>
      <xdr:spPr>
        <a:xfrm>
          <a:off x="129349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0F6229E7-8A2C-CAD2-976E-E2A159F6FC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75031E2F-71F1-43A7-8E9F-F554F8B81CDB}"/>
            </a:ext>
          </a:extLst>
        </xdr:cNvPr>
        <xdr:cNvGrpSpPr/>
      </xdr:nvGrpSpPr>
      <xdr:grpSpPr>
        <a:xfrm>
          <a:off x="219075" y="0"/>
          <a:ext cx="15492730" cy="1053059"/>
          <a:chOff x="228600" y="0"/>
          <a:chExt cx="14290040" cy="1029564"/>
        </a:xfrm>
      </xdr:grpSpPr>
      <xdr:pic>
        <xdr:nvPicPr>
          <xdr:cNvPr id="5" name="Imagem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480DA407-B9CB-4C6C-AE7E-4F989F4002B6}"/>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C97456CF-E9B6-1AE1-FD9C-4C94D3C74C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15</xdr:col>
      <xdr:colOff>85725</xdr:colOff>
      <xdr:row>0</xdr:row>
      <xdr:rowOff>47625</xdr:rowOff>
    </xdr:from>
    <xdr:to>
      <xdr:col>15</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B08C1E02-A7B6-4DB3-977B-9C649861C2B6}"/>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57F7D6E5-C963-F340-1933-ECA5B05495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326387</xdr:colOff>
      <xdr:row>0</xdr:row>
      <xdr:rowOff>0</xdr:rowOff>
    </xdr:from>
    <xdr:to>
      <xdr:col>16</xdr:col>
      <xdr:colOff>84455</xdr:colOff>
      <xdr:row>4</xdr:row>
      <xdr:rowOff>32614</xdr:rowOff>
    </xdr:to>
    <xdr:grpSp>
      <xdr:nvGrpSpPr>
        <xdr:cNvPr id="2" name="Agrupar 1">
          <a:extLst>
            <a:ext uri="{FF2B5EF4-FFF2-40B4-BE49-F238E27FC236}">
              <a16:creationId xmlns:a16="http://schemas.microsoft.com/office/drawing/2014/main" id="{7F9485D7-0E8C-441E-B178-F27E831C2E48}"/>
            </a:ext>
          </a:extLst>
        </xdr:cNvPr>
        <xdr:cNvGrpSpPr/>
      </xdr:nvGrpSpPr>
      <xdr:grpSpPr>
        <a:xfrm>
          <a:off x="326387" y="0"/>
          <a:ext cx="14007468" cy="1051789"/>
          <a:chOff x="326387" y="0"/>
          <a:chExt cx="14413868" cy="1029564"/>
        </a:xfrm>
      </xdr:grpSpPr>
      <xdr:pic>
        <xdr:nvPicPr>
          <xdr:cNvPr id="8" name="Imagem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B405621A-0403-4A7D-A26A-9ECB482EF0E3}"/>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66C70B58-7B24-196C-6C88-BA6D77D4DE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15</xdr:col>
      <xdr:colOff>19050</xdr:colOff>
      <xdr:row>0</xdr:row>
      <xdr:rowOff>38100</xdr:rowOff>
    </xdr:from>
    <xdr:to>
      <xdr:col>16</xdr:col>
      <xdr:colOff>57149</xdr:colOff>
      <xdr:row>2</xdr:row>
      <xdr:rowOff>180975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A22E9D7D-2371-4460-A4CC-A42F34D9B6EE}"/>
            </a:ext>
          </a:extLst>
        </xdr:cNvPr>
        <xdr:cNvSpPr/>
      </xdr:nvSpPr>
      <xdr:spPr>
        <a:xfrm>
          <a:off x="1348740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23466E24-8D88-13B7-B789-CCD2C1C690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66675</xdr:colOff>
      <xdr:row>4</xdr:row>
      <xdr:rowOff>29439</xdr:rowOff>
    </xdr:to>
    <xdr:grpSp>
      <xdr:nvGrpSpPr>
        <xdr:cNvPr id="3" name="Agrupar 2">
          <a:extLst>
            <a:ext uri="{FF2B5EF4-FFF2-40B4-BE49-F238E27FC236}">
              <a16:creationId xmlns:a16="http://schemas.microsoft.com/office/drawing/2014/main" id="{EAD9B6F6-E968-46B4-A4CE-340A969D92E0}"/>
            </a:ext>
          </a:extLst>
        </xdr:cNvPr>
        <xdr:cNvGrpSpPr/>
      </xdr:nvGrpSpPr>
      <xdr:grpSpPr>
        <a:xfrm>
          <a:off x="209550" y="0"/>
          <a:ext cx="8953500" cy="1048614"/>
          <a:chOff x="387350" y="0"/>
          <a:chExt cx="9905508" cy="1026389"/>
        </a:xfrm>
      </xdr:grpSpPr>
      <xdr:pic>
        <xdr:nvPicPr>
          <xdr:cNvPr id="12" name="Imagem 11">
            <a:extLst>
              <a:ext uri="{FF2B5EF4-FFF2-40B4-BE49-F238E27FC236}">
                <a16:creationId xmlns:a16="http://schemas.microsoft.com/office/drawing/2014/main" id="{00000000-0008-0000-10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9216113A-0D7F-4450-B71D-81243C1FDB12}"/>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4764831" cy="495300"/>
    <xdr:sp macro="" textlink="">
      <xdr:nvSpPr>
        <xdr:cNvPr id="2" name="CaixaDeTexto 12">
          <a:extLst>
            <a:ext uri="{FF2B5EF4-FFF2-40B4-BE49-F238E27FC236}">
              <a16:creationId xmlns:a16="http://schemas.microsoft.com/office/drawing/2014/main" id="{00000000-0008-0000-1000-000002000000}"/>
            </a:ext>
          </a:extLst>
        </xdr:cNvPr>
        <xdr:cNvSpPr txBox="1"/>
      </xdr:nvSpPr>
      <xdr:spPr>
        <a:xfrm>
          <a:off x="390525" y="638176"/>
          <a:ext cx="4764831"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F77A019-FE5F-54DD-EEC3-E1E6E7B166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11</xdr:col>
      <xdr:colOff>419100</xdr:colOff>
      <xdr:row>0</xdr:row>
      <xdr:rowOff>38100</xdr:rowOff>
    </xdr:from>
    <xdr:to>
      <xdr:col>13</xdr:col>
      <xdr:colOff>19049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1148C186-76AB-4D8F-B4CB-717512C2C1B4}"/>
            </a:ext>
          </a:extLst>
        </xdr:cNvPr>
        <xdr:cNvSpPr/>
      </xdr:nvSpPr>
      <xdr:spPr>
        <a:xfrm>
          <a:off x="82962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C7EBB447-1D7C-84D9-5FE9-246CC069A8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D40C543-6E49-4153-9061-9C8363A9A166}"/>
            </a:ext>
          </a:extLst>
        </xdr:cNvPr>
        <xdr:cNvGrpSpPr/>
      </xdr:nvGrpSpPr>
      <xdr:grpSpPr>
        <a:xfrm>
          <a:off x="380997" y="0"/>
          <a:ext cx="8620127" cy="1051789"/>
          <a:chOff x="387347" y="0"/>
          <a:chExt cx="8556366" cy="1029564"/>
        </a:xfrm>
      </xdr:grpSpPr>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C1BCF362-71FA-49DC-AD2B-EBC7450B4312}"/>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8B9A6A17-4DE7-DE1D-9D15-102B4F6E25D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6</xdr:col>
      <xdr:colOff>581025</xdr:colOff>
      <xdr:row>0</xdr:row>
      <xdr:rowOff>19050</xdr:rowOff>
    </xdr:from>
    <xdr:to>
      <xdr:col>8</xdr:col>
      <xdr:colOff>9524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C52E4A0B-2DD8-4E3D-900E-7A9B9D9E895D}"/>
            </a:ext>
          </a:extLst>
        </xdr:cNvPr>
        <xdr:cNvSpPr/>
      </xdr:nvSpPr>
      <xdr:spPr>
        <a:xfrm>
          <a:off x="81534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6B7DE5EA-3450-B796-730B-9F1485F001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2753D65-C539-47C6-859B-14068035B5B9}"/>
            </a:ext>
          </a:extLst>
        </xdr:cNvPr>
        <xdr:cNvGrpSpPr/>
      </xdr:nvGrpSpPr>
      <xdr:grpSpPr>
        <a:xfrm>
          <a:off x="190497" y="47625"/>
          <a:ext cx="7867654" cy="1051789"/>
          <a:chOff x="378456" y="0"/>
          <a:chExt cx="8983349" cy="1029564"/>
        </a:xfrm>
      </xdr:grpSpPr>
      <xdr:pic>
        <xdr:nvPicPr>
          <xdr:cNvPr id="8" name="Imagem 7">
            <a:extLst>
              <a:ext uri="{FF2B5EF4-FFF2-40B4-BE49-F238E27FC236}">
                <a16:creationId xmlns:a16="http://schemas.microsoft.com/office/drawing/2014/main" id="{B0BB814E-FB78-4181-9DC9-DFC08D359D7E}"/>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D0F17CD6-F6C0-4804-A9F9-45D2FD255C9D}"/>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26</xdr:row>
      <xdr:rowOff>90805</xdr:rowOff>
    </xdr:from>
    <xdr:to>
      <xdr:col>6</xdr:col>
      <xdr:colOff>793750</xdr:colOff>
      <xdr:row>46</xdr:row>
      <xdr:rowOff>22225</xdr:rowOff>
    </xdr:to>
    <xdr:graphicFrame macro="">
      <xdr:nvGraphicFramePr>
        <xdr:cNvPr id="22" name="Gráfico 4">
          <a:extLst>
            <a:ext uri="{FF2B5EF4-FFF2-40B4-BE49-F238E27FC236}">
              <a16:creationId xmlns:a16="http://schemas.microsoft.com/office/drawing/2014/main" i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46</xdr:row>
      <xdr:rowOff>50800</xdr:rowOff>
    </xdr:from>
    <xdr:to>
      <xdr:col>6</xdr:col>
      <xdr:colOff>777875</xdr:colOff>
      <xdr:row>65</xdr:row>
      <xdr:rowOff>25400</xdr:rowOff>
    </xdr:to>
    <xdr:graphicFrame macro="">
      <xdr:nvGraphicFramePr>
        <xdr:cNvPr id="6" name="Gráfico 5">
          <a:extLst>
            <a:ext uri="{FF2B5EF4-FFF2-40B4-BE49-F238E27FC236}">
              <a16:creationId xmlns:a16="http://schemas.microsoft.com/office/drawing/2014/main" id="{67BB561C-460F-4CE6-86EC-23E89907D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C79E5EBF-649A-4CDF-924D-BD8CFA9FC89D}"/>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CBD3EED-C998-46B1-0CC3-82C1DDF560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6</xdr:col>
      <xdr:colOff>0</xdr:colOff>
      <xdr:row>0</xdr:row>
      <xdr:rowOff>85725</xdr:rowOff>
    </xdr:from>
    <xdr:to>
      <xdr:col>6</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8149E5E1-33DE-46E3-840B-CDF5C1C2603C}"/>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23" name="CaixaDeTexto 22">
          <a:extLst>
            <a:ext uri="{FF2B5EF4-FFF2-40B4-BE49-F238E27FC236}">
              <a16:creationId xmlns:a16="http://schemas.microsoft.com/office/drawing/2014/main" id="{01AD7002-2967-D868-E424-34C7275C15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21590</xdr:colOff>
      <xdr:row>4</xdr:row>
      <xdr:rowOff>28793</xdr:rowOff>
    </xdr:to>
    <xdr:grpSp>
      <xdr:nvGrpSpPr>
        <xdr:cNvPr id="2" name="Agrupar 1">
          <a:extLst>
            <a:ext uri="{FF2B5EF4-FFF2-40B4-BE49-F238E27FC236}">
              <a16:creationId xmlns:a16="http://schemas.microsoft.com/office/drawing/2014/main" id="{7AD098D7-C233-45EA-9CE2-5EDD0C90002D}"/>
            </a:ext>
          </a:extLst>
        </xdr:cNvPr>
        <xdr:cNvGrpSpPr/>
      </xdr:nvGrpSpPr>
      <xdr:grpSpPr>
        <a:xfrm>
          <a:off x="0" y="0"/>
          <a:ext cx="8689340" cy="1047968"/>
          <a:chOff x="0" y="0"/>
          <a:chExt cx="9146540" cy="1025743"/>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514DEBDD-7978-4981-8DB2-D7DCBC701D4A}"/>
              </a:ext>
            </a:extLst>
          </xdr:cNvPr>
          <xdr:cNvPicPr>
            <a:picLocks noChangeAspect="1"/>
          </xdr:cNvPicPr>
        </xdr:nvPicPr>
        <xdr:blipFill rotWithShape="1">
          <a:blip xmlns:r="http://schemas.openxmlformats.org/officeDocument/2006/relationships" r:embed="rId2"/>
          <a:srcRect b="14428"/>
          <a:stretch/>
        </xdr:blipFill>
        <xdr:spPr>
          <a:xfrm>
            <a:off x="0" y="1"/>
            <a:ext cx="7994359"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62E71EB-2E01-B944-4C44-B858D058F7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5</xdr:col>
      <xdr:colOff>266700</xdr:colOff>
      <xdr:row>0</xdr:row>
      <xdr:rowOff>57150</xdr:rowOff>
    </xdr:from>
    <xdr:to>
      <xdr:col>5</xdr:col>
      <xdr:colOff>1085849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54A71DA-1F42-4A3F-97F9-F008D0A730BB}"/>
            </a:ext>
          </a:extLst>
        </xdr:cNvPr>
        <xdr:cNvSpPr/>
      </xdr:nvSpPr>
      <xdr:spPr>
        <a:xfrm>
          <a:off x="80581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2A3F9BFD-55AE-E402-BF92-6F903BC175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111758</xdr:colOff>
      <xdr:row>0</xdr:row>
      <xdr:rowOff>0</xdr:rowOff>
    </xdr:from>
    <xdr:to>
      <xdr:col>7</xdr:col>
      <xdr:colOff>16511</xdr:colOff>
      <xdr:row>3</xdr:row>
      <xdr:rowOff>165964</xdr:rowOff>
    </xdr:to>
    <xdr:grpSp>
      <xdr:nvGrpSpPr>
        <xdr:cNvPr id="6" name="Agrupar 5">
          <a:extLst>
            <a:ext uri="{FF2B5EF4-FFF2-40B4-BE49-F238E27FC236}">
              <a16:creationId xmlns:a16="http://schemas.microsoft.com/office/drawing/2014/main" id="{83929D57-2674-4D81-BCA4-B92529DC1CE8}"/>
            </a:ext>
          </a:extLst>
        </xdr:cNvPr>
        <xdr:cNvGrpSpPr/>
      </xdr:nvGrpSpPr>
      <xdr:grpSpPr>
        <a:xfrm>
          <a:off x="111758" y="0"/>
          <a:ext cx="8934453" cy="994639"/>
          <a:chOff x="378457" y="0"/>
          <a:chExt cx="8983348" cy="1029564"/>
        </a:xfrm>
      </xdr:grpSpPr>
      <xdr:pic>
        <xdr:nvPicPr>
          <xdr:cNvPr id="7" name="Imagem 6">
            <a:extLst>
              <a:ext uri="{FF2B5EF4-FFF2-40B4-BE49-F238E27FC236}">
                <a16:creationId xmlns:a16="http://schemas.microsoft.com/office/drawing/2014/main" id="{D02B814B-1C94-49F5-83E0-455866198B99}"/>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1810D5EB-ECB7-4941-B027-50107FA8FB93}"/>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7E12E46D-453B-44E8-B655-C1699EE05907}"/>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1225EC14-353A-F220-9A8B-EBF7C944C6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6</xdr:col>
      <xdr:colOff>66675</xdr:colOff>
      <xdr:row>0</xdr:row>
      <xdr:rowOff>38100</xdr:rowOff>
    </xdr:from>
    <xdr:to>
      <xdr:col>7</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A86FEFDF-7308-4F55-B1DF-6D893548399E}"/>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FED5C6FC-1D3C-08D7-C3FA-229956F832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39B014B8-1E5A-43B3-9D26-3CD8287D1BA4}"/>
            </a:ext>
          </a:extLst>
        </xdr:cNvPr>
        <xdr:cNvGrpSpPr/>
      </xdr:nvGrpSpPr>
      <xdr:grpSpPr>
        <a:xfrm>
          <a:off x="185472" y="0"/>
          <a:ext cx="10598945" cy="1139825"/>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A9586F71-E34C-4CEC-A209-235DAC7C2809}"/>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0</xdr:colOff>
      <xdr:row>3</xdr:row>
      <xdr:rowOff>95250</xdr:rowOff>
    </xdr:from>
    <xdr:ext cx="5149102" cy="342786"/>
    <xdr:sp macro="" textlink="">
      <xdr:nvSpPr>
        <xdr:cNvPr id="4" name="CaixaDeTexto 3">
          <a:extLst>
            <a:ext uri="{FF2B5EF4-FFF2-40B4-BE49-F238E27FC236}">
              <a16:creationId xmlns:a16="http://schemas.microsoft.com/office/drawing/2014/main" id="{00000000-0008-0000-0100-000004000000}"/>
            </a:ext>
          </a:extLst>
        </xdr:cNvPr>
        <xdr:cNvSpPr txBox="1"/>
      </xdr:nvSpPr>
      <xdr:spPr>
        <a:xfrm>
          <a:off x="400050" y="638175"/>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7</xdr:col>
      <xdr:colOff>180975</xdr:colOff>
      <xdr:row>0</xdr:row>
      <xdr:rowOff>47625</xdr:rowOff>
    </xdr:from>
    <xdr:to>
      <xdr:col>7</xdr:col>
      <xdr:colOff>1000124</xdr:colOff>
      <xdr:row>3</xdr:row>
      <xdr:rowOff>0</xdr:rowOff>
    </xdr:to>
    <xdr:sp macro="" textlink="">
      <xdr:nvSpPr>
        <xdr:cNvPr id="5" name="Seta para a Esquerda 6">
          <a:hlinkClick xmlns:r="http://schemas.openxmlformats.org/officeDocument/2006/relationships" r:id="rId3"/>
          <a:extLst>
            <a:ext uri="{FF2B5EF4-FFF2-40B4-BE49-F238E27FC236}">
              <a16:creationId xmlns:a16="http://schemas.microsoft.com/office/drawing/2014/main" id="{56521F69-9DBD-499E-AEA1-322A591C6D48}"/>
            </a:ext>
          </a:extLst>
        </xdr:cNvPr>
        <xdr:cNvSpPr/>
      </xdr:nvSpPr>
      <xdr:spPr>
        <a:xfrm>
          <a:off x="82010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EC318525-10FA-3DEB-5600-F8416DCD5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3D8198E9-7022-CD05-36A6-A8A5A39D0C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2961ACE5-69DE-4E46-8E1B-4105B23539C8}"/>
            </a:ext>
          </a:extLst>
        </xdr:cNvPr>
        <xdr:cNvGrpSpPr/>
      </xdr:nvGrpSpPr>
      <xdr:grpSpPr>
        <a:xfrm>
          <a:off x="171450" y="0"/>
          <a:ext cx="12156440" cy="1051789"/>
          <a:chOff x="387350" y="0"/>
          <a:chExt cx="14188440"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555A5698-51D5-4D3B-AFD2-B0717482F176}"/>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BAA9E1FC-36B3-9A48-79AC-83BBC4E4D9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B9D97D9-8155-48B5-950C-68D0B7B1F3FD}"/>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8E6505AE-EC26-19E8-691A-ED149F9037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323849</xdr:colOff>
      <xdr:row>0</xdr:row>
      <xdr:rowOff>0</xdr:rowOff>
    </xdr:from>
    <xdr:to>
      <xdr:col>21</xdr:col>
      <xdr:colOff>47624</xdr:colOff>
      <xdr:row>4</xdr:row>
      <xdr:rowOff>31344</xdr:rowOff>
    </xdr:to>
    <xdr:pic>
      <xdr:nvPicPr>
        <xdr:cNvPr id="8" name="Imagem 7">
          <a:extLst>
            <a:ext uri="{FF2B5EF4-FFF2-40B4-BE49-F238E27FC236}">
              <a16:creationId xmlns:a16="http://schemas.microsoft.com/office/drawing/2014/main" id="{7B22C3F1-073C-4767-8EC0-DA90FA551320}"/>
            </a:ext>
          </a:extLst>
        </xdr:cNvPr>
        <xdr:cNvPicPr>
          <a:picLocks noChangeAspect="1"/>
        </xdr:cNvPicPr>
      </xdr:nvPicPr>
      <xdr:blipFill rotWithShape="1">
        <a:blip xmlns:r="http://schemas.openxmlformats.org/officeDocument/2006/relationships" r:embed="rId1"/>
        <a:srcRect b="86057"/>
        <a:stretch/>
      </xdr:blipFill>
      <xdr:spPr>
        <a:xfrm>
          <a:off x="323849" y="0"/>
          <a:ext cx="14144625" cy="1050519"/>
        </a:xfrm>
        <a:prstGeom prst="rect">
          <a:avLst/>
        </a:prstGeom>
      </xdr:spPr>
    </xdr:pic>
    <xdr:clientData/>
  </xdr:twoCellAnchor>
  <xdr:twoCellAnchor>
    <xdr:from>
      <xdr:col>0</xdr:col>
      <xdr:colOff>380999</xdr:colOff>
      <xdr:row>0</xdr:row>
      <xdr:rowOff>0</xdr:rowOff>
    </xdr:from>
    <xdr:to>
      <xdr:col>19</xdr:col>
      <xdr:colOff>561974</xdr:colOff>
      <xdr:row>4</xdr:row>
      <xdr:rowOff>32614</xdr:rowOff>
    </xdr:to>
    <xdr:grpSp>
      <xdr:nvGrpSpPr>
        <xdr:cNvPr id="2" name="Agrupar 1">
          <a:extLst>
            <a:ext uri="{FF2B5EF4-FFF2-40B4-BE49-F238E27FC236}">
              <a16:creationId xmlns:a16="http://schemas.microsoft.com/office/drawing/2014/main" id="{047C7122-916E-4988-85AD-2E83C1B8AAD2}"/>
            </a:ext>
          </a:extLst>
        </xdr:cNvPr>
        <xdr:cNvGrpSpPr/>
      </xdr:nvGrpSpPr>
      <xdr:grpSpPr>
        <a:xfrm>
          <a:off x="200024" y="0"/>
          <a:ext cx="13439775" cy="1051789"/>
          <a:chOff x="387349" y="0"/>
          <a:chExt cx="16237101" cy="1029564"/>
        </a:xfrm>
      </xdr:grpSpPr>
      <xdr:pic>
        <xdr:nvPicPr>
          <xdr:cNvPr id="3" name="Imagem 2">
            <a:extLst>
              <a:ext uri="{FF2B5EF4-FFF2-40B4-BE49-F238E27FC236}">
                <a16:creationId xmlns:a16="http://schemas.microsoft.com/office/drawing/2014/main" id="{7FFBEEC0-AF63-4FCC-3570-AB935897AAAA}"/>
              </a:ext>
            </a:extLst>
          </xdr:cNvPr>
          <xdr:cNvPicPr>
            <a:picLocks noChangeAspect="1"/>
          </xdr:cNvPicPr>
        </xdr:nvPicPr>
        <xdr:blipFill rotWithShape="1">
          <a:blip xmlns:r="http://schemas.openxmlformats.org/officeDocument/2006/relationships" r:embed="rId1"/>
          <a:srcRect l="1" r="-14439" b="86057"/>
          <a:stretch/>
        </xdr:blipFill>
        <xdr:spPr>
          <a:xfrm>
            <a:off x="387349" y="0"/>
            <a:ext cx="16237101" cy="1029564"/>
          </a:xfrm>
          <a:prstGeom prst="rect">
            <a:avLst/>
          </a:prstGeom>
        </xdr:spPr>
      </xdr:pic>
      <xdr:pic>
        <xdr:nvPicPr>
          <xdr:cNvPr id="4" name="Imagem 3">
            <a:extLst>
              <a:ext uri="{FF2B5EF4-FFF2-40B4-BE49-F238E27FC236}">
                <a16:creationId xmlns:a16="http://schemas.microsoft.com/office/drawing/2014/main" id="{CAA53790-1380-A240-0381-80ACE431FD24}"/>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0</xdr:colOff>
      <xdr:row>3</xdr:row>
      <xdr:rowOff>95250</xdr:rowOff>
    </xdr:from>
    <xdr:ext cx="3993657" cy="342786"/>
    <xdr:sp macro="" textlink="">
      <xdr:nvSpPr>
        <xdr:cNvPr id="5" name="CaixaDeTexto 4">
          <a:extLst>
            <a:ext uri="{FF2B5EF4-FFF2-40B4-BE49-F238E27FC236}">
              <a16:creationId xmlns:a16="http://schemas.microsoft.com/office/drawing/2014/main" id="{7A51CDD6-18CC-4D7A-9C3A-292CCFBE5592}"/>
            </a:ext>
          </a:extLst>
        </xdr:cNvPr>
        <xdr:cNvSpPr txBox="1"/>
      </xdr:nvSpPr>
      <xdr:spPr>
        <a:xfrm>
          <a:off x="381000" y="66675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8A444D63-7323-AC5F-405A-230AF1397C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3"/>
          <a:extLst>
            <a:ext uri="{FF2B5EF4-FFF2-40B4-BE49-F238E27FC236}">
              <a16:creationId xmlns:a16="http://schemas.microsoft.com/office/drawing/2014/main" id="{4EEABE0F-B7BF-46D0-9BF6-086A662C554B}"/>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editAs="oneCell">
    <xdr:from>
      <xdr:col>1</xdr:col>
      <xdr:colOff>133350</xdr:colOff>
      <xdr:row>7</xdr:row>
      <xdr:rowOff>123825</xdr:rowOff>
    </xdr:from>
    <xdr:to>
      <xdr:col>10</xdr:col>
      <xdr:colOff>19050</xdr:colOff>
      <xdr:row>33</xdr:row>
      <xdr:rowOff>47625</xdr:rowOff>
    </xdr:to>
    <xdr:pic>
      <xdr:nvPicPr>
        <xdr:cNvPr id="7" name="Imagem 6">
          <a:extLst>
            <a:ext uri="{FF2B5EF4-FFF2-40B4-BE49-F238E27FC236}">
              <a16:creationId xmlns:a16="http://schemas.microsoft.com/office/drawing/2014/main" id="{7D5D279E-3D3E-AC9C-FE88-178C9C3031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1714500"/>
          <a:ext cx="6543675" cy="487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200025</xdr:colOff>
      <xdr:row>7</xdr:row>
      <xdr:rowOff>142875</xdr:rowOff>
    </xdr:from>
    <xdr:to>
      <xdr:col>21</xdr:col>
      <xdr:colOff>19050</xdr:colOff>
      <xdr:row>33</xdr:row>
      <xdr:rowOff>66675</xdr:rowOff>
    </xdr:to>
    <xdr:pic>
      <xdr:nvPicPr>
        <xdr:cNvPr id="11" name="Imagem 10">
          <a:extLst>
            <a:ext uri="{FF2B5EF4-FFF2-40B4-BE49-F238E27FC236}">
              <a16:creationId xmlns:a16="http://schemas.microsoft.com/office/drawing/2014/main" id="{78667466-D686-7BBE-D604-4D2C8B529A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772400" y="1733550"/>
          <a:ext cx="6543675" cy="487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BC45E87F-00CC-A909-8CA5-1E5774A025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2D675420-6EDB-482F-ADC4-F0328DE222B5}"/>
            </a:ext>
          </a:extLst>
        </xdr:cNvPr>
        <xdr:cNvGrpSpPr/>
      </xdr:nvGrpSpPr>
      <xdr:grpSpPr>
        <a:xfrm>
          <a:off x="217805" y="0"/>
          <a:ext cx="8830945" cy="1047333"/>
          <a:chOff x="351155" y="0"/>
          <a:chExt cx="9103995" cy="1025108"/>
        </a:xfrm>
      </xdr:grpSpPr>
      <xdr:pic>
        <xdr:nvPicPr>
          <xdr:cNvPr id="6" name="Imagem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C899AE3A-5596-4768-A741-76D8F85B2FC8}"/>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9E0D957D-ECD6-409B-6C73-E72F740C0C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A5E33A93-84F2-413D-9CD3-E11C87592C8B}"/>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FA8A94FE-3E04-A88B-65A3-787C1C2F2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0</xdr:colOff>
      <xdr:row>4</xdr:row>
      <xdr:rowOff>30698</xdr:rowOff>
    </xdr:to>
    <xdr:grpSp>
      <xdr:nvGrpSpPr>
        <xdr:cNvPr id="2" name="Agrupar 1">
          <a:extLst>
            <a:ext uri="{FF2B5EF4-FFF2-40B4-BE49-F238E27FC236}">
              <a16:creationId xmlns:a16="http://schemas.microsoft.com/office/drawing/2014/main" id="{E7925BE2-BF25-4595-BFC0-5FAA74E98DAC}"/>
            </a:ext>
          </a:extLst>
        </xdr:cNvPr>
        <xdr:cNvGrpSpPr/>
      </xdr:nvGrpSpPr>
      <xdr:grpSpPr>
        <a:xfrm>
          <a:off x="96520" y="0"/>
          <a:ext cx="7942580" cy="1049873"/>
          <a:chOff x="372745" y="0"/>
          <a:chExt cx="8216900" cy="1027648"/>
        </a:xfrm>
      </xdr:grpSpPr>
      <xdr:pic>
        <xdr:nvPicPr>
          <xdr:cNvPr id="5" name="Imagem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134CB4FD-FAE3-493F-AB3D-F43D9498BAFC}"/>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5A3688E8-20BA-FDE6-160D-7D821A81A4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0</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44E2343-BA43-4520-9929-ACAC9BA05807}"/>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D974C240-A416-8F75-E71C-77B9A689B5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4AB8592B-98ED-4713-B20C-A9C28B547906}"/>
            </a:ext>
          </a:extLst>
        </xdr:cNvPr>
        <xdr:cNvGrpSpPr/>
      </xdr:nvGrpSpPr>
      <xdr:grpSpPr>
        <a:xfrm>
          <a:off x="220345" y="0"/>
          <a:ext cx="9838055" cy="1049873"/>
          <a:chOff x="372745" y="0"/>
          <a:chExt cx="10130155" cy="1027648"/>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D78FCC8B-8A7F-4B05-8C1A-EED5CECAD1E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4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A6362126-0CEC-0554-EECD-604DBD023A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900A3B3-8F20-417F-B217-F8A0D80C1CF1}"/>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F3B27D4F-3F52-2D08-77EE-79DE69006B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B4EA60F5-96F0-446C-A429-76733D764FBF}"/>
            </a:ext>
          </a:extLst>
        </xdr:cNvPr>
        <xdr:cNvGrpSpPr/>
      </xdr:nvGrpSpPr>
      <xdr:grpSpPr>
        <a:xfrm>
          <a:off x="0" y="0"/>
          <a:ext cx="9590405" cy="1049873"/>
          <a:chOff x="0" y="0"/>
          <a:chExt cx="10155555" cy="1027648"/>
        </a:xfrm>
      </xdr:grpSpPr>
      <xdr:pic>
        <xdr:nvPicPr>
          <xdr:cNvPr id="6" name="Imagem 5">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6009EC8-41BC-493E-8542-275DC784C79F}"/>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5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8760C22C-FAEA-4233-6848-80A0D79BA2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292B084-D0F4-4956-9A9B-F243F02938DC}"/>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7084A5CB-A663-6B81-3161-2EB2AED8D9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EF2CEDC8-0760-4672-BECC-ACAA224C7F10}"/>
            </a:ext>
          </a:extLst>
        </xdr:cNvPr>
        <xdr:cNvGrpSpPr/>
      </xdr:nvGrpSpPr>
      <xdr:grpSpPr>
        <a:xfrm>
          <a:off x="142875" y="0"/>
          <a:ext cx="9735819" cy="1058807"/>
          <a:chOff x="387350" y="0"/>
          <a:chExt cx="9986644" cy="1036582"/>
        </a:xfrm>
      </xdr:grpSpPr>
      <xdr:pic>
        <xdr:nvPicPr>
          <xdr:cNvPr id="2" name="Imagem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32A361A2-1AA3-499D-B696-C100AE4F6A94}"/>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F14E2B3-D4B1-FDCE-08DA-FB9C5C77E5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287FE841-C5AF-4B33-9AFD-10D19130B00D}"/>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2F21EBA-4816-9C41-9A24-28A138E690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X25A0T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3141AFFB-2F1E-4D13-A2E0-707B25BD1AC6}"/>
            </a:ext>
          </a:extLst>
        </xdr:cNvPr>
        <xdr:cNvGrpSpPr/>
      </xdr:nvGrpSpPr>
      <xdr:grpSpPr>
        <a:xfrm>
          <a:off x="193672" y="0"/>
          <a:ext cx="13880468" cy="1054329"/>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8188B58D-D9AA-4517-98AE-4DC1B898AE72}"/>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333374"/>
    <xdr:sp macro="" textlink="">
      <xdr:nvSpPr>
        <xdr:cNvPr id="4" name="CaixaDeTexto 2">
          <a:extLst>
            <a:ext uri="{FF2B5EF4-FFF2-40B4-BE49-F238E27FC236}">
              <a16:creationId xmlns:a16="http://schemas.microsoft.com/office/drawing/2014/main" id="{00000000-0008-0000-0200-000003000000}"/>
            </a:ext>
          </a:extLst>
        </xdr:cNvPr>
        <xdr:cNvSpPr txBox="1"/>
      </xdr:nvSpPr>
      <xdr:spPr>
        <a:xfrm>
          <a:off x="190500" y="666751"/>
          <a:ext cx="7524749"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1B126202-11BA-C1FE-4FF7-D7D74D3EE4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9B458C7A-F6C7-4A4A-9852-4CF0872290F6}"/>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5B5E0BA-62E3-72AA-63DE-0C98D31C56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15716</xdr:colOff>
      <xdr:row>5</xdr:row>
      <xdr:rowOff>652</xdr:rowOff>
    </xdr:to>
    <xdr:pic>
      <xdr:nvPicPr>
        <xdr:cNvPr id="2" name="Imagem 1">
          <a:extLst>
            <a:ext uri="{FF2B5EF4-FFF2-40B4-BE49-F238E27FC236}">
              <a16:creationId xmlns:a16="http://schemas.microsoft.com/office/drawing/2014/main" id="{2EF0B6B8-B764-4895-91E7-B48BB617A967}"/>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136072</xdr:rowOff>
    </xdr:from>
    <xdr:ext cx="4356770" cy="319012"/>
    <xdr:sp macro="" textlink="">
      <xdr:nvSpPr>
        <xdr:cNvPr id="4" name="CaixaDeTexto 4">
          <a:extLst>
            <a:ext uri="{FF2B5EF4-FFF2-40B4-BE49-F238E27FC236}">
              <a16:creationId xmlns:a16="http://schemas.microsoft.com/office/drawing/2014/main" id="{0E31F53D-DBD0-4EBD-852D-F7357A982F33}"/>
            </a:ext>
          </a:extLst>
        </xdr:cNvPr>
        <xdr:cNvSpPr txBox="1"/>
      </xdr:nvSpPr>
      <xdr:spPr>
        <a:xfrm>
          <a:off x="254001" y="707572"/>
          <a:ext cx="4356770" cy="319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E5076592-A0A7-4B3C-9567-C65AC2681387}"/>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1108C660-91A6-8FBC-6749-0B461FEA8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771D6470-68AC-4014-AF4D-DD118EA4E21B}"/>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B228777D-EF5D-87D2-5870-34D1948BE6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5F86F778-DEEA-488C-87F5-2C394E9F0B09}"/>
            </a:ext>
          </a:extLst>
        </xdr:cNvPr>
        <xdr:cNvGrpSpPr/>
      </xdr:nvGrpSpPr>
      <xdr:grpSpPr>
        <a:xfrm>
          <a:off x="190501" y="0"/>
          <a:ext cx="9991724" cy="1048614"/>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C3BD9C69-7D51-4F84-86BF-8341A5602D7A}"/>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3D045F05-0C39-60A3-FE67-97DE052890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6</xdr:col>
      <xdr:colOff>714375</xdr:colOff>
      <xdr:row>0</xdr:row>
      <xdr:rowOff>76200</xdr:rowOff>
    </xdr:from>
    <xdr:to>
      <xdr:col>7</xdr:col>
      <xdr:colOff>676274</xdr:colOff>
      <xdr:row>3</xdr:row>
      <xdr:rowOff>28575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129F006C-BDF5-47D6-BE1A-DCB133C15520}"/>
            </a:ext>
          </a:extLst>
        </xdr:cNvPr>
        <xdr:cNvSpPr/>
      </xdr:nvSpPr>
      <xdr:spPr>
        <a:xfrm>
          <a:off x="9496425"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29BE1E9-D216-1C85-9AA8-493AB730E5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68510443-A493-4BC9-8A28-806FC89939F2}"/>
            </a:ext>
          </a:extLst>
        </xdr:cNvPr>
        <xdr:cNvGrpSpPr/>
      </xdr:nvGrpSpPr>
      <xdr:grpSpPr>
        <a:xfrm>
          <a:off x="237490" y="0"/>
          <a:ext cx="10487661" cy="1162050"/>
          <a:chOff x="415290" y="5080"/>
          <a:chExt cx="8800466" cy="1053008"/>
        </a:xfrm>
      </xdr:grpSpPr>
      <xdr:pic>
        <xdr:nvPicPr>
          <xdr:cNvPr id="6" name="Imagem 5">
            <a:extLst>
              <a:ext uri="{FF2B5EF4-FFF2-40B4-BE49-F238E27FC236}">
                <a16:creationId xmlns:a16="http://schemas.microsoft.com/office/drawing/2014/main" id="{CAA9FBA2-AB7A-4EA2-B8C4-A2B4448195A9}"/>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688B4DBB-71B3-4072-8912-9A51B7DE8D3D}"/>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3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5C3173E9-D799-ACAD-FA73-8DC7817D15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AF9624BF-839A-4CAE-A073-724EF3D1F18F}"/>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6AA3C22-4BE4-AD20-37FD-A927381546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57150</xdr:colOff>
      <xdr:row>4</xdr:row>
      <xdr:rowOff>34041</xdr:rowOff>
    </xdr:to>
    <xdr:pic>
      <xdr:nvPicPr>
        <xdr:cNvPr id="2" name="Imagem 1">
          <a:extLst>
            <a:ext uri="{FF2B5EF4-FFF2-40B4-BE49-F238E27FC236}">
              <a16:creationId xmlns:a16="http://schemas.microsoft.com/office/drawing/2014/main" id="{E2A268CD-D505-487F-B7C9-4308439FA376}"/>
            </a:ext>
          </a:extLst>
        </xdr:cNvPr>
        <xdr:cNvPicPr>
          <a:picLocks noChangeAspect="1"/>
        </xdr:cNvPicPr>
      </xdr:nvPicPr>
      <xdr:blipFill rotWithShape="1">
        <a:blip xmlns:r="http://schemas.openxmlformats.org/officeDocument/2006/relationships" r:embed="rId1"/>
        <a:srcRect l="-1" r="32621" b="86021"/>
        <a:stretch/>
      </xdr:blipFill>
      <xdr:spPr>
        <a:xfrm>
          <a:off x="171451" y="0"/>
          <a:ext cx="9305924" cy="1053216"/>
        </a:xfrm>
        <a:prstGeom prst="rect">
          <a:avLst/>
        </a:prstGeom>
      </xdr:spPr>
    </xdr:pic>
    <xdr:clientData/>
  </xdr:twoCellAnchor>
  <xdr:oneCellAnchor>
    <xdr:from>
      <xdr:col>1</xdr:col>
      <xdr:colOff>0</xdr:colOff>
      <xdr:row>3</xdr:row>
      <xdr:rowOff>95250</xdr:rowOff>
    </xdr:from>
    <xdr:ext cx="4667624" cy="342786"/>
    <xdr:sp macro="" textlink="">
      <xdr:nvSpPr>
        <xdr:cNvPr id="7" name="CaixaDeTexto 2">
          <a:extLst>
            <a:ext uri="{FF2B5EF4-FFF2-40B4-BE49-F238E27FC236}">
              <a16:creationId xmlns:a16="http://schemas.microsoft.com/office/drawing/2014/main" id="{4D2E1EE9-A8B3-419D-AF52-7677B43FF3C2}"/>
            </a:ext>
          </a:extLst>
        </xdr:cNvPr>
        <xdr:cNvSpPr txBox="1"/>
      </xdr:nvSpPr>
      <xdr:spPr>
        <a:xfrm>
          <a:off x="171450" y="666750"/>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28</xdr:row>
      <xdr:rowOff>128587</xdr:rowOff>
    </xdr:from>
    <xdr:to>
      <xdr:col>4</xdr:col>
      <xdr:colOff>517575</xdr:colOff>
      <xdr:row>43</xdr:row>
      <xdr:rowOff>85725</xdr:rowOff>
    </xdr:to>
    <xdr:graphicFrame macro="">
      <xdr:nvGraphicFramePr>
        <xdr:cNvPr id="14" name="Gráfico 8">
          <a:extLst>
            <a:ext uri="{FF2B5EF4-FFF2-40B4-BE49-F238E27FC236}">
              <a16:creationId xmlns:a16="http://schemas.microsoft.com/office/drawing/2014/main" i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504823</xdr:colOff>
      <xdr:row>28</xdr:row>
      <xdr:rowOff>123825</xdr:rowOff>
    </xdr:from>
    <xdr:to>
      <xdr:col>10</xdr:col>
      <xdr:colOff>98473</xdr:colOff>
      <xdr:row>43</xdr:row>
      <xdr:rowOff>85725</xdr:rowOff>
    </xdr:to>
    <xdr:graphicFrame macro="">
      <xdr:nvGraphicFramePr>
        <xdr:cNvPr id="16" name="Gráfico 9">
          <a:extLst>
            <a:ext uri="{FF2B5EF4-FFF2-40B4-BE49-F238E27FC236}">
              <a16:creationId xmlns:a16="http://schemas.microsoft.com/office/drawing/2014/main" id="{CD8B2AD9-1013-4F52-B930-F07ACB702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20497680-3188-933B-40D7-13FEBDC95F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9</xdr:col>
      <xdr:colOff>66675</xdr:colOff>
      <xdr:row>0</xdr:row>
      <xdr:rowOff>66675</xdr:rowOff>
    </xdr:from>
    <xdr:to>
      <xdr:col>10</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5973251C-8E24-4012-B67E-E424518BD2FE}"/>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A436EEE6-FA35-EBFB-2F36-177148C39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E9FDA419-32D9-40B8-AE80-2124FEF422CE}"/>
            </a:ext>
          </a:extLst>
        </xdr:cNvPr>
        <xdr:cNvGrpSpPr/>
      </xdr:nvGrpSpPr>
      <xdr:grpSpPr>
        <a:xfrm>
          <a:off x="157480" y="0"/>
          <a:ext cx="8262620" cy="1143000"/>
          <a:chOff x="290831" y="0"/>
          <a:chExt cx="6619874" cy="1025743"/>
        </a:xfrm>
      </xdr:grpSpPr>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49E4A669-A6C9-490E-8AA1-E14A01D00CDF}"/>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77524F8B-E33C-7281-D546-50DA1FBC4D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6</xdr:col>
      <xdr:colOff>771525</xdr:colOff>
      <xdr:row>0</xdr:row>
      <xdr:rowOff>57150</xdr:rowOff>
    </xdr:from>
    <xdr:to>
      <xdr:col>8</xdr:col>
      <xdr:colOff>28574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5F164A74-0A3A-4B53-81F9-622488112661}"/>
            </a:ext>
          </a:extLst>
        </xdr:cNvPr>
        <xdr:cNvSpPr/>
      </xdr:nvSpPr>
      <xdr:spPr>
        <a:xfrm>
          <a:off x="77914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89F4E5CA-D891-AE1D-37B0-726B69CD1C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2C855-CA06-4AF0-916A-FB69D85F2C19}"/>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8</xdr:col>
      <xdr:colOff>66675</xdr:colOff>
      <xdr:row>4</xdr:row>
      <xdr:rowOff>28575</xdr:rowOff>
    </xdr:to>
    <xdr:grpSp>
      <xdr:nvGrpSpPr>
        <xdr:cNvPr id="12" name="Agrupar 1">
          <a:extLst>
            <a:ext uri="{FF2B5EF4-FFF2-40B4-BE49-F238E27FC236}">
              <a16:creationId xmlns:a16="http://schemas.microsoft.com/office/drawing/2014/main" id="{583E1418-FFC8-4A7A-8617-D70AFEAC63FF}"/>
            </a:ext>
            <a:ext uri="{147F2762-F138-4A5C-976F-8EAC2B608ADB}">
              <a16:predDERef xmlns:a16="http://schemas.microsoft.com/office/drawing/2014/main" pred="{0002C855-CA06-4AF0-916A-FB69D85F2C19}"/>
            </a:ext>
          </a:extLst>
        </xdr:cNvPr>
        <xdr:cNvGrpSpPr/>
      </xdr:nvGrpSpPr>
      <xdr:grpSpPr>
        <a:xfrm>
          <a:off x="219073" y="0"/>
          <a:ext cx="8267702" cy="1047750"/>
          <a:chOff x="275589" y="0"/>
          <a:chExt cx="6636386" cy="1028918"/>
        </a:xfrm>
      </xdr:grpSpPr>
      <xdr:pic>
        <xdr:nvPicPr>
          <xdr:cNvPr id="13" name="Imagem 5">
            <a:extLst>
              <a:ext uri="{FF2B5EF4-FFF2-40B4-BE49-F238E27FC236}">
                <a16:creationId xmlns:a16="http://schemas.microsoft.com/office/drawing/2014/main" id="{C1A0C402-7677-4A82-97A3-56D29300ED0A}"/>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C215382B-B1CC-4C9D-B307-6EF9B6EC36C1}"/>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9E1D639-3BF3-0E62-92A8-05725F57AD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790575</xdr:colOff>
      <xdr:row>0</xdr:row>
      <xdr:rowOff>66675</xdr:rowOff>
    </xdr:from>
    <xdr:to>
      <xdr:col>8</xdr:col>
      <xdr:colOff>47624</xdr:colOff>
      <xdr:row>3</xdr:row>
      <xdr:rowOff>19050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B66832B-0CE7-46EC-9315-FAB1DC0F5924}"/>
            </a:ext>
          </a:extLst>
        </xdr:cNvPr>
        <xdr:cNvSpPr/>
      </xdr:nvSpPr>
      <xdr:spPr>
        <a:xfrm>
          <a:off x="7810500"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4D7A24AD-3078-2B1D-C69A-A187686FF3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pel0.sharepoint.com/Users/c047420/Downloads/C&#243;pia%20de%20Anal&#237;tico%20Dez%202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E1:Z40"/>
  <sheetViews>
    <sheetView tabSelected="1" zoomScaleNormal="100" workbookViewId="0"/>
  </sheetViews>
  <sheetFormatPr defaultColWidth="9.140625" defaultRowHeight="15"/>
  <cols>
    <col min="1" max="1" width="4.7109375" style="1" customWidth="1"/>
    <col min="2" max="22" width="9.140625" style="1"/>
    <col min="23" max="23" width="2.5703125" style="1" customWidth="1"/>
    <col min="24" max="16384" width="9.140625" style="1"/>
  </cols>
  <sheetData>
    <row r="1" spans="5:26">
      <c r="E1" s="749"/>
      <c r="F1" s="749"/>
      <c r="G1" s="749"/>
      <c r="H1" s="749"/>
      <c r="I1" s="749"/>
      <c r="J1" s="749"/>
      <c r="K1" s="749"/>
      <c r="L1" s="749"/>
      <c r="M1" s="749"/>
      <c r="N1" s="749"/>
      <c r="O1" s="749"/>
      <c r="P1" s="749"/>
      <c r="Q1" s="749"/>
      <c r="R1" s="749"/>
      <c r="S1" s="749"/>
      <c r="T1" s="749"/>
      <c r="U1" s="749"/>
      <c r="V1" s="749"/>
      <c r="W1" s="749"/>
    </row>
    <row r="2" spans="5:26">
      <c r="E2" s="749"/>
      <c r="F2" s="749"/>
      <c r="G2" s="749"/>
      <c r="H2" s="749"/>
      <c r="I2" s="749"/>
      <c r="J2" s="749"/>
      <c r="K2" s="749"/>
      <c r="L2" s="749"/>
      <c r="M2" s="749"/>
      <c r="N2" s="749"/>
      <c r="O2" s="749"/>
      <c r="P2" s="749"/>
      <c r="Q2" s="749"/>
      <c r="R2" s="749"/>
      <c r="S2" s="749"/>
      <c r="T2" s="749"/>
      <c r="U2" s="749"/>
      <c r="V2" s="749"/>
      <c r="W2" s="749"/>
    </row>
    <row r="3" spans="5:26">
      <c r="E3" s="749"/>
      <c r="F3" s="749"/>
      <c r="G3" s="749"/>
      <c r="H3" s="749"/>
      <c r="I3" s="749"/>
      <c r="J3" s="749"/>
      <c r="K3" s="749"/>
      <c r="L3" s="749"/>
      <c r="M3" s="749"/>
      <c r="N3" s="749"/>
      <c r="O3" s="749"/>
      <c r="P3" s="749"/>
      <c r="Q3" s="749"/>
      <c r="R3" s="749"/>
      <c r="S3" s="749"/>
      <c r="T3" s="749"/>
      <c r="U3" s="749"/>
      <c r="V3" s="749"/>
      <c r="W3" s="749"/>
    </row>
    <row r="4" spans="5:26">
      <c r="E4" s="749"/>
      <c r="F4" s="749"/>
      <c r="G4" s="749"/>
      <c r="H4" s="749"/>
      <c r="I4" s="749"/>
      <c r="J4" s="749"/>
      <c r="K4" s="749"/>
      <c r="L4" s="749"/>
      <c r="M4" s="749"/>
      <c r="N4" s="749"/>
      <c r="O4" s="749"/>
      <c r="P4" s="749"/>
      <c r="Q4" s="749"/>
      <c r="R4" s="749"/>
      <c r="S4" s="749"/>
      <c r="T4" s="749"/>
      <c r="U4" s="749"/>
      <c r="V4" s="749"/>
      <c r="W4" s="749"/>
    </row>
    <row r="5" spans="5:26">
      <c r="E5" s="749"/>
      <c r="F5" s="749"/>
      <c r="G5" s="749"/>
      <c r="H5" s="749"/>
      <c r="I5" s="749"/>
      <c r="J5" s="749"/>
      <c r="K5" s="749"/>
      <c r="L5" s="749"/>
      <c r="M5" s="749"/>
      <c r="N5" s="749"/>
      <c r="O5" s="749"/>
      <c r="P5" s="749"/>
      <c r="Q5" s="749"/>
      <c r="R5" s="749"/>
      <c r="S5" s="749"/>
      <c r="T5" s="749"/>
      <c r="U5" s="749"/>
      <c r="V5" s="749"/>
      <c r="W5" s="749"/>
    </row>
    <row r="6" spans="5:26">
      <c r="E6" s="750"/>
      <c r="F6" s="750"/>
      <c r="G6" s="750"/>
      <c r="H6" s="750"/>
      <c r="I6" s="750"/>
      <c r="J6" s="750"/>
      <c r="K6" s="750"/>
      <c r="L6" s="750"/>
      <c r="M6" s="750"/>
      <c r="N6" s="750"/>
      <c r="O6" s="750"/>
      <c r="P6" s="750"/>
      <c r="Q6" s="750"/>
      <c r="R6" s="750"/>
      <c r="S6" s="750"/>
      <c r="T6" s="750"/>
      <c r="U6" s="750"/>
      <c r="V6" s="750"/>
      <c r="W6" s="750"/>
    </row>
    <row r="7" spans="5:26">
      <c r="E7" s="750"/>
      <c r="F7" s="750"/>
      <c r="G7" s="750"/>
      <c r="H7" s="750"/>
      <c r="I7" s="750"/>
      <c r="J7" s="750"/>
      <c r="K7" s="750"/>
      <c r="L7" s="750"/>
      <c r="M7" s="750"/>
      <c r="N7" s="750"/>
      <c r="O7" s="750"/>
      <c r="P7" s="750"/>
      <c r="Q7" s="750"/>
      <c r="R7" s="750"/>
      <c r="S7" s="750"/>
      <c r="T7" s="750"/>
      <c r="U7" s="750"/>
      <c r="V7" s="750"/>
      <c r="W7" s="750"/>
      <c r="Z7" s="1" t="s">
        <v>0</v>
      </c>
    </row>
    <row r="8" spans="5:26">
      <c r="E8" s="750"/>
      <c r="F8" s="750"/>
      <c r="G8" s="750"/>
      <c r="H8" s="750"/>
      <c r="I8" s="750"/>
      <c r="J8" s="750"/>
      <c r="K8" s="750"/>
      <c r="L8" s="750"/>
      <c r="M8" s="750"/>
      <c r="N8" s="750"/>
      <c r="O8" s="750"/>
      <c r="P8" s="750"/>
      <c r="Q8" s="750"/>
      <c r="R8" s="750"/>
      <c r="S8" s="750"/>
      <c r="T8" s="750"/>
      <c r="U8" s="750"/>
      <c r="V8" s="750"/>
      <c r="W8" s="750"/>
    </row>
    <row r="9" spans="5:26">
      <c r="E9" s="750"/>
      <c r="F9" s="750"/>
      <c r="G9" s="750"/>
      <c r="H9" s="750"/>
      <c r="I9" s="750"/>
      <c r="J9" s="750"/>
      <c r="K9" s="750"/>
      <c r="L9" s="750"/>
      <c r="M9" s="750"/>
      <c r="N9" s="750"/>
      <c r="O9" s="750"/>
      <c r="P9" s="750"/>
      <c r="Q9" s="750"/>
      <c r="R9" s="750"/>
      <c r="S9" s="750"/>
      <c r="T9" s="750"/>
      <c r="U9" s="750"/>
      <c r="V9" s="750"/>
      <c r="W9" s="750"/>
    </row>
    <row r="10" spans="5:26">
      <c r="E10" s="750"/>
      <c r="F10" s="750"/>
      <c r="G10" s="750"/>
      <c r="H10" s="750"/>
      <c r="I10" s="750"/>
      <c r="J10" s="750"/>
      <c r="K10" s="750"/>
      <c r="L10" s="750"/>
      <c r="M10" s="750"/>
      <c r="N10" s="750"/>
      <c r="O10" s="750"/>
      <c r="P10" s="750"/>
      <c r="Q10" s="750"/>
      <c r="R10" s="750"/>
      <c r="S10" s="750"/>
      <c r="T10" s="750"/>
      <c r="U10" s="750"/>
      <c r="V10" s="750"/>
      <c r="W10" s="750"/>
    </row>
    <row r="40" ht="5.25" customHeight="1"/>
  </sheetData>
  <sheetProtection algorithmName="SHA-512" hashValue="AhYEA+6e8En3E09crvbysoiglmp1oVefqG0+/qrzLapfeHfvWzccgPP9Vh4jfxo/t1+l4VVqmVVAazs5TIYt2w==" saltValue="OtLf6hEaARtpXh63X24mDA==" spinCount="100000" sheet="1" objects="1" scenarios="1"/>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9">
    <pageSetUpPr fitToPage="1"/>
  </sheetPr>
  <dimension ref="B4:H31"/>
  <sheetViews>
    <sheetView zoomScaleNormal="100" workbookViewId="0"/>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4.140625" style="1" customWidth="1"/>
    <col min="10" max="16384" width="9.140625" style="1"/>
  </cols>
  <sheetData>
    <row r="4" spans="2:8" ht="35.25" customHeight="1"/>
    <row r="6" spans="2:8" ht="15" customHeight="1">
      <c r="B6" s="1029"/>
      <c r="C6" s="1030"/>
      <c r="D6" s="1030"/>
      <c r="E6" s="33"/>
      <c r="H6" s="33" t="s">
        <v>50</v>
      </c>
    </row>
    <row r="7" spans="2:8" ht="30" customHeight="1">
      <c r="B7" s="646" t="s">
        <v>2</v>
      </c>
      <c r="C7" s="647" t="s">
        <v>3</v>
      </c>
      <c r="D7" s="647" t="s">
        <v>4</v>
      </c>
      <c r="E7" s="648" t="s">
        <v>5</v>
      </c>
      <c r="F7" s="647" t="s">
        <v>6</v>
      </c>
      <c r="G7" s="647" t="s">
        <v>7</v>
      </c>
      <c r="H7" s="648" t="s">
        <v>5</v>
      </c>
    </row>
    <row r="8" spans="2:8">
      <c r="B8" s="649" t="s">
        <v>8</v>
      </c>
      <c r="C8" s="372">
        <v>987856</v>
      </c>
      <c r="D8" s="372">
        <v>1310911</v>
      </c>
      <c r="E8" s="383">
        <v>-24.64354940953276</v>
      </c>
      <c r="F8" s="773">
        <v>3019731</v>
      </c>
      <c r="G8" s="773">
        <v>3659025</v>
      </c>
      <c r="H8" s="383">
        <v>-17.471703527579063</v>
      </c>
    </row>
    <row r="9" spans="2:8">
      <c r="B9" s="97" t="s">
        <v>9</v>
      </c>
      <c r="C9" s="373">
        <v>577462</v>
      </c>
      <c r="D9" s="373">
        <v>578946</v>
      </c>
      <c r="E9" s="380">
        <v>-0.25632787859316553</v>
      </c>
      <c r="F9" s="774">
        <v>1705263</v>
      </c>
      <c r="G9" s="774">
        <v>1720801</v>
      </c>
      <c r="H9" s="584">
        <v>-0.90295159056741348</v>
      </c>
    </row>
    <row r="10" spans="2:8">
      <c r="B10" s="97" t="s">
        <v>10</v>
      </c>
      <c r="C10" s="373">
        <v>438200</v>
      </c>
      <c r="D10" s="373">
        <v>730155</v>
      </c>
      <c r="E10" s="380">
        <v>-39.985345577308927</v>
      </c>
      <c r="F10" s="774">
        <v>1306933</v>
      </c>
      <c r="G10" s="774">
        <v>1932347</v>
      </c>
      <c r="H10" s="584">
        <v>-32.365511991376295</v>
      </c>
    </row>
    <row r="11" spans="2:8">
      <c r="B11" s="98" t="s">
        <v>17</v>
      </c>
      <c r="C11" s="373">
        <v>-27806</v>
      </c>
      <c r="D11" s="373">
        <v>1810</v>
      </c>
      <c r="E11" s="381">
        <v>0</v>
      </c>
      <c r="F11" s="774">
        <v>7535</v>
      </c>
      <c r="G11" s="775">
        <v>5877</v>
      </c>
      <c r="H11" s="344">
        <v>28.211672622086105</v>
      </c>
    </row>
    <row r="12" spans="2:8">
      <c r="B12" s="99" t="s">
        <v>18</v>
      </c>
      <c r="C12" s="100">
        <v>-1008263</v>
      </c>
      <c r="D12" s="100">
        <v>-1276146</v>
      </c>
      <c r="E12" s="382">
        <v>-20.991563661211178</v>
      </c>
      <c r="F12" s="776">
        <v>-2931809</v>
      </c>
      <c r="G12" s="776">
        <v>-3597348</v>
      </c>
      <c r="H12" s="585">
        <v>-18.500823384337572</v>
      </c>
    </row>
    <row r="13" spans="2:8">
      <c r="B13" s="97" t="s">
        <v>19</v>
      </c>
      <c r="C13" s="373">
        <v>-994997</v>
      </c>
      <c r="D13" s="373">
        <v>-1270610</v>
      </c>
      <c r="E13" s="381">
        <v>-21.691392323372238</v>
      </c>
      <c r="F13" s="774">
        <v>-2901011</v>
      </c>
      <c r="G13" s="774">
        <v>-3579136</v>
      </c>
      <c r="H13" s="586">
        <v>-18.946611696230597</v>
      </c>
    </row>
    <row r="14" spans="2:8">
      <c r="B14" s="98" t="s">
        <v>21</v>
      </c>
      <c r="C14" s="373">
        <v>-8351</v>
      </c>
      <c r="D14" s="373">
        <v>-3012</v>
      </c>
      <c r="E14" s="381">
        <v>177.25763612217796</v>
      </c>
      <c r="F14" s="774">
        <v>-17463</v>
      </c>
      <c r="G14" s="774">
        <v>-9240</v>
      </c>
      <c r="H14" s="586">
        <v>88.993506493506501</v>
      </c>
    </row>
    <row r="15" spans="2:8">
      <c r="B15" s="98" t="s">
        <v>22</v>
      </c>
      <c r="C15" s="373">
        <v>-443</v>
      </c>
      <c r="D15" s="373">
        <v>-430</v>
      </c>
      <c r="E15" s="381">
        <v>3.0232558139534849</v>
      </c>
      <c r="F15" s="774">
        <v>-1424</v>
      </c>
      <c r="G15" s="774">
        <v>-1329</v>
      </c>
      <c r="H15" s="586">
        <v>7.1482317531978978</v>
      </c>
    </row>
    <row r="16" spans="2:8">
      <c r="B16" s="98" t="s">
        <v>23</v>
      </c>
      <c r="C16" s="373">
        <v>-27</v>
      </c>
      <c r="D16" s="373">
        <v>-13</v>
      </c>
      <c r="E16" s="381">
        <v>107.69230769230771</v>
      </c>
      <c r="F16" s="777">
        <v>-60</v>
      </c>
      <c r="G16" s="777">
        <v>-37</v>
      </c>
      <c r="H16" s="586">
        <v>62.162162162162168</v>
      </c>
    </row>
    <row r="17" spans="2:8">
      <c r="B17" s="97" t="s">
        <v>26</v>
      </c>
      <c r="C17" s="373">
        <v>-747</v>
      </c>
      <c r="D17" s="373">
        <v>-501</v>
      </c>
      <c r="E17" s="381">
        <v>49.101796407185638</v>
      </c>
      <c r="F17" s="774">
        <v>-2887</v>
      </c>
      <c r="G17" s="774">
        <v>-2186</v>
      </c>
      <c r="H17" s="586">
        <v>32.067703568161022</v>
      </c>
    </row>
    <row r="18" spans="2:8">
      <c r="B18" s="97" t="s">
        <v>27</v>
      </c>
      <c r="C18" s="373">
        <v>-433</v>
      </c>
      <c r="D18" s="373">
        <v>-91</v>
      </c>
      <c r="E18" s="381">
        <v>375.82417582417582</v>
      </c>
      <c r="F18" s="774">
        <v>-1563</v>
      </c>
      <c r="G18" s="774">
        <v>-255</v>
      </c>
      <c r="H18" s="586">
        <v>512.94117647058829</v>
      </c>
    </row>
    <row r="19" spans="2:8">
      <c r="B19" s="97" t="s">
        <v>28</v>
      </c>
      <c r="C19" s="373">
        <v>-2006</v>
      </c>
      <c r="D19" s="373">
        <v>-178</v>
      </c>
      <c r="E19" s="381">
        <v>0</v>
      </c>
      <c r="F19" s="774">
        <v>-3255</v>
      </c>
      <c r="G19" s="774">
        <v>-1504</v>
      </c>
      <c r="H19" s="586">
        <v>116.42287234042553</v>
      </c>
    </row>
    <row r="20" spans="2:8">
      <c r="B20" s="97" t="s">
        <v>31</v>
      </c>
      <c r="C20" s="373">
        <v>-1259</v>
      </c>
      <c r="D20" s="373">
        <v>-1311</v>
      </c>
      <c r="E20" s="381">
        <v>-3.9664378337147199</v>
      </c>
      <c r="F20" s="774">
        <v>-4146</v>
      </c>
      <c r="G20" s="774">
        <v>-3661</v>
      </c>
      <c r="H20" s="586">
        <v>13.247746517344993</v>
      </c>
    </row>
    <row r="21" spans="2:8" hidden="1">
      <c r="B21" s="99" t="s">
        <v>33</v>
      </c>
      <c r="C21" s="374">
        <v>0</v>
      </c>
      <c r="D21" s="374">
        <v>0</v>
      </c>
      <c r="E21" s="374" t="e">
        <v>#DIV/0!</v>
      </c>
      <c r="F21" s="774">
        <v>0</v>
      </c>
      <c r="G21" s="774">
        <v>0</v>
      </c>
      <c r="H21" s="344" t="e">
        <v>#DIV/0!</v>
      </c>
    </row>
    <row r="22" spans="2:8">
      <c r="B22" s="99" t="s">
        <v>34</v>
      </c>
      <c r="C22" s="100">
        <v>-20407</v>
      </c>
      <c r="D22" s="100">
        <v>34765</v>
      </c>
      <c r="E22" s="382">
        <v>-158.69984179490868</v>
      </c>
      <c r="F22" s="776">
        <v>87922</v>
      </c>
      <c r="G22" s="776">
        <v>61677</v>
      </c>
      <c r="H22" s="344">
        <v>42.552329069183003</v>
      </c>
    </row>
    <row r="23" spans="2:8">
      <c r="B23" s="100" t="s">
        <v>35</v>
      </c>
      <c r="C23" s="374">
        <v>9849</v>
      </c>
      <c r="D23" s="374">
        <v>9253</v>
      </c>
      <c r="E23" s="382">
        <v>6.4411542202528871</v>
      </c>
      <c r="F23" s="776">
        <v>27734</v>
      </c>
      <c r="G23" s="776">
        <v>23256</v>
      </c>
      <c r="H23" s="585">
        <v>19.25524595803234</v>
      </c>
    </row>
    <row r="24" spans="2:8">
      <c r="B24" s="97" t="s">
        <v>36</v>
      </c>
      <c r="C24" s="373">
        <v>9961</v>
      </c>
      <c r="D24" s="373">
        <v>9206</v>
      </c>
      <c r="E24" s="381">
        <v>8.201173147946994</v>
      </c>
      <c r="F24" s="774">
        <v>27998</v>
      </c>
      <c r="G24" s="774">
        <v>23492</v>
      </c>
      <c r="H24" s="586">
        <v>19.180997786480503</v>
      </c>
    </row>
    <row r="25" spans="2:8">
      <c r="B25" s="97" t="s">
        <v>37</v>
      </c>
      <c r="C25" s="373">
        <v>-112</v>
      </c>
      <c r="D25" s="373">
        <v>47</v>
      </c>
      <c r="E25" s="381">
        <v>0</v>
      </c>
      <c r="F25" s="774">
        <v>-264</v>
      </c>
      <c r="G25" s="774">
        <v>-236</v>
      </c>
      <c r="H25" s="586">
        <v>11.864406779661007</v>
      </c>
    </row>
    <row r="26" spans="2:8">
      <c r="B26" s="100" t="s">
        <v>39</v>
      </c>
      <c r="C26" s="375">
        <v>-10558</v>
      </c>
      <c r="D26" s="375">
        <v>44018</v>
      </c>
      <c r="E26" s="382">
        <v>0</v>
      </c>
      <c r="F26" s="776">
        <v>115656</v>
      </c>
      <c r="G26" s="776">
        <v>84933</v>
      </c>
      <c r="H26" s="344">
        <v>36.173218890184032</v>
      </c>
    </row>
    <row r="27" spans="2:8">
      <c r="B27" s="99" t="s">
        <v>40</v>
      </c>
      <c r="C27" s="375">
        <v>3596</v>
      </c>
      <c r="D27" s="375">
        <v>-12595</v>
      </c>
      <c r="E27" s="382">
        <v>0</v>
      </c>
      <c r="F27" s="776">
        <v>-34780</v>
      </c>
      <c r="G27" s="776">
        <v>-26430</v>
      </c>
      <c r="H27" s="344">
        <v>31.592886870979942</v>
      </c>
    </row>
    <row r="28" spans="2:8">
      <c r="B28" s="98" t="s">
        <v>41</v>
      </c>
      <c r="C28" s="373">
        <v>-7433</v>
      </c>
      <c r="D28" s="373">
        <v>-5693</v>
      </c>
      <c r="E28" s="381">
        <v>0</v>
      </c>
      <c r="F28" s="774">
        <v>-27849</v>
      </c>
      <c r="G28" s="774">
        <v>-18867</v>
      </c>
      <c r="H28" s="586">
        <v>47.606932739704241</v>
      </c>
    </row>
    <row r="29" spans="2:8">
      <c r="B29" s="98" t="s">
        <v>42</v>
      </c>
      <c r="C29" s="373">
        <v>11029</v>
      </c>
      <c r="D29" s="373">
        <v>-6902</v>
      </c>
      <c r="E29" s="381">
        <v>0</v>
      </c>
      <c r="F29" s="774">
        <v>-6931</v>
      </c>
      <c r="G29" s="774">
        <v>-7563</v>
      </c>
      <c r="H29" s="344">
        <v>-8.356472299352113</v>
      </c>
    </row>
    <row r="30" spans="2:8">
      <c r="B30" s="99" t="s">
        <v>281</v>
      </c>
      <c r="C30" s="376">
        <v>-6962</v>
      </c>
      <c r="D30" s="376">
        <v>31423</v>
      </c>
      <c r="E30" s="344">
        <v>0</v>
      </c>
      <c r="F30" s="776">
        <v>80876</v>
      </c>
      <c r="G30" s="776">
        <v>58503</v>
      </c>
      <c r="H30" s="344">
        <v>38.242483291455144</v>
      </c>
    </row>
    <row r="31" spans="2:8" ht="20.100000000000001" customHeight="1">
      <c r="B31" s="91" t="s">
        <v>282</v>
      </c>
      <c r="C31" s="377">
        <v>-19974</v>
      </c>
      <c r="D31" s="378">
        <v>34856</v>
      </c>
      <c r="E31" s="379">
        <v>0</v>
      </c>
      <c r="F31" s="377">
        <v>89485</v>
      </c>
      <c r="G31" s="378">
        <v>61932</v>
      </c>
      <c r="H31" s="587">
        <v>44.489117096169984</v>
      </c>
    </row>
  </sheetData>
  <sheetProtection algorithmName="SHA-512" hashValue="lPL/5VlJ5iN9HjjBBddQ4livdiOjrbzplEiuEaXLGyTweZWL2BKJZl7sHwF8z6f+ojjxYs4erORHKSB+xqvYxg==" saltValue="kVxuAU52+WQO1kZMu8/GOg==" spinCount="100000" sheet="1" objects="1" scenarios="1"/>
  <mergeCells count="1">
    <mergeCell ref="B6:D6"/>
  </mergeCells>
  <conditionalFormatting sqref="E8">
    <cfRule type="cellIs" dxfId="11" priority="8" operator="lessThan">
      <formula>-100</formula>
    </cfRule>
  </conditionalFormatting>
  <conditionalFormatting sqref="E8:E20">
    <cfRule type="cellIs" dxfId="10" priority="4" operator="lessThan">
      <formula>-1000</formula>
    </cfRule>
    <cfRule type="cellIs" dxfId="9" priority="5" operator="greaterThan">
      <formula>1000</formula>
    </cfRule>
  </conditionalFormatting>
  <conditionalFormatting sqref="E22:E29 E31">
    <cfRule type="cellIs" dxfId="8" priority="7" operator="greaterThan">
      <formula>1000</formula>
    </cfRule>
  </conditionalFormatting>
  <conditionalFormatting sqref="E22:E29">
    <cfRule type="cellIs" dxfId="7" priority="6" operator="lessThan">
      <formula>-1000</formula>
    </cfRule>
  </conditionalFormatting>
  <conditionalFormatting sqref="E31">
    <cfRule type="cellIs" dxfId="6" priority="9" operator="lessThan">
      <formula>-100</formula>
    </cfRule>
  </conditionalFormatting>
  <conditionalFormatting sqref="H8">
    <cfRule type="cellIs" dxfId="5" priority="1" operator="lessThan">
      <formula>-1000</formula>
    </cfRule>
    <cfRule type="cellIs" dxfId="4" priority="2" operator="greaterThan">
      <formula>1000</formula>
    </cfRule>
    <cfRule type="cellIs" dxfId="3"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0"/>
  <dimension ref="B4:T87"/>
  <sheetViews>
    <sheetView topLeftCell="A19" zoomScaleNormal="100" workbookViewId="0">
      <selection activeCell="C9" sqref="C9:Q46"/>
    </sheetView>
  </sheetViews>
  <sheetFormatPr defaultColWidth="9.140625" defaultRowHeight="15"/>
  <cols>
    <col min="1" max="1" width="2.42578125" style="68" customWidth="1"/>
    <col min="2" max="2" width="54" style="68" customWidth="1"/>
    <col min="3" max="4" width="10.7109375" style="68" customWidth="1"/>
    <col min="5" max="15" width="9.7109375" style="68" customWidth="1"/>
    <col min="16" max="16" width="10.28515625" style="68" customWidth="1"/>
    <col min="17" max="17" width="11.5703125" style="68" bestFit="1" customWidth="1"/>
    <col min="18" max="18" width="2.42578125" style="68" customWidth="1"/>
    <col min="19" max="19" width="14" style="68" bestFit="1" customWidth="1"/>
    <col min="20" max="16384" width="9.140625" style="68"/>
  </cols>
  <sheetData>
    <row r="4" spans="2:20" ht="35.25" customHeight="1"/>
    <row r="6" spans="2:20" ht="15" customHeight="1">
      <c r="B6" s="1033" t="s">
        <v>50</v>
      </c>
      <c r="C6" s="1033"/>
      <c r="D6" s="1033"/>
      <c r="E6" s="1033"/>
      <c r="F6" s="1033"/>
      <c r="G6" s="1033"/>
      <c r="H6" s="1033"/>
      <c r="I6" s="1033"/>
      <c r="J6" s="1033"/>
      <c r="K6" s="1033"/>
      <c r="L6" s="1033"/>
      <c r="M6" s="1033"/>
      <c r="N6" s="1033"/>
      <c r="O6" s="1033"/>
      <c r="P6" s="1033"/>
      <c r="Q6" s="1033"/>
    </row>
    <row r="7" spans="2:20" ht="15" customHeight="1">
      <c r="B7" s="1034" t="s">
        <v>283</v>
      </c>
      <c r="C7" s="1036" t="s">
        <v>284</v>
      </c>
      <c r="D7" s="1036"/>
      <c r="E7" s="1037" t="s">
        <v>285</v>
      </c>
      <c r="F7" s="1037" t="s">
        <v>286</v>
      </c>
      <c r="G7" s="1037" t="s">
        <v>287</v>
      </c>
      <c r="H7" s="1031" t="s">
        <v>288</v>
      </c>
      <c r="I7" s="1031" t="s">
        <v>289</v>
      </c>
      <c r="J7" s="1031" t="s">
        <v>290</v>
      </c>
      <c r="K7" s="1031" t="s">
        <v>291</v>
      </c>
      <c r="L7" s="1031" t="s">
        <v>292</v>
      </c>
      <c r="M7" s="1031" t="s">
        <v>293</v>
      </c>
      <c r="N7" s="1031" t="s">
        <v>294</v>
      </c>
      <c r="O7" s="1037" t="s">
        <v>295</v>
      </c>
      <c r="P7" s="1039" t="s">
        <v>296</v>
      </c>
      <c r="Q7" s="1037" t="s">
        <v>297</v>
      </c>
    </row>
    <row r="8" spans="2:20" ht="23.25" customHeight="1">
      <c r="B8" s="1035"/>
      <c r="C8" s="101" t="s">
        <v>298</v>
      </c>
      <c r="D8" s="101" t="s">
        <v>299</v>
      </c>
      <c r="E8" s="1038"/>
      <c r="F8" s="1038"/>
      <c r="G8" s="1038"/>
      <c r="H8" s="1032"/>
      <c r="I8" s="1032"/>
      <c r="J8" s="1032"/>
      <c r="K8" s="1032"/>
      <c r="L8" s="1032"/>
      <c r="M8" s="1032"/>
      <c r="N8" s="1032"/>
      <c r="O8" s="1038"/>
      <c r="P8" s="1040"/>
      <c r="Q8" s="1038"/>
    </row>
    <row r="9" spans="2:20">
      <c r="B9" s="102" t="s">
        <v>300</v>
      </c>
      <c r="C9" s="384">
        <v>704719</v>
      </c>
      <c r="D9" s="384">
        <v>240649</v>
      </c>
      <c r="E9" s="384">
        <v>3907992</v>
      </c>
      <c r="F9" s="384">
        <v>242573</v>
      </c>
      <c r="G9" s="384">
        <v>31036</v>
      </c>
      <c r="H9" s="384">
        <v>0</v>
      </c>
      <c r="I9" s="384">
        <v>0</v>
      </c>
      <c r="J9" s="384">
        <v>199932</v>
      </c>
      <c r="K9" s="384">
        <v>213301</v>
      </c>
      <c r="L9" s="384">
        <v>7129</v>
      </c>
      <c r="M9" s="384">
        <v>15481</v>
      </c>
      <c r="N9" s="384">
        <v>987856</v>
      </c>
      <c r="O9" s="384">
        <v>0</v>
      </c>
      <c r="P9" s="384">
        <v>-1006679</v>
      </c>
      <c r="Q9" s="384">
        <v>5543989</v>
      </c>
      <c r="R9" s="524"/>
      <c r="S9" s="524"/>
      <c r="T9" s="524"/>
    </row>
    <row r="10" spans="2:20">
      <c r="B10" s="103" t="s">
        <v>301</v>
      </c>
      <c r="C10" s="393">
        <v>0</v>
      </c>
      <c r="D10" s="393">
        <v>0</v>
      </c>
      <c r="E10" s="778">
        <v>1446878</v>
      </c>
      <c r="F10" s="778">
        <v>0</v>
      </c>
      <c r="G10" s="778">
        <v>0</v>
      </c>
      <c r="H10" s="778">
        <v>0</v>
      </c>
      <c r="I10" s="778">
        <v>0</v>
      </c>
      <c r="J10" s="778">
        <v>0</v>
      </c>
      <c r="K10" s="778">
        <v>0</v>
      </c>
      <c r="L10" s="778">
        <v>0</v>
      </c>
      <c r="M10" s="778">
        <v>0</v>
      </c>
      <c r="N10" s="778">
        <v>577462</v>
      </c>
      <c r="O10" s="778">
        <v>0</v>
      </c>
      <c r="P10" s="778">
        <v>-403</v>
      </c>
      <c r="Q10" s="778">
        <v>2023937</v>
      </c>
      <c r="R10" s="524"/>
      <c r="S10" s="524"/>
      <c r="T10" s="524"/>
    </row>
    <row r="11" spans="2:20">
      <c r="B11" s="103" t="s">
        <v>302</v>
      </c>
      <c r="C11" s="393">
        <v>688765</v>
      </c>
      <c r="D11" s="393">
        <v>0</v>
      </c>
      <c r="E11" s="778">
        <v>48015</v>
      </c>
      <c r="F11" s="778">
        <v>0</v>
      </c>
      <c r="G11" s="778">
        <v>30789</v>
      </c>
      <c r="H11" s="778">
        <v>0</v>
      </c>
      <c r="I11" s="778">
        <v>0</v>
      </c>
      <c r="J11" s="778">
        <v>199931</v>
      </c>
      <c r="K11" s="778">
        <v>213298</v>
      </c>
      <c r="L11" s="778">
        <v>7129</v>
      </c>
      <c r="M11" s="778">
        <v>0</v>
      </c>
      <c r="N11" s="778">
        <v>438200</v>
      </c>
      <c r="O11" s="778">
        <v>0</v>
      </c>
      <c r="P11" s="778">
        <v>-627527</v>
      </c>
      <c r="Q11" s="778">
        <v>998600</v>
      </c>
      <c r="R11" s="524"/>
      <c r="S11" s="524"/>
      <c r="T11" s="524"/>
    </row>
    <row r="12" spans="2:20">
      <c r="B12" s="103" t="s">
        <v>303</v>
      </c>
      <c r="C12" s="393">
        <v>0</v>
      </c>
      <c r="D12" s="393">
        <v>224613</v>
      </c>
      <c r="E12" s="778">
        <v>1383343</v>
      </c>
      <c r="F12" s="778">
        <v>0</v>
      </c>
      <c r="G12" s="778">
        <v>0</v>
      </c>
      <c r="H12" s="778">
        <v>0</v>
      </c>
      <c r="I12" s="778">
        <v>0</v>
      </c>
      <c r="J12" s="778">
        <v>0</v>
      </c>
      <c r="K12" s="778">
        <v>0</v>
      </c>
      <c r="L12" s="778">
        <v>0</v>
      </c>
      <c r="M12" s="778">
        <v>16342</v>
      </c>
      <c r="N12" s="778">
        <v>0</v>
      </c>
      <c r="O12" s="778">
        <v>0</v>
      </c>
      <c r="P12" s="778">
        <v>-121770</v>
      </c>
      <c r="Q12" s="778">
        <v>1502528</v>
      </c>
      <c r="R12" s="524"/>
      <c r="S12" s="524"/>
      <c r="T12" s="524"/>
    </row>
    <row r="13" spans="2:20">
      <c r="B13" s="103" t="s">
        <v>12</v>
      </c>
      <c r="C13" s="393">
        <v>0</v>
      </c>
      <c r="D13" s="393">
        <v>9442</v>
      </c>
      <c r="E13" s="778">
        <v>608079</v>
      </c>
      <c r="F13" s="778">
        <v>4265</v>
      </c>
      <c r="G13" s="778">
        <v>0</v>
      </c>
      <c r="H13" s="778">
        <v>0</v>
      </c>
      <c r="I13" s="778">
        <v>0</v>
      </c>
      <c r="J13" s="778">
        <v>0</v>
      </c>
      <c r="K13" s="778">
        <v>0</v>
      </c>
      <c r="L13" s="778">
        <v>0</v>
      </c>
      <c r="M13" s="778">
        <v>-868</v>
      </c>
      <c r="N13" s="778">
        <v>0</v>
      </c>
      <c r="O13" s="778">
        <v>0</v>
      </c>
      <c r="P13" s="778">
        <v>-4265</v>
      </c>
      <c r="Q13" s="778">
        <v>616653</v>
      </c>
      <c r="R13" s="524"/>
      <c r="S13" s="524"/>
      <c r="T13" s="524"/>
    </row>
    <row r="14" spans="2:20">
      <c r="B14" s="103" t="s">
        <v>13</v>
      </c>
      <c r="C14" s="393">
        <v>0</v>
      </c>
      <c r="D14" s="393">
        <v>0</v>
      </c>
      <c r="E14" s="778">
        <v>8283</v>
      </c>
      <c r="F14" s="778">
        <v>0</v>
      </c>
      <c r="G14" s="778">
        <v>0</v>
      </c>
      <c r="H14" s="778">
        <v>0</v>
      </c>
      <c r="I14" s="778">
        <v>0</v>
      </c>
      <c r="J14" s="778">
        <v>0</v>
      </c>
      <c r="K14" s="778">
        <v>0</v>
      </c>
      <c r="L14" s="778">
        <v>0</v>
      </c>
      <c r="M14" s="778">
        <v>0</v>
      </c>
      <c r="N14" s="778">
        <v>0</v>
      </c>
      <c r="O14" s="778">
        <v>0</v>
      </c>
      <c r="P14" s="778">
        <v>0</v>
      </c>
      <c r="Q14" s="778">
        <v>8283</v>
      </c>
      <c r="R14" s="524"/>
      <c r="S14" s="524"/>
      <c r="T14" s="524"/>
    </row>
    <row r="15" spans="2:20">
      <c r="B15" s="103" t="s">
        <v>304</v>
      </c>
      <c r="C15" s="393">
        <v>0</v>
      </c>
      <c r="D15" s="393">
        <v>0</v>
      </c>
      <c r="E15" s="778">
        <v>0</v>
      </c>
      <c r="F15" s="778">
        <v>238304</v>
      </c>
      <c r="G15" s="778">
        <v>0</v>
      </c>
      <c r="H15" s="778">
        <v>0</v>
      </c>
      <c r="I15" s="778">
        <v>0</v>
      </c>
      <c r="J15" s="778">
        <v>0</v>
      </c>
      <c r="K15" s="778">
        <v>0</v>
      </c>
      <c r="L15" s="778">
        <v>0</v>
      </c>
      <c r="M15" s="778">
        <v>0</v>
      </c>
      <c r="N15" s="778">
        <v>0</v>
      </c>
      <c r="O15" s="778">
        <v>0</v>
      </c>
      <c r="P15" s="778">
        <v>-238304</v>
      </c>
      <c r="Q15" s="778">
        <v>0</v>
      </c>
      <c r="R15" s="524"/>
      <c r="S15" s="524"/>
      <c r="T15" s="524"/>
    </row>
    <row r="16" spans="2:20">
      <c r="B16" s="103" t="s">
        <v>305</v>
      </c>
      <c r="C16" s="393">
        <v>0</v>
      </c>
      <c r="D16" s="393">
        <v>0</v>
      </c>
      <c r="E16" s="778">
        <v>273256</v>
      </c>
      <c r="F16" s="778">
        <v>0</v>
      </c>
      <c r="G16" s="778">
        <v>0</v>
      </c>
      <c r="H16" s="778">
        <v>0</v>
      </c>
      <c r="I16" s="778">
        <v>0</v>
      </c>
      <c r="J16" s="778">
        <v>0</v>
      </c>
      <c r="K16" s="778">
        <v>0</v>
      </c>
      <c r="L16" s="778">
        <v>0</v>
      </c>
      <c r="M16" s="778">
        <v>0</v>
      </c>
      <c r="N16" s="778">
        <v>0</v>
      </c>
      <c r="O16" s="778">
        <v>0</v>
      </c>
      <c r="P16" s="778">
        <v>0</v>
      </c>
      <c r="Q16" s="778">
        <v>273256</v>
      </c>
      <c r="R16" s="524"/>
      <c r="S16" s="524"/>
      <c r="T16" s="524"/>
    </row>
    <row r="17" spans="2:20">
      <c r="B17" s="103" t="s">
        <v>17</v>
      </c>
      <c r="C17" s="393">
        <v>15954</v>
      </c>
      <c r="D17" s="393">
        <v>6594</v>
      </c>
      <c r="E17" s="778">
        <v>140138</v>
      </c>
      <c r="F17" s="778">
        <v>4</v>
      </c>
      <c r="G17" s="778">
        <v>247</v>
      </c>
      <c r="H17" s="778">
        <v>0</v>
      </c>
      <c r="I17" s="778">
        <v>0</v>
      </c>
      <c r="J17" s="778">
        <v>1</v>
      </c>
      <c r="K17" s="778">
        <v>3</v>
      </c>
      <c r="L17" s="778">
        <v>0</v>
      </c>
      <c r="M17" s="778">
        <v>7</v>
      </c>
      <c r="N17" s="778">
        <v>-27806</v>
      </c>
      <c r="O17" s="778">
        <v>0</v>
      </c>
      <c r="P17" s="778">
        <v>-14410</v>
      </c>
      <c r="Q17" s="778">
        <v>120732</v>
      </c>
      <c r="R17" s="524"/>
      <c r="S17" s="524"/>
      <c r="T17" s="524"/>
    </row>
    <row r="18" spans="2:20">
      <c r="B18" s="104" t="s">
        <v>18</v>
      </c>
      <c r="C18" s="384">
        <v>-496114</v>
      </c>
      <c r="D18" s="384">
        <v>-187398</v>
      </c>
      <c r="E18" s="779">
        <v>-3870778</v>
      </c>
      <c r="F18" s="779">
        <v>-202225</v>
      </c>
      <c r="G18" s="779">
        <v>-23651</v>
      </c>
      <c r="H18" s="779">
        <v>-22213</v>
      </c>
      <c r="I18" s="779">
        <v>357</v>
      </c>
      <c r="J18" s="779">
        <v>-129313</v>
      </c>
      <c r="K18" s="779">
        <v>-126847</v>
      </c>
      <c r="L18" s="779">
        <v>-4499</v>
      </c>
      <c r="M18" s="779">
        <v>-1590</v>
      </c>
      <c r="N18" s="779">
        <v>-1008263</v>
      </c>
      <c r="O18" s="779">
        <v>-70976</v>
      </c>
      <c r="P18" s="779">
        <v>983228</v>
      </c>
      <c r="Q18" s="779">
        <v>-5160282</v>
      </c>
      <c r="R18" s="524"/>
      <c r="S18" s="524"/>
      <c r="T18" s="524"/>
    </row>
    <row r="19" spans="2:20">
      <c r="B19" s="103" t="s">
        <v>306</v>
      </c>
      <c r="C19" s="393">
        <v>-58963</v>
      </c>
      <c r="D19" s="393">
        <v>0</v>
      </c>
      <c r="E19" s="778">
        <v>-1528666</v>
      </c>
      <c r="F19" s="778">
        <v>0</v>
      </c>
      <c r="G19" s="778">
        <v>-26</v>
      </c>
      <c r="H19" s="778">
        <v>0</v>
      </c>
      <c r="I19" s="778">
        <v>0</v>
      </c>
      <c r="J19" s="778">
        <v>-6421</v>
      </c>
      <c r="K19" s="778">
        <v>-34156</v>
      </c>
      <c r="L19" s="778">
        <v>-61</v>
      </c>
      <c r="M19" s="778">
        <v>0</v>
      </c>
      <c r="N19" s="778">
        <v>-994997</v>
      </c>
      <c r="O19" s="778">
        <v>0</v>
      </c>
      <c r="P19" s="778">
        <v>627731</v>
      </c>
      <c r="Q19" s="778">
        <v>-1995559</v>
      </c>
      <c r="R19" s="524"/>
      <c r="S19" s="524"/>
      <c r="T19" s="524"/>
    </row>
    <row r="20" spans="2:20">
      <c r="B20" s="103" t="s">
        <v>307</v>
      </c>
      <c r="C20" s="393">
        <v>-91681</v>
      </c>
      <c r="D20" s="393">
        <v>0</v>
      </c>
      <c r="E20" s="778">
        <v>-731154</v>
      </c>
      <c r="F20" s="778">
        <v>0</v>
      </c>
      <c r="G20" s="778">
        <v>-6225</v>
      </c>
      <c r="H20" s="778">
        <v>-9051</v>
      </c>
      <c r="I20" s="778">
        <v>0</v>
      </c>
      <c r="J20" s="778">
        <v>-16270</v>
      </c>
      <c r="K20" s="778">
        <v>-40620</v>
      </c>
      <c r="L20" s="778">
        <v>-337</v>
      </c>
      <c r="M20" s="778">
        <v>0</v>
      </c>
      <c r="N20" s="778">
        <v>0</v>
      </c>
      <c r="O20" s="778">
        <v>0</v>
      </c>
      <c r="P20" s="778">
        <v>130486</v>
      </c>
      <c r="Q20" s="778">
        <v>-764852</v>
      </c>
      <c r="R20" s="524"/>
      <c r="S20" s="524"/>
      <c r="T20" s="524"/>
    </row>
    <row r="21" spans="2:20">
      <c r="B21" s="103" t="s">
        <v>21</v>
      </c>
      <c r="C21" s="393">
        <v>-156490</v>
      </c>
      <c r="D21" s="393">
        <v>-114062</v>
      </c>
      <c r="E21" s="778">
        <v>-545301</v>
      </c>
      <c r="F21" s="778">
        <v>-12617</v>
      </c>
      <c r="G21" s="778">
        <v>-1278</v>
      </c>
      <c r="H21" s="778">
        <v>-1439</v>
      </c>
      <c r="I21" s="778">
        <v>-15</v>
      </c>
      <c r="J21" s="778">
        <v>-4479</v>
      </c>
      <c r="K21" s="778">
        <v>-629</v>
      </c>
      <c r="L21" s="778">
        <v>-297</v>
      </c>
      <c r="M21" s="778">
        <v>-206</v>
      </c>
      <c r="N21" s="778">
        <v>-8351</v>
      </c>
      <c r="O21" s="778">
        <v>-28037</v>
      </c>
      <c r="P21" s="778">
        <v>14059</v>
      </c>
      <c r="Q21" s="778">
        <v>-859142</v>
      </c>
      <c r="R21" s="524"/>
      <c r="S21" s="524"/>
      <c r="T21" s="524"/>
    </row>
    <row r="22" spans="2:20">
      <c r="B22" s="103" t="s">
        <v>308</v>
      </c>
      <c r="C22" s="393">
        <v>-11318</v>
      </c>
      <c r="D22" s="393">
        <v>-8154</v>
      </c>
      <c r="E22" s="778">
        <v>-41429</v>
      </c>
      <c r="F22" s="778">
        <v>-1555</v>
      </c>
      <c r="G22" s="778">
        <v>-44</v>
      </c>
      <c r="H22" s="778">
        <v>-166</v>
      </c>
      <c r="I22" s="778">
        <v>-2</v>
      </c>
      <c r="J22" s="778">
        <v>-620</v>
      </c>
      <c r="K22" s="778">
        <v>-87</v>
      </c>
      <c r="L22" s="778">
        <v>-24</v>
      </c>
      <c r="M22" s="778">
        <v>-29</v>
      </c>
      <c r="N22" s="778">
        <v>-443</v>
      </c>
      <c r="O22" s="778">
        <v>-2130</v>
      </c>
      <c r="P22" s="778">
        <v>1721</v>
      </c>
      <c r="Q22" s="778">
        <v>-64280</v>
      </c>
      <c r="R22" s="524"/>
      <c r="S22" s="524"/>
      <c r="T22" s="524"/>
    </row>
    <row r="23" spans="2:20">
      <c r="B23" s="103" t="s">
        <v>309</v>
      </c>
      <c r="C23" s="393">
        <v>-3755</v>
      </c>
      <c r="D23" s="393">
        <v>-1289</v>
      </c>
      <c r="E23" s="778">
        <v>-17244</v>
      </c>
      <c r="F23" s="778">
        <v>-609</v>
      </c>
      <c r="G23" s="778">
        <v>-31</v>
      </c>
      <c r="H23" s="778">
        <v>-10</v>
      </c>
      <c r="I23" s="778">
        <v>0</v>
      </c>
      <c r="J23" s="778">
        <v>-570</v>
      </c>
      <c r="K23" s="778">
        <v>-242</v>
      </c>
      <c r="L23" s="778">
        <v>-4</v>
      </c>
      <c r="M23" s="778">
        <v>-12</v>
      </c>
      <c r="N23" s="778">
        <v>-27</v>
      </c>
      <c r="O23" s="778">
        <v>-324</v>
      </c>
      <c r="P23" s="778">
        <v>620</v>
      </c>
      <c r="Q23" s="778">
        <v>-23497</v>
      </c>
      <c r="R23" s="524"/>
      <c r="S23" s="524"/>
      <c r="T23" s="524"/>
    </row>
    <row r="24" spans="2:20">
      <c r="B24" s="103" t="s">
        <v>24</v>
      </c>
      <c r="C24" s="393">
        <v>-7175</v>
      </c>
      <c r="D24" s="393">
        <v>0</v>
      </c>
      <c r="E24" s="778">
        <v>0</v>
      </c>
      <c r="F24" s="778">
        <v>0</v>
      </c>
      <c r="G24" s="778">
        <v>0</v>
      </c>
      <c r="H24" s="778">
        <v>-432</v>
      </c>
      <c r="I24" s="778">
        <v>0</v>
      </c>
      <c r="J24" s="778">
        <v>0</v>
      </c>
      <c r="K24" s="778">
        <v>0</v>
      </c>
      <c r="L24" s="778">
        <v>0</v>
      </c>
      <c r="M24" s="778">
        <v>0</v>
      </c>
      <c r="N24" s="778">
        <v>0</v>
      </c>
      <c r="O24" s="778">
        <v>0</v>
      </c>
      <c r="P24" s="778">
        <v>432</v>
      </c>
      <c r="Q24" s="778">
        <v>-7175</v>
      </c>
      <c r="R24" s="524"/>
      <c r="S24" s="524"/>
      <c r="T24" s="524"/>
    </row>
    <row r="25" spans="2:20">
      <c r="B25" s="103" t="s">
        <v>310</v>
      </c>
      <c r="C25" s="393">
        <v>0</v>
      </c>
      <c r="D25" s="393">
        <v>0</v>
      </c>
      <c r="E25" s="778">
        <v>0</v>
      </c>
      <c r="F25" s="778">
        <v>-165473</v>
      </c>
      <c r="G25" s="778">
        <v>0</v>
      </c>
      <c r="H25" s="778">
        <v>0</v>
      </c>
      <c r="I25" s="778">
        <v>0</v>
      </c>
      <c r="J25" s="778">
        <v>0</v>
      </c>
      <c r="K25" s="778">
        <v>0</v>
      </c>
      <c r="L25" s="778">
        <v>0</v>
      </c>
      <c r="M25" s="778">
        <v>0</v>
      </c>
      <c r="N25" s="778">
        <v>0</v>
      </c>
      <c r="O25" s="778">
        <v>0</v>
      </c>
      <c r="P25" s="778">
        <v>165473</v>
      </c>
      <c r="Q25" s="778">
        <v>0</v>
      </c>
      <c r="R25" s="524"/>
      <c r="S25" s="524"/>
      <c r="T25" s="524"/>
    </row>
    <row r="26" spans="2:20">
      <c r="B26" s="103" t="s">
        <v>26</v>
      </c>
      <c r="C26" s="393">
        <v>-28990</v>
      </c>
      <c r="D26" s="393">
        <v>-13071</v>
      </c>
      <c r="E26" s="778">
        <v>-163375</v>
      </c>
      <c r="F26" s="778">
        <v>-3942</v>
      </c>
      <c r="G26" s="778">
        <v>-3912</v>
      </c>
      <c r="H26" s="778">
        <v>-5737</v>
      </c>
      <c r="I26" s="778">
        <v>-132</v>
      </c>
      <c r="J26" s="778">
        <v>-24602</v>
      </c>
      <c r="K26" s="778">
        <v>-8946</v>
      </c>
      <c r="L26" s="778">
        <v>-688</v>
      </c>
      <c r="M26" s="778">
        <v>-1628</v>
      </c>
      <c r="N26" s="778">
        <v>-747</v>
      </c>
      <c r="O26" s="778">
        <v>-31678</v>
      </c>
      <c r="P26" s="778">
        <v>21763</v>
      </c>
      <c r="Q26" s="778">
        <v>-265685</v>
      </c>
      <c r="R26" s="524"/>
      <c r="S26" s="524"/>
      <c r="T26" s="524"/>
    </row>
    <row r="27" spans="2:20">
      <c r="B27" s="103" t="s">
        <v>27</v>
      </c>
      <c r="C27" s="393">
        <v>-94804</v>
      </c>
      <c r="D27" s="393">
        <v>-4246</v>
      </c>
      <c r="E27" s="778">
        <v>-132378</v>
      </c>
      <c r="F27" s="778">
        <v>-10732</v>
      </c>
      <c r="G27" s="778">
        <v>-8379</v>
      </c>
      <c r="H27" s="778">
        <v>-5250</v>
      </c>
      <c r="I27" s="778">
        <v>-373</v>
      </c>
      <c r="J27" s="778">
        <v>-64275</v>
      </c>
      <c r="K27" s="778">
        <v>-31897</v>
      </c>
      <c r="L27" s="778">
        <v>-2860</v>
      </c>
      <c r="M27" s="778">
        <v>-12</v>
      </c>
      <c r="N27" s="778">
        <v>-433</v>
      </c>
      <c r="O27" s="778">
        <v>-768</v>
      </c>
      <c r="P27" s="778">
        <v>8629</v>
      </c>
      <c r="Q27" s="778">
        <v>-347778</v>
      </c>
      <c r="R27" s="524"/>
      <c r="S27" s="524"/>
      <c r="T27" s="524"/>
    </row>
    <row r="28" spans="2:20">
      <c r="B28" s="103" t="s">
        <v>28</v>
      </c>
      <c r="C28" s="393">
        <v>-39468</v>
      </c>
      <c r="D28" s="393">
        <v>-36124</v>
      </c>
      <c r="E28" s="778">
        <v>-69140</v>
      </c>
      <c r="F28" s="778">
        <v>734</v>
      </c>
      <c r="G28" s="778">
        <v>0</v>
      </c>
      <c r="H28" s="778">
        <v>-3</v>
      </c>
      <c r="I28" s="778">
        <v>0</v>
      </c>
      <c r="J28" s="778">
        <v>-161</v>
      </c>
      <c r="K28" s="778">
        <v>0</v>
      </c>
      <c r="L28" s="778">
        <v>0</v>
      </c>
      <c r="M28" s="778">
        <v>-283</v>
      </c>
      <c r="N28" s="778">
        <v>-2006</v>
      </c>
      <c r="O28" s="778">
        <v>633</v>
      </c>
      <c r="P28" s="778">
        <v>4647</v>
      </c>
      <c r="Q28" s="778">
        <v>-141171</v>
      </c>
      <c r="R28" s="524"/>
      <c r="S28" s="524"/>
      <c r="T28" s="524"/>
    </row>
    <row r="29" spans="2:20">
      <c r="B29" s="103" t="s">
        <v>29</v>
      </c>
      <c r="C29" s="393">
        <v>0</v>
      </c>
      <c r="D29" s="393">
        <v>-7800</v>
      </c>
      <c r="E29" s="778">
        <v>-608079</v>
      </c>
      <c r="F29" s="778">
        <v>-4265</v>
      </c>
      <c r="G29" s="778">
        <v>0</v>
      </c>
      <c r="H29" s="778">
        <v>0</v>
      </c>
      <c r="I29" s="778">
        <v>0</v>
      </c>
      <c r="J29" s="778">
        <v>0</v>
      </c>
      <c r="K29" s="778">
        <v>0</v>
      </c>
      <c r="L29" s="778">
        <v>0</v>
      </c>
      <c r="M29" s="778">
        <v>868</v>
      </c>
      <c r="N29" s="778">
        <v>0</v>
      </c>
      <c r="O29" s="778">
        <v>0</v>
      </c>
      <c r="P29" s="778">
        <v>4265</v>
      </c>
      <c r="Q29" s="778">
        <v>-615011</v>
      </c>
      <c r="R29" s="524"/>
      <c r="S29" s="524"/>
      <c r="T29" s="524"/>
    </row>
    <row r="30" spans="2:20">
      <c r="B30" s="103" t="s">
        <v>30</v>
      </c>
      <c r="C30" s="393">
        <v>26405</v>
      </c>
      <c r="D30" s="393">
        <v>0</v>
      </c>
      <c r="E30" s="778">
        <v>0</v>
      </c>
      <c r="F30" s="778">
        <v>0</v>
      </c>
      <c r="G30" s="778">
        <v>0</v>
      </c>
      <c r="H30" s="778">
        <v>0</v>
      </c>
      <c r="I30" s="778">
        <v>0</v>
      </c>
      <c r="J30" s="778">
        <v>0</v>
      </c>
      <c r="K30" s="778">
        <v>0</v>
      </c>
      <c r="L30" s="778">
        <v>0</v>
      </c>
      <c r="M30" s="778">
        <v>0</v>
      </c>
      <c r="N30" s="778">
        <v>0</v>
      </c>
      <c r="O30" s="778">
        <v>0</v>
      </c>
      <c r="P30" s="778">
        <v>0</v>
      </c>
      <c r="Q30" s="778">
        <v>26405</v>
      </c>
      <c r="R30" s="524"/>
      <c r="S30" s="524"/>
      <c r="T30" s="524"/>
    </row>
    <row r="31" spans="2:20">
      <c r="B31" s="103" t="s">
        <v>311</v>
      </c>
      <c r="C31" s="393">
        <v>-29875</v>
      </c>
      <c r="D31" s="393">
        <v>-2652</v>
      </c>
      <c r="E31" s="778">
        <v>-34012</v>
      </c>
      <c r="F31" s="778">
        <v>-3766</v>
      </c>
      <c r="G31" s="778">
        <v>-3756</v>
      </c>
      <c r="H31" s="778">
        <v>-125</v>
      </c>
      <c r="I31" s="778">
        <v>879</v>
      </c>
      <c r="J31" s="778">
        <v>-11915</v>
      </c>
      <c r="K31" s="778">
        <v>-10270</v>
      </c>
      <c r="L31" s="778">
        <v>-228</v>
      </c>
      <c r="M31" s="778">
        <v>-288</v>
      </c>
      <c r="N31" s="778">
        <v>-1259</v>
      </c>
      <c r="O31" s="778">
        <v>-8672</v>
      </c>
      <c r="P31" s="778">
        <v>3402</v>
      </c>
      <c r="Q31" s="778">
        <v>-102537</v>
      </c>
      <c r="R31" s="524"/>
      <c r="S31" s="524"/>
      <c r="T31" s="524"/>
    </row>
    <row r="32" spans="2:20">
      <c r="B32" s="104" t="s">
        <v>33</v>
      </c>
      <c r="C32" s="779">
        <v>93239</v>
      </c>
      <c r="D32" s="779">
        <v>79666</v>
      </c>
      <c r="E32" s="386">
        <v>0</v>
      </c>
      <c r="F32" s="386">
        <v>0</v>
      </c>
      <c r="G32" s="386">
        <v>0</v>
      </c>
      <c r="H32" s="386">
        <v>0</v>
      </c>
      <c r="I32" s="386">
        <v>0</v>
      </c>
      <c r="J32" s="386">
        <v>42565</v>
      </c>
      <c r="K32" s="386">
        <v>0</v>
      </c>
      <c r="L32" s="386">
        <v>0</v>
      </c>
      <c r="M32" s="386">
        <v>0</v>
      </c>
      <c r="N32" s="386">
        <v>0</v>
      </c>
      <c r="O32" s="386">
        <v>434934</v>
      </c>
      <c r="P32" s="386">
        <v>-582562</v>
      </c>
      <c r="Q32" s="386">
        <v>67842</v>
      </c>
      <c r="R32" s="524"/>
      <c r="S32" s="524"/>
      <c r="T32" s="524"/>
    </row>
    <row r="33" spans="2:20">
      <c r="B33" s="104" t="s">
        <v>312</v>
      </c>
      <c r="C33" s="384">
        <v>301845</v>
      </c>
      <c r="D33" s="384">
        <v>132917</v>
      </c>
      <c r="E33" s="384">
        <v>37214</v>
      </c>
      <c r="F33" s="384">
        <v>40348</v>
      </c>
      <c r="G33" s="384">
        <v>7385</v>
      </c>
      <c r="H33" s="384">
        <v>-22213</v>
      </c>
      <c r="I33" s="384">
        <v>357</v>
      </c>
      <c r="J33" s="384">
        <v>113184</v>
      </c>
      <c r="K33" s="384">
        <v>86454</v>
      </c>
      <c r="L33" s="384">
        <v>2630</v>
      </c>
      <c r="M33" s="384">
        <v>13891</v>
      </c>
      <c r="N33" s="384">
        <v>-20407</v>
      </c>
      <c r="O33" s="384">
        <v>363958</v>
      </c>
      <c r="P33" s="384">
        <v>-606014</v>
      </c>
      <c r="Q33" s="384">
        <v>451549</v>
      </c>
      <c r="R33" s="524"/>
      <c r="S33" s="524"/>
      <c r="T33" s="524"/>
    </row>
    <row r="34" spans="2:20">
      <c r="B34" s="104" t="s">
        <v>35</v>
      </c>
      <c r="C34" s="779">
        <v>-94132</v>
      </c>
      <c r="D34" s="779">
        <v>-58596</v>
      </c>
      <c r="E34" s="779">
        <v>-125173</v>
      </c>
      <c r="F34" s="779">
        <v>-4244</v>
      </c>
      <c r="G34" s="779">
        <v>-13798</v>
      </c>
      <c r="H34" s="779">
        <v>-510</v>
      </c>
      <c r="I34" s="779">
        <v>-140</v>
      </c>
      <c r="J34" s="779">
        <v>-19280</v>
      </c>
      <c r="K34" s="779">
        <v>6546</v>
      </c>
      <c r="L34" s="779">
        <v>841</v>
      </c>
      <c r="M34" s="779">
        <v>1475</v>
      </c>
      <c r="N34" s="779">
        <v>9849</v>
      </c>
      <c r="O34" s="779">
        <v>-30399</v>
      </c>
      <c r="P34" s="779">
        <v>4751</v>
      </c>
      <c r="Q34" s="779">
        <v>-322810</v>
      </c>
      <c r="R34" s="524"/>
      <c r="S34" s="524"/>
      <c r="T34" s="524"/>
    </row>
    <row r="35" spans="2:20">
      <c r="B35" s="92" t="s">
        <v>36</v>
      </c>
      <c r="C35" s="393">
        <v>26303</v>
      </c>
      <c r="D35" s="393">
        <v>14934</v>
      </c>
      <c r="E35" s="778">
        <v>110327</v>
      </c>
      <c r="F35" s="778">
        <v>11267</v>
      </c>
      <c r="G35" s="778">
        <v>18396</v>
      </c>
      <c r="H35" s="778">
        <v>1125</v>
      </c>
      <c r="I35" s="778">
        <v>86</v>
      </c>
      <c r="J35" s="778">
        <v>32205</v>
      </c>
      <c r="K35" s="778">
        <v>6726</v>
      </c>
      <c r="L35" s="778">
        <v>842</v>
      </c>
      <c r="M35" s="778">
        <v>2115</v>
      </c>
      <c r="N35" s="778">
        <v>9961</v>
      </c>
      <c r="O35" s="778">
        <v>42933</v>
      </c>
      <c r="P35" s="778">
        <v>-13042</v>
      </c>
      <c r="Q35" s="778">
        <v>264178</v>
      </c>
      <c r="R35" s="524"/>
      <c r="S35" s="524"/>
      <c r="T35" s="524"/>
    </row>
    <row r="36" spans="2:20">
      <c r="B36" s="92" t="s">
        <v>37</v>
      </c>
      <c r="C36" s="393">
        <v>-120435</v>
      </c>
      <c r="D36" s="393">
        <v>-73530</v>
      </c>
      <c r="E36" s="778">
        <v>-235500</v>
      </c>
      <c r="F36" s="778">
        <v>-15511</v>
      </c>
      <c r="G36" s="778">
        <v>-32194</v>
      </c>
      <c r="H36" s="778">
        <v>-1635</v>
      </c>
      <c r="I36" s="778">
        <v>-226</v>
      </c>
      <c r="J36" s="778">
        <v>-51485</v>
      </c>
      <c r="K36" s="778">
        <v>-180</v>
      </c>
      <c r="L36" s="778">
        <v>-1</v>
      </c>
      <c r="M36" s="778">
        <v>-640</v>
      </c>
      <c r="N36" s="778">
        <v>-112</v>
      </c>
      <c r="O36" s="778">
        <v>-73332</v>
      </c>
      <c r="P36" s="778">
        <v>17793</v>
      </c>
      <c r="Q36" s="778">
        <v>-586988</v>
      </c>
      <c r="R36" s="524"/>
      <c r="S36" s="524"/>
      <c r="T36" s="524"/>
    </row>
    <row r="37" spans="2:20">
      <c r="B37" s="104" t="s">
        <v>313</v>
      </c>
      <c r="C37" s="384">
        <v>207714</v>
      </c>
      <c r="D37" s="384">
        <v>74321</v>
      </c>
      <c r="E37" s="384">
        <v>-87959</v>
      </c>
      <c r="F37" s="384">
        <v>36104</v>
      </c>
      <c r="G37" s="384">
        <v>-6413</v>
      </c>
      <c r="H37" s="384">
        <v>-22723</v>
      </c>
      <c r="I37" s="384">
        <v>217</v>
      </c>
      <c r="J37" s="384">
        <v>93904</v>
      </c>
      <c r="K37" s="384">
        <v>93000</v>
      </c>
      <c r="L37" s="384">
        <v>3471</v>
      </c>
      <c r="M37" s="384">
        <v>15366</v>
      </c>
      <c r="N37" s="384">
        <v>-10558</v>
      </c>
      <c r="O37" s="384">
        <v>333559</v>
      </c>
      <c r="P37" s="384">
        <v>-601264</v>
      </c>
      <c r="Q37" s="384">
        <v>128739</v>
      </c>
      <c r="R37" s="524"/>
      <c r="S37" s="524"/>
      <c r="T37" s="524"/>
    </row>
    <row r="38" spans="2:20">
      <c r="B38" s="104" t="s">
        <v>40</v>
      </c>
      <c r="C38" s="779">
        <v>97453</v>
      </c>
      <c r="D38" s="779">
        <v>57674.538560000015</v>
      </c>
      <c r="E38" s="386">
        <v>92569</v>
      </c>
      <c r="F38" s="386">
        <v>-12649</v>
      </c>
      <c r="G38" s="386">
        <v>1528</v>
      </c>
      <c r="H38" s="386">
        <v>0</v>
      </c>
      <c r="I38" s="386">
        <v>0</v>
      </c>
      <c r="J38" s="386">
        <v>-16541</v>
      </c>
      <c r="K38" s="386">
        <v>-31495</v>
      </c>
      <c r="L38" s="386">
        <v>-508</v>
      </c>
      <c r="M38" s="386">
        <v>-1223</v>
      </c>
      <c r="N38" s="386">
        <v>3596</v>
      </c>
      <c r="O38" s="386">
        <v>108335</v>
      </c>
      <c r="P38" s="386">
        <v>9421.4614399999846</v>
      </c>
      <c r="Q38" s="386">
        <v>308161</v>
      </c>
      <c r="R38" s="524"/>
      <c r="S38" s="524"/>
      <c r="T38" s="524"/>
    </row>
    <row r="39" spans="2:20">
      <c r="B39" s="550" t="s">
        <v>43</v>
      </c>
      <c r="C39" s="384">
        <v>305167</v>
      </c>
      <c r="D39" s="384">
        <v>131996</v>
      </c>
      <c r="E39" s="384">
        <v>4610</v>
      </c>
      <c r="F39" s="384">
        <v>23455</v>
      </c>
      <c r="G39" s="384">
        <v>-4885</v>
      </c>
      <c r="H39" s="384">
        <v>-22723</v>
      </c>
      <c r="I39" s="384">
        <v>217</v>
      </c>
      <c r="J39" s="384">
        <v>77363</v>
      </c>
      <c r="K39" s="384">
        <v>61505</v>
      </c>
      <c r="L39" s="384">
        <v>2963</v>
      </c>
      <c r="M39" s="384">
        <v>14143</v>
      </c>
      <c r="N39" s="384">
        <v>-6962</v>
      </c>
      <c r="O39" s="384">
        <v>441894</v>
      </c>
      <c r="P39" s="384">
        <v>-591843</v>
      </c>
      <c r="Q39" s="384">
        <v>436900</v>
      </c>
      <c r="R39" s="524"/>
      <c r="S39" s="524"/>
      <c r="T39" s="524"/>
    </row>
    <row r="40" spans="2:20">
      <c r="B40" s="550" t="s">
        <v>44</v>
      </c>
      <c r="C40" s="384">
        <v>-13839</v>
      </c>
      <c r="D40" s="384">
        <v>0</v>
      </c>
      <c r="E40" s="384">
        <v>0</v>
      </c>
      <c r="F40" s="384">
        <v>0</v>
      </c>
      <c r="G40" s="384">
        <v>0</v>
      </c>
      <c r="H40" s="384">
        <v>0</v>
      </c>
      <c r="I40" s="384">
        <v>0</v>
      </c>
      <c r="J40" s="384">
        <v>0</v>
      </c>
      <c r="K40" s="384">
        <v>0</v>
      </c>
      <c r="L40" s="384">
        <v>0</v>
      </c>
      <c r="M40" s="384">
        <v>0</v>
      </c>
      <c r="N40" s="384">
        <v>0</v>
      </c>
      <c r="O40" s="384">
        <v>-6489</v>
      </c>
      <c r="P40" s="384">
        <v>24591</v>
      </c>
      <c r="Q40" s="384">
        <v>4263</v>
      </c>
      <c r="R40" s="524"/>
      <c r="S40" s="524"/>
      <c r="T40" s="524"/>
    </row>
    <row r="41" spans="2:20">
      <c r="B41" s="550" t="s">
        <v>45</v>
      </c>
      <c r="C41" s="384">
        <v>291327</v>
      </c>
      <c r="D41" s="384">
        <v>126370</v>
      </c>
      <c r="E41" s="384">
        <v>4610</v>
      </c>
      <c r="F41" s="384">
        <v>23455</v>
      </c>
      <c r="G41" s="384">
        <v>-4885</v>
      </c>
      <c r="H41" s="384">
        <v>-22723</v>
      </c>
      <c r="I41" s="384">
        <v>217</v>
      </c>
      <c r="J41" s="384">
        <v>77363</v>
      </c>
      <c r="K41" s="384">
        <v>61505</v>
      </c>
      <c r="L41" s="384">
        <v>2963</v>
      </c>
      <c r="M41" s="384">
        <v>14143</v>
      </c>
      <c r="N41" s="384">
        <v>-6962</v>
      </c>
      <c r="O41" s="384">
        <v>435405</v>
      </c>
      <c r="P41" s="384">
        <v>-561625</v>
      </c>
      <c r="Q41" s="384">
        <v>441163</v>
      </c>
      <c r="R41" s="524"/>
      <c r="S41" s="524"/>
      <c r="T41" s="524"/>
    </row>
    <row r="42" spans="2:20">
      <c r="B42" s="549" t="s">
        <v>46</v>
      </c>
      <c r="C42" s="385">
        <v>305166</v>
      </c>
      <c r="D42" s="385">
        <v>126370</v>
      </c>
      <c r="E42" s="385">
        <v>4610</v>
      </c>
      <c r="F42" s="385">
        <v>0</v>
      </c>
      <c r="G42" s="385">
        <v>-3419.5</v>
      </c>
      <c r="H42" s="385">
        <v>0</v>
      </c>
      <c r="I42" s="385">
        <v>217</v>
      </c>
      <c r="J42" s="385">
        <v>77363</v>
      </c>
      <c r="K42" s="385">
        <v>61505</v>
      </c>
      <c r="L42" s="385">
        <v>2963</v>
      </c>
      <c r="M42" s="385">
        <v>14143</v>
      </c>
      <c r="N42" s="385">
        <v>-6962</v>
      </c>
      <c r="O42" s="385">
        <v>428055.71899999998</v>
      </c>
      <c r="P42" s="385">
        <v>-568116.5</v>
      </c>
      <c r="Q42" s="385">
        <v>441894</v>
      </c>
      <c r="R42" s="524"/>
      <c r="S42" s="524"/>
      <c r="T42" s="524"/>
    </row>
    <row r="43" spans="2:20">
      <c r="B43" s="549" t="s">
        <v>47</v>
      </c>
      <c r="C43" s="385">
        <v>-13839</v>
      </c>
      <c r="D43" s="385">
        <v>0</v>
      </c>
      <c r="E43" s="385">
        <v>0</v>
      </c>
      <c r="F43" s="385">
        <v>11962.050000000001</v>
      </c>
      <c r="G43" s="385">
        <v>0</v>
      </c>
      <c r="H43" s="385">
        <v>-18451.076000000001</v>
      </c>
      <c r="I43" s="385">
        <v>0</v>
      </c>
      <c r="J43" s="385">
        <v>0</v>
      </c>
      <c r="K43" s="385">
        <v>0</v>
      </c>
      <c r="L43" s="385">
        <v>0</v>
      </c>
      <c r="M43" s="385">
        <v>0</v>
      </c>
      <c r="N43" s="385">
        <v>0</v>
      </c>
      <c r="O43" s="385">
        <v>7349.2810000000009</v>
      </c>
      <c r="P43" s="385">
        <v>6489.7189999999991</v>
      </c>
      <c r="Q43" s="385">
        <v>-6489</v>
      </c>
      <c r="R43" s="524"/>
      <c r="S43" s="524"/>
      <c r="T43" s="524"/>
    </row>
    <row r="44" spans="2:20">
      <c r="B44" s="932" t="s">
        <v>314</v>
      </c>
      <c r="C44" s="393">
        <v>0</v>
      </c>
      <c r="D44" s="393">
        <v>0</v>
      </c>
      <c r="E44" s="393">
        <v>0</v>
      </c>
      <c r="F44" s="393">
        <v>0</v>
      </c>
      <c r="G44" s="393">
        <v>-1465</v>
      </c>
      <c r="H44" s="393">
        <v>0</v>
      </c>
      <c r="I44" s="393">
        <v>0</v>
      </c>
      <c r="J44" s="393">
        <v>0</v>
      </c>
      <c r="K44" s="393">
        <v>0</v>
      </c>
      <c r="L44" s="393">
        <v>0</v>
      </c>
      <c r="M44" s="393">
        <v>0</v>
      </c>
      <c r="N44" s="393">
        <v>0</v>
      </c>
      <c r="O44" s="393">
        <v>0</v>
      </c>
      <c r="P44" s="393">
        <v>0</v>
      </c>
      <c r="Q44" s="778">
        <v>-1465</v>
      </c>
      <c r="R44" s="524"/>
      <c r="S44" s="524"/>
      <c r="T44" s="524"/>
    </row>
    <row r="45" spans="2:20">
      <c r="B45" s="932" t="s">
        <v>315</v>
      </c>
      <c r="C45" s="393">
        <v>0</v>
      </c>
      <c r="D45" s="393">
        <v>0</v>
      </c>
      <c r="E45" s="385">
        <v>0</v>
      </c>
      <c r="F45" s="385">
        <v>11492.949999999999</v>
      </c>
      <c r="G45" s="385">
        <v>0</v>
      </c>
      <c r="H45" s="385">
        <v>-4271.924</v>
      </c>
      <c r="I45" s="385">
        <v>0</v>
      </c>
      <c r="J45" s="385">
        <v>0</v>
      </c>
      <c r="K45" s="385">
        <v>0</v>
      </c>
      <c r="L45" s="385">
        <v>0</v>
      </c>
      <c r="M45" s="385">
        <v>0</v>
      </c>
      <c r="N45" s="385">
        <v>0</v>
      </c>
      <c r="O45" s="385">
        <v>0</v>
      </c>
      <c r="P45" s="385">
        <v>0</v>
      </c>
      <c r="Q45" s="385">
        <v>7223</v>
      </c>
      <c r="R45" s="524"/>
      <c r="S45" s="524"/>
      <c r="T45" s="524"/>
    </row>
    <row r="46" spans="2:20">
      <c r="B46" s="934" t="s">
        <v>49</v>
      </c>
      <c r="C46" s="387">
        <v>396649</v>
      </c>
      <c r="D46" s="387">
        <v>137163</v>
      </c>
      <c r="E46" s="387">
        <v>169592</v>
      </c>
      <c r="F46" s="387">
        <v>51080</v>
      </c>
      <c r="G46" s="387">
        <v>15764</v>
      </c>
      <c r="H46" s="387">
        <v>-16963</v>
      </c>
      <c r="I46" s="387">
        <v>730</v>
      </c>
      <c r="J46" s="387">
        <v>177459</v>
      </c>
      <c r="K46" s="387">
        <v>118351</v>
      </c>
      <c r="L46" s="387">
        <v>5490</v>
      </c>
      <c r="M46" s="387">
        <v>13903</v>
      </c>
      <c r="N46" s="387">
        <v>-19974</v>
      </c>
      <c r="O46" s="387">
        <v>364726</v>
      </c>
      <c r="P46" s="387">
        <v>-614643</v>
      </c>
      <c r="Q46" s="387">
        <v>799327</v>
      </c>
      <c r="R46" s="524"/>
      <c r="S46" s="524"/>
      <c r="T46" s="524"/>
    </row>
    <row r="47" spans="2:20" s="105" customFormat="1" ht="20.100000000000001" customHeight="1">
      <c r="B47" s="262"/>
      <c r="C47" s="263"/>
      <c r="D47" s="263"/>
      <c r="E47" s="263"/>
      <c r="F47" s="263"/>
      <c r="G47" s="263"/>
      <c r="H47" s="263"/>
      <c r="I47" s="263"/>
      <c r="J47" s="263"/>
      <c r="K47" s="263"/>
      <c r="L47" s="263"/>
      <c r="M47" s="263"/>
      <c r="N47" s="263"/>
      <c r="O47" s="263"/>
      <c r="P47" s="263"/>
      <c r="Q47" s="263"/>
    </row>
    <row r="48" spans="2:20">
      <c r="B48" s="1033" t="s">
        <v>50</v>
      </c>
      <c r="C48" s="1033"/>
      <c r="D48" s="1033"/>
      <c r="E48" s="1033"/>
      <c r="F48" s="1033"/>
      <c r="G48" s="1033"/>
      <c r="H48" s="1033"/>
      <c r="I48" s="1033"/>
      <c r="J48" s="1033"/>
      <c r="K48" s="1033"/>
      <c r="L48" s="1033"/>
      <c r="M48" s="1033"/>
      <c r="N48" s="1033"/>
      <c r="O48" s="1033"/>
      <c r="P48" s="1033"/>
      <c r="Q48" s="1033"/>
    </row>
    <row r="49" spans="2:17" ht="15" customHeight="1">
      <c r="B49" s="1034" t="s">
        <v>316</v>
      </c>
      <c r="C49" s="1036" t="s">
        <v>284</v>
      </c>
      <c r="D49" s="1036"/>
      <c r="E49" s="1037" t="s">
        <v>285</v>
      </c>
      <c r="F49" s="1037" t="s">
        <v>286</v>
      </c>
      <c r="G49" s="1037" t="s">
        <v>287</v>
      </c>
      <c r="H49" s="1031" t="s">
        <v>288</v>
      </c>
      <c r="I49" s="1031" t="s">
        <v>289</v>
      </c>
      <c r="J49" s="1031" t="s">
        <v>290</v>
      </c>
      <c r="K49" s="1031" t="s">
        <v>291</v>
      </c>
      <c r="L49" s="1031" t="s">
        <v>292</v>
      </c>
      <c r="M49" s="1031" t="s">
        <v>293</v>
      </c>
      <c r="N49" s="1031" t="s">
        <v>294</v>
      </c>
      <c r="O49" s="1037" t="s">
        <v>295</v>
      </c>
      <c r="P49" s="1039" t="s">
        <v>296</v>
      </c>
      <c r="Q49" s="1037" t="s">
        <v>297</v>
      </c>
    </row>
    <row r="50" spans="2:17" ht="24" customHeight="1">
      <c r="B50" s="1035"/>
      <c r="C50" s="101" t="s">
        <v>298</v>
      </c>
      <c r="D50" s="101" t="s">
        <v>299</v>
      </c>
      <c r="E50" s="1038"/>
      <c r="F50" s="1038"/>
      <c r="G50" s="1038"/>
      <c r="H50" s="1032"/>
      <c r="I50" s="1032"/>
      <c r="J50" s="1032"/>
      <c r="K50" s="1032"/>
      <c r="L50" s="1032"/>
      <c r="M50" s="1032"/>
      <c r="N50" s="1032"/>
      <c r="O50" s="1038"/>
      <c r="P50" s="1040"/>
      <c r="Q50" s="1038"/>
    </row>
    <row r="51" spans="2:17">
      <c r="B51" s="102" t="s">
        <v>300</v>
      </c>
      <c r="C51" s="388">
        <v>639868</v>
      </c>
      <c r="D51" s="388">
        <v>146049</v>
      </c>
      <c r="E51" s="388">
        <v>3567903</v>
      </c>
      <c r="F51" s="388">
        <v>345970</v>
      </c>
      <c r="G51" s="388">
        <v>42635</v>
      </c>
      <c r="H51" s="388">
        <v>443</v>
      </c>
      <c r="I51" s="388">
        <v>0</v>
      </c>
      <c r="J51" s="388">
        <v>158275</v>
      </c>
      <c r="K51" s="388">
        <v>192910</v>
      </c>
      <c r="L51" s="388">
        <v>8244</v>
      </c>
      <c r="M51" s="388">
        <v>5420</v>
      </c>
      <c r="N51" s="388">
        <v>1310911</v>
      </c>
      <c r="O51" s="388">
        <v>0</v>
      </c>
      <c r="P51" s="388">
        <v>-1310186</v>
      </c>
      <c r="Q51" s="388">
        <v>5108442</v>
      </c>
    </row>
    <row r="52" spans="2:17">
      <c r="B52" s="103" t="s">
        <v>301</v>
      </c>
      <c r="C52" s="389">
        <v>3</v>
      </c>
      <c r="D52" s="389">
        <v>0</v>
      </c>
      <c r="E52" s="389">
        <v>1171736</v>
      </c>
      <c r="F52" s="389">
        <v>0</v>
      </c>
      <c r="G52" s="389">
        <v>0</v>
      </c>
      <c r="H52" s="389">
        <v>0</v>
      </c>
      <c r="I52" s="388">
        <v>0</v>
      </c>
      <c r="J52" s="392">
        <v>0</v>
      </c>
      <c r="K52" s="392">
        <v>0</v>
      </c>
      <c r="L52" s="389">
        <v>0</v>
      </c>
      <c r="M52" s="389">
        <v>0</v>
      </c>
      <c r="N52" s="389">
        <v>578946</v>
      </c>
      <c r="O52" s="389">
        <v>0</v>
      </c>
      <c r="P52" s="389">
        <v>-610</v>
      </c>
      <c r="Q52" s="389">
        <v>1750075</v>
      </c>
    </row>
    <row r="53" spans="2:17">
      <c r="B53" s="103" t="s">
        <v>302</v>
      </c>
      <c r="C53" s="389">
        <v>622731</v>
      </c>
      <c r="D53" s="389">
        <v>0</v>
      </c>
      <c r="E53" s="389">
        <v>86385</v>
      </c>
      <c r="F53" s="389">
        <v>0</v>
      </c>
      <c r="G53" s="389">
        <v>42635</v>
      </c>
      <c r="H53" s="389">
        <v>443</v>
      </c>
      <c r="I53" s="388">
        <v>0</v>
      </c>
      <c r="J53" s="392">
        <v>156718</v>
      </c>
      <c r="K53" s="392">
        <v>192905</v>
      </c>
      <c r="L53" s="389">
        <v>8244</v>
      </c>
      <c r="M53" s="389">
        <v>0</v>
      </c>
      <c r="N53" s="389">
        <v>730155</v>
      </c>
      <c r="O53" s="389">
        <v>0</v>
      </c>
      <c r="P53" s="389">
        <v>-843650</v>
      </c>
      <c r="Q53" s="389">
        <v>996566</v>
      </c>
    </row>
    <row r="54" spans="2:17">
      <c r="B54" s="103" t="s">
        <v>303</v>
      </c>
      <c r="C54" s="389">
        <v>0</v>
      </c>
      <c r="D54" s="389">
        <v>103344</v>
      </c>
      <c r="E54" s="389">
        <v>1164444</v>
      </c>
      <c r="F54" s="389">
        <v>0</v>
      </c>
      <c r="G54" s="389">
        <v>0</v>
      </c>
      <c r="H54" s="389">
        <v>0</v>
      </c>
      <c r="I54" s="388">
        <v>0</v>
      </c>
      <c r="J54" s="392">
        <v>0</v>
      </c>
      <c r="K54" s="392">
        <v>0</v>
      </c>
      <c r="L54" s="389">
        <v>0</v>
      </c>
      <c r="M54" s="389">
        <v>4608</v>
      </c>
      <c r="N54" s="389">
        <v>0</v>
      </c>
      <c r="O54" s="389">
        <v>0</v>
      </c>
      <c r="P54" s="389">
        <v>-100430</v>
      </c>
      <c r="Q54" s="389">
        <v>1171966</v>
      </c>
    </row>
    <row r="55" spans="2:17">
      <c r="B55" s="103" t="s">
        <v>12</v>
      </c>
      <c r="C55" s="389">
        <v>0</v>
      </c>
      <c r="D55" s="389">
        <v>32769</v>
      </c>
      <c r="E55" s="389">
        <v>530166</v>
      </c>
      <c r="F55" s="389">
        <v>2723</v>
      </c>
      <c r="G55" s="389">
        <v>0</v>
      </c>
      <c r="H55" s="389">
        <v>0</v>
      </c>
      <c r="I55" s="388">
        <v>0</v>
      </c>
      <c r="J55" s="392">
        <v>0</v>
      </c>
      <c r="K55" s="392">
        <v>0</v>
      </c>
      <c r="L55" s="389">
        <v>0</v>
      </c>
      <c r="M55" s="389">
        <v>806</v>
      </c>
      <c r="N55" s="389">
        <v>0</v>
      </c>
      <c r="O55" s="389">
        <v>0</v>
      </c>
      <c r="P55" s="389">
        <v>-2724</v>
      </c>
      <c r="Q55" s="389">
        <v>563740</v>
      </c>
    </row>
    <row r="56" spans="2:17">
      <c r="B56" s="103" t="s">
        <v>13</v>
      </c>
      <c r="C56" s="389">
        <v>0</v>
      </c>
      <c r="D56" s="389">
        <v>0</v>
      </c>
      <c r="E56" s="389">
        <v>-13918</v>
      </c>
      <c r="F56" s="389">
        <v>-5512</v>
      </c>
      <c r="G56" s="389">
        <v>0</v>
      </c>
      <c r="H56" s="389">
        <v>0</v>
      </c>
      <c r="I56" s="388">
        <v>0</v>
      </c>
      <c r="J56" s="392">
        <v>0</v>
      </c>
      <c r="K56" s="392">
        <v>0</v>
      </c>
      <c r="L56" s="389">
        <v>0</v>
      </c>
      <c r="M56" s="389">
        <v>0</v>
      </c>
      <c r="N56" s="389">
        <v>0</v>
      </c>
      <c r="O56" s="389">
        <v>0</v>
      </c>
      <c r="P56" s="389">
        <v>5512</v>
      </c>
      <c r="Q56" s="389">
        <v>-13918</v>
      </c>
    </row>
    <row r="57" spans="2:17">
      <c r="B57" s="103" t="s">
        <v>304</v>
      </c>
      <c r="C57" s="389">
        <v>0</v>
      </c>
      <c r="D57" s="389">
        <v>0</v>
      </c>
      <c r="E57" s="389">
        <v>0</v>
      </c>
      <c r="F57" s="389">
        <v>348721</v>
      </c>
      <c r="G57" s="389">
        <v>0</v>
      </c>
      <c r="H57" s="389">
        <v>0</v>
      </c>
      <c r="I57" s="388">
        <v>0</v>
      </c>
      <c r="J57" s="392">
        <v>0</v>
      </c>
      <c r="K57" s="392">
        <v>0</v>
      </c>
      <c r="L57" s="389">
        <v>0</v>
      </c>
      <c r="M57" s="389">
        <v>0</v>
      </c>
      <c r="N57" s="389">
        <v>0</v>
      </c>
      <c r="O57" s="389">
        <v>0</v>
      </c>
      <c r="P57" s="389">
        <v>-348721</v>
      </c>
      <c r="Q57" s="389">
        <v>0</v>
      </c>
    </row>
    <row r="58" spans="2:17">
      <c r="B58" s="103" t="s">
        <v>305</v>
      </c>
      <c r="C58" s="389">
        <v>0</v>
      </c>
      <c r="D58" s="389">
        <v>0</v>
      </c>
      <c r="E58" s="389">
        <v>530548</v>
      </c>
      <c r="F58" s="389">
        <v>0</v>
      </c>
      <c r="G58" s="389">
        <v>0</v>
      </c>
      <c r="H58" s="389">
        <v>0</v>
      </c>
      <c r="I58" s="388">
        <v>0</v>
      </c>
      <c r="J58" s="392">
        <v>0</v>
      </c>
      <c r="K58" s="392">
        <v>0</v>
      </c>
      <c r="L58" s="389">
        <v>0</v>
      </c>
      <c r="M58" s="389">
        <v>0</v>
      </c>
      <c r="N58" s="389">
        <v>0</v>
      </c>
      <c r="O58" s="389">
        <v>0</v>
      </c>
      <c r="P58" s="389">
        <v>0</v>
      </c>
      <c r="Q58" s="389">
        <v>530548</v>
      </c>
    </row>
    <row r="59" spans="2:17">
      <c r="B59" s="103" t="s">
        <v>17</v>
      </c>
      <c r="C59" s="389">
        <v>17134</v>
      </c>
      <c r="D59" s="389">
        <v>9936</v>
      </c>
      <c r="E59" s="389">
        <v>98542</v>
      </c>
      <c r="F59" s="389">
        <v>38</v>
      </c>
      <c r="G59" s="389">
        <v>0</v>
      </c>
      <c r="H59" s="389">
        <v>0</v>
      </c>
      <c r="I59" s="392">
        <v>0</v>
      </c>
      <c r="J59" s="392">
        <v>1557</v>
      </c>
      <c r="K59" s="392">
        <v>5</v>
      </c>
      <c r="L59" s="389">
        <v>0</v>
      </c>
      <c r="M59" s="389">
        <v>6</v>
      </c>
      <c r="N59" s="389">
        <v>1810</v>
      </c>
      <c r="O59" s="389" t="s">
        <v>317</v>
      </c>
      <c r="P59" s="389">
        <v>-19563</v>
      </c>
      <c r="Q59" s="389">
        <v>109465</v>
      </c>
    </row>
    <row r="60" spans="2:17">
      <c r="B60" s="104" t="s">
        <v>18</v>
      </c>
      <c r="C60" s="390">
        <v>-461284</v>
      </c>
      <c r="D60" s="390">
        <v>-83851</v>
      </c>
      <c r="E60" s="390">
        <v>-3186499</v>
      </c>
      <c r="F60" s="390">
        <v>-296964</v>
      </c>
      <c r="G60" s="390">
        <v>-21271</v>
      </c>
      <c r="H60" s="390">
        <v>-54061</v>
      </c>
      <c r="I60" s="390">
        <v>-1477</v>
      </c>
      <c r="J60" s="390">
        <v>-97728</v>
      </c>
      <c r="K60" s="390">
        <v>-111808</v>
      </c>
      <c r="L60" s="390">
        <v>-5034</v>
      </c>
      <c r="M60" s="390">
        <v>-2933</v>
      </c>
      <c r="N60" s="390">
        <v>-1276146</v>
      </c>
      <c r="O60" s="390">
        <v>-25065</v>
      </c>
      <c r="P60" s="390">
        <v>1298840</v>
      </c>
      <c r="Q60" s="390">
        <v>-4325281</v>
      </c>
    </row>
    <row r="61" spans="2:17">
      <c r="B61" s="103" t="s">
        <v>306</v>
      </c>
      <c r="C61" s="389">
        <v>-152691</v>
      </c>
      <c r="D61" s="389">
        <v>0</v>
      </c>
      <c r="E61" s="389">
        <v>-1566281</v>
      </c>
      <c r="F61" s="389">
        <v>0</v>
      </c>
      <c r="G61" s="389">
        <v>-21</v>
      </c>
      <c r="H61" s="389">
        <v>0</v>
      </c>
      <c r="I61" s="389">
        <v>0</v>
      </c>
      <c r="J61" s="389">
        <v>-3216</v>
      </c>
      <c r="K61" s="389">
        <v>-15856</v>
      </c>
      <c r="L61" s="389">
        <v>-701</v>
      </c>
      <c r="M61" s="389">
        <v>0</v>
      </c>
      <c r="N61" s="389">
        <v>-1270610</v>
      </c>
      <c r="O61" s="389">
        <v>0</v>
      </c>
      <c r="P61" s="389">
        <v>843160</v>
      </c>
      <c r="Q61" s="389">
        <v>-2166216</v>
      </c>
    </row>
    <row r="62" spans="2:17">
      <c r="B62" s="103" t="s">
        <v>307</v>
      </c>
      <c r="C62" s="389">
        <v>-90953</v>
      </c>
      <c r="D62" s="389">
        <v>0</v>
      </c>
      <c r="E62" s="389">
        <v>-546033</v>
      </c>
      <c r="F62" s="389">
        <v>0</v>
      </c>
      <c r="G62" s="389">
        <v>-4526</v>
      </c>
      <c r="H62" s="389">
        <v>-8709</v>
      </c>
      <c r="I62" s="389">
        <v>0</v>
      </c>
      <c r="J62" s="389">
        <v>-13190</v>
      </c>
      <c r="K62" s="389">
        <v>-39220</v>
      </c>
      <c r="L62" s="389">
        <v>-322</v>
      </c>
      <c r="M62" s="389">
        <v>0</v>
      </c>
      <c r="N62" s="389">
        <v>0</v>
      </c>
      <c r="O62" s="389">
        <v>0</v>
      </c>
      <c r="P62" s="389">
        <v>107767</v>
      </c>
      <c r="Q62" s="389">
        <v>-595186</v>
      </c>
    </row>
    <row r="63" spans="2:17">
      <c r="B63" s="103" t="s">
        <v>21</v>
      </c>
      <c r="C63" s="389">
        <v>-43185</v>
      </c>
      <c r="D63" s="389">
        <v>-30316</v>
      </c>
      <c r="E63" s="389">
        <v>-144742</v>
      </c>
      <c r="F63" s="389">
        <v>-12517</v>
      </c>
      <c r="G63" s="389">
        <v>-1196</v>
      </c>
      <c r="H63" s="389">
        <v>-1437</v>
      </c>
      <c r="I63" s="389">
        <v>294</v>
      </c>
      <c r="J63" s="389">
        <v>-3384</v>
      </c>
      <c r="K63" s="389">
        <v>-656</v>
      </c>
      <c r="L63" s="389">
        <v>-307</v>
      </c>
      <c r="M63" s="389">
        <v>-215</v>
      </c>
      <c r="N63" s="389">
        <v>-3012</v>
      </c>
      <c r="O63" s="389">
        <v>-9624</v>
      </c>
      <c r="P63" s="389">
        <v>13959</v>
      </c>
      <c r="Q63" s="389">
        <v>-236338</v>
      </c>
    </row>
    <row r="64" spans="2:17">
      <c r="B64" s="103" t="s">
        <v>308</v>
      </c>
      <c r="C64" s="389">
        <v>-11164</v>
      </c>
      <c r="D64" s="389">
        <v>-7751</v>
      </c>
      <c r="E64" s="389">
        <v>-41920</v>
      </c>
      <c r="F64" s="389">
        <v>-1466</v>
      </c>
      <c r="G64" s="389">
        <v>-58</v>
      </c>
      <c r="H64" s="389">
        <v>-152</v>
      </c>
      <c r="I64" s="389">
        <v>-821</v>
      </c>
      <c r="J64" s="389">
        <v>-406</v>
      </c>
      <c r="K64" s="389">
        <v>-81</v>
      </c>
      <c r="L64" s="389">
        <v>-22</v>
      </c>
      <c r="M64" s="389">
        <v>-26</v>
      </c>
      <c r="N64" s="389">
        <v>-430</v>
      </c>
      <c r="O64" s="389">
        <v>-1456</v>
      </c>
      <c r="P64" s="389">
        <v>1616</v>
      </c>
      <c r="Q64" s="389">
        <v>-64137</v>
      </c>
    </row>
    <row r="65" spans="2:20">
      <c r="B65" s="103" t="s">
        <v>318</v>
      </c>
      <c r="C65" s="389">
        <v>-2639</v>
      </c>
      <c r="D65" s="389">
        <v>-1542</v>
      </c>
      <c r="E65" s="389">
        <v>-15472</v>
      </c>
      <c r="F65" s="389">
        <v>-33</v>
      </c>
      <c r="G65" s="389">
        <v>32</v>
      </c>
      <c r="H65" s="389">
        <v>-164</v>
      </c>
      <c r="I65" s="389">
        <v>-2</v>
      </c>
      <c r="J65" s="389">
        <v>-156</v>
      </c>
      <c r="K65" s="389">
        <v>-216</v>
      </c>
      <c r="L65" s="389">
        <v>0</v>
      </c>
      <c r="M65" s="389">
        <v>-28</v>
      </c>
      <c r="N65" s="389">
        <v>-13</v>
      </c>
      <c r="O65" s="389">
        <v>-102</v>
      </c>
      <c r="P65" s="389">
        <v>193</v>
      </c>
      <c r="Q65" s="389">
        <v>-20142</v>
      </c>
    </row>
    <row r="66" spans="2:20">
      <c r="B66" s="103" t="s">
        <v>319</v>
      </c>
      <c r="C66" s="389">
        <v>0</v>
      </c>
      <c r="D66" s="389">
        <v>0</v>
      </c>
      <c r="E66" s="389">
        <v>0</v>
      </c>
      <c r="F66" s="389">
        <v>0</v>
      </c>
      <c r="G66" s="389">
        <v>0</v>
      </c>
      <c r="H66" s="389">
        <v>-22959</v>
      </c>
      <c r="I66" s="389">
        <v>0</v>
      </c>
      <c r="J66" s="389">
        <v>0</v>
      </c>
      <c r="K66" s="389">
        <v>0</v>
      </c>
      <c r="L66" s="389">
        <v>0</v>
      </c>
      <c r="M66" s="389">
        <v>0</v>
      </c>
      <c r="N66" s="389">
        <v>0</v>
      </c>
      <c r="O66" s="389">
        <v>0</v>
      </c>
      <c r="P66" s="389">
        <v>22959</v>
      </c>
      <c r="Q66" s="389">
        <v>0</v>
      </c>
    </row>
    <row r="67" spans="2:20">
      <c r="B67" s="103" t="s">
        <v>310</v>
      </c>
      <c r="C67" s="389">
        <v>0</v>
      </c>
      <c r="D67" s="389">
        <v>0</v>
      </c>
      <c r="E67" s="389">
        <v>0</v>
      </c>
      <c r="F67" s="389">
        <v>-263510</v>
      </c>
      <c r="G67" s="389">
        <v>0</v>
      </c>
      <c r="H67" s="389">
        <v>0</v>
      </c>
      <c r="I67" s="389">
        <v>0</v>
      </c>
      <c r="J67" s="389">
        <v>0</v>
      </c>
      <c r="K67" s="389">
        <v>0</v>
      </c>
      <c r="L67" s="389">
        <v>0</v>
      </c>
      <c r="M67" s="389">
        <v>0</v>
      </c>
      <c r="N67" s="389">
        <v>0</v>
      </c>
      <c r="O67" s="389">
        <v>0</v>
      </c>
      <c r="P67" s="389">
        <v>263510</v>
      </c>
      <c r="Q67" s="389">
        <v>0</v>
      </c>
    </row>
    <row r="68" spans="2:20">
      <c r="B68" s="103" t="s">
        <v>26</v>
      </c>
      <c r="C68" s="389">
        <v>-25293</v>
      </c>
      <c r="D68" s="389">
        <v>-11018</v>
      </c>
      <c r="E68" s="389">
        <v>-123901</v>
      </c>
      <c r="F68" s="389">
        <v>-3718</v>
      </c>
      <c r="G68" s="389">
        <v>-6171</v>
      </c>
      <c r="H68" s="389">
        <v>-11060</v>
      </c>
      <c r="I68" s="389">
        <v>-553</v>
      </c>
      <c r="J68" s="389">
        <v>-21264</v>
      </c>
      <c r="K68" s="389">
        <v>-11437</v>
      </c>
      <c r="L68" s="389">
        <v>-640</v>
      </c>
      <c r="M68" s="389">
        <v>-1567</v>
      </c>
      <c r="N68" s="389">
        <v>-501</v>
      </c>
      <c r="O68" s="389">
        <v>-10540</v>
      </c>
      <c r="P68" s="389">
        <v>31553</v>
      </c>
      <c r="Q68" s="389">
        <v>-196110</v>
      </c>
    </row>
    <row r="69" spans="2:20">
      <c r="B69" s="103" t="s">
        <v>27</v>
      </c>
      <c r="C69" s="389">
        <v>-93416</v>
      </c>
      <c r="D69" s="389">
        <v>-3964</v>
      </c>
      <c r="E69" s="389">
        <v>-115108</v>
      </c>
      <c r="F69" s="389">
        <v>-10591</v>
      </c>
      <c r="G69" s="389">
        <v>-6571</v>
      </c>
      <c r="H69" s="389">
        <v>-5930</v>
      </c>
      <c r="I69" s="389">
        <v>-549</v>
      </c>
      <c r="J69" s="389">
        <v>-48238</v>
      </c>
      <c r="K69" s="389">
        <v>-31901</v>
      </c>
      <c r="L69" s="389">
        <v>-2799</v>
      </c>
      <c r="M69" s="389">
        <v>-8</v>
      </c>
      <c r="N69" s="389">
        <v>-91</v>
      </c>
      <c r="O69" s="389">
        <v>-642</v>
      </c>
      <c r="P69" s="389">
        <v>13822</v>
      </c>
      <c r="Q69" s="389">
        <v>-305986</v>
      </c>
    </row>
    <row r="70" spans="2:20">
      <c r="B70" s="103" t="s">
        <v>28</v>
      </c>
      <c r="C70" s="389">
        <v>-8949</v>
      </c>
      <c r="D70" s="389">
        <v>1034</v>
      </c>
      <c r="E70" s="389">
        <v>-46559</v>
      </c>
      <c r="F70" s="389">
        <v>81</v>
      </c>
      <c r="G70" s="389">
        <v>0</v>
      </c>
      <c r="H70" s="389">
        <v>0</v>
      </c>
      <c r="I70" s="389">
        <v>186</v>
      </c>
      <c r="J70" s="389">
        <v>-44</v>
      </c>
      <c r="K70" s="389">
        <v>-1</v>
      </c>
      <c r="L70" s="389">
        <v>0</v>
      </c>
      <c r="M70" s="389">
        <v>12</v>
      </c>
      <c r="N70" s="389">
        <v>-178</v>
      </c>
      <c r="O70" s="389">
        <v>7460</v>
      </c>
      <c r="P70" s="389">
        <v>-8630</v>
      </c>
      <c r="Q70" s="389">
        <v>-55588</v>
      </c>
    </row>
    <row r="71" spans="2:20">
      <c r="B71" s="103" t="s">
        <v>29</v>
      </c>
      <c r="C71" s="389">
        <v>0</v>
      </c>
      <c r="D71" s="389">
        <v>-26407</v>
      </c>
      <c r="E71" s="389">
        <v>-530166</v>
      </c>
      <c r="F71" s="389">
        <v>-2723</v>
      </c>
      <c r="G71" s="389">
        <v>0</v>
      </c>
      <c r="H71" s="389">
        <v>0</v>
      </c>
      <c r="I71" s="389">
        <v>0</v>
      </c>
      <c r="J71" s="389">
        <v>0</v>
      </c>
      <c r="K71" s="389">
        <v>0</v>
      </c>
      <c r="L71" s="389">
        <v>0</v>
      </c>
      <c r="M71" s="389">
        <v>-806</v>
      </c>
      <c r="N71" s="389">
        <v>0</v>
      </c>
      <c r="O71" s="389">
        <v>0</v>
      </c>
      <c r="P71" s="389">
        <v>2724</v>
      </c>
      <c r="Q71" s="389">
        <v>-557378</v>
      </c>
    </row>
    <row r="72" spans="2:20">
      <c r="B72" s="103" t="s">
        <v>311</v>
      </c>
      <c r="C72" s="389">
        <v>-32994</v>
      </c>
      <c r="D72" s="389">
        <v>-3887</v>
      </c>
      <c r="E72" s="389">
        <v>-56317</v>
      </c>
      <c r="F72" s="389">
        <v>-2487</v>
      </c>
      <c r="G72" s="389">
        <v>-2760</v>
      </c>
      <c r="H72" s="389">
        <v>-3650</v>
      </c>
      <c r="I72" s="389">
        <v>-32</v>
      </c>
      <c r="J72" s="389">
        <v>-7830</v>
      </c>
      <c r="K72" s="389">
        <v>-12440</v>
      </c>
      <c r="L72" s="389">
        <v>-243</v>
      </c>
      <c r="M72" s="389">
        <v>-295</v>
      </c>
      <c r="N72" s="389">
        <v>-1311</v>
      </c>
      <c r="O72" s="389">
        <v>-10161</v>
      </c>
      <c r="P72" s="389">
        <v>6207</v>
      </c>
      <c r="Q72" s="389">
        <v>-128200</v>
      </c>
    </row>
    <row r="73" spans="2:20">
      <c r="B73" s="104" t="s">
        <v>33</v>
      </c>
      <c r="C73" s="390">
        <v>70286</v>
      </c>
      <c r="D73" s="390">
        <v>1058</v>
      </c>
      <c r="E73" s="390">
        <v>0</v>
      </c>
      <c r="F73" s="390">
        <v>0</v>
      </c>
      <c r="G73" s="390">
        <v>0</v>
      </c>
      <c r="H73" s="390">
        <v>0</v>
      </c>
      <c r="I73" s="390">
        <v>0</v>
      </c>
      <c r="J73" s="388">
        <v>3174</v>
      </c>
      <c r="K73" s="390">
        <v>0</v>
      </c>
      <c r="L73" s="390">
        <v>0</v>
      </c>
      <c r="M73" s="390">
        <v>0</v>
      </c>
      <c r="N73" s="390">
        <v>0</v>
      </c>
      <c r="O73" s="390">
        <v>424182</v>
      </c>
      <c r="P73" s="390">
        <v>-489791</v>
      </c>
      <c r="Q73" s="390">
        <v>8909</v>
      </c>
    </row>
    <row r="74" spans="2:20">
      <c r="B74" s="104" t="s">
        <v>312</v>
      </c>
      <c r="C74" s="390">
        <v>248870</v>
      </c>
      <c r="D74" s="390">
        <v>63256</v>
      </c>
      <c r="E74" s="390">
        <v>381404</v>
      </c>
      <c r="F74" s="390">
        <v>49006</v>
      </c>
      <c r="G74" s="390">
        <v>21364</v>
      </c>
      <c r="H74" s="390">
        <v>-53618</v>
      </c>
      <c r="I74" s="390">
        <v>-1477</v>
      </c>
      <c r="J74" s="390">
        <v>63721</v>
      </c>
      <c r="K74" s="390">
        <v>81102</v>
      </c>
      <c r="L74" s="390">
        <v>3210</v>
      </c>
      <c r="M74" s="390">
        <v>2487</v>
      </c>
      <c r="N74" s="390">
        <v>34765</v>
      </c>
      <c r="O74" s="390">
        <v>399117</v>
      </c>
      <c r="P74" s="390">
        <v>-501137</v>
      </c>
      <c r="Q74" s="390">
        <v>792070</v>
      </c>
    </row>
    <row r="75" spans="2:20">
      <c r="B75" s="104" t="s">
        <v>35</v>
      </c>
      <c r="C75" s="390">
        <v>-78080</v>
      </c>
      <c r="D75" s="390">
        <v>-46442</v>
      </c>
      <c r="E75" s="390">
        <v>-88344</v>
      </c>
      <c r="F75" s="390">
        <v>9440</v>
      </c>
      <c r="G75" s="390">
        <v>-2846</v>
      </c>
      <c r="H75" s="390">
        <v>2998</v>
      </c>
      <c r="I75" s="390">
        <v>50</v>
      </c>
      <c r="J75" s="390">
        <v>-34077</v>
      </c>
      <c r="K75" s="390">
        <v>3786</v>
      </c>
      <c r="L75" s="390">
        <v>464</v>
      </c>
      <c r="M75" s="390">
        <v>902</v>
      </c>
      <c r="N75" s="390">
        <v>9253</v>
      </c>
      <c r="O75" s="390">
        <v>-6546</v>
      </c>
      <c r="P75" s="390">
        <v>12957</v>
      </c>
      <c r="Q75" s="390">
        <v>-216485</v>
      </c>
    </row>
    <row r="76" spans="2:20">
      <c r="B76" s="92" t="s">
        <v>36</v>
      </c>
      <c r="C76" s="389">
        <v>21705</v>
      </c>
      <c r="D76" s="389">
        <v>9227</v>
      </c>
      <c r="E76" s="389">
        <v>145337</v>
      </c>
      <c r="F76" s="389">
        <v>15895</v>
      </c>
      <c r="G76" s="389">
        <v>5388</v>
      </c>
      <c r="H76" s="389">
        <v>5010</v>
      </c>
      <c r="I76" s="389">
        <v>366</v>
      </c>
      <c r="J76" s="392">
        <v>30199</v>
      </c>
      <c r="K76" s="389">
        <v>3913</v>
      </c>
      <c r="L76" s="389">
        <v>464</v>
      </c>
      <c r="M76" s="389">
        <v>1672</v>
      </c>
      <c r="N76" s="389">
        <v>9206</v>
      </c>
      <c r="O76" s="389">
        <v>11802</v>
      </c>
      <c r="P76" s="389">
        <v>-31887</v>
      </c>
      <c r="Q76" s="389">
        <v>228297</v>
      </c>
    </row>
    <row r="77" spans="2:20">
      <c r="B77" s="92" t="s">
        <v>37</v>
      </c>
      <c r="C77" s="389">
        <v>-99785</v>
      </c>
      <c r="D77" s="389">
        <v>-55669</v>
      </c>
      <c r="E77" s="389">
        <v>-233681</v>
      </c>
      <c r="F77" s="389">
        <v>-6455</v>
      </c>
      <c r="G77" s="389">
        <v>-8234</v>
      </c>
      <c r="H77" s="389">
        <v>-2012</v>
      </c>
      <c r="I77" s="389">
        <v>-316</v>
      </c>
      <c r="J77" s="392">
        <v>-64276</v>
      </c>
      <c r="K77" s="389">
        <v>-127</v>
      </c>
      <c r="L77" s="389" t="s">
        <v>317</v>
      </c>
      <c r="M77" s="389">
        <v>-770</v>
      </c>
      <c r="N77" s="389">
        <v>47</v>
      </c>
      <c r="O77" s="389">
        <v>-18348</v>
      </c>
      <c r="P77" s="389">
        <v>44844</v>
      </c>
      <c r="Q77" s="389">
        <v>-444782</v>
      </c>
    </row>
    <row r="78" spans="2:20">
      <c r="B78" s="104" t="s">
        <v>313</v>
      </c>
      <c r="C78" s="390">
        <v>170790</v>
      </c>
      <c r="D78" s="390">
        <v>16814</v>
      </c>
      <c r="E78" s="390">
        <v>293060</v>
      </c>
      <c r="F78" s="390">
        <v>58446</v>
      </c>
      <c r="G78" s="390">
        <v>18518</v>
      </c>
      <c r="H78" s="390">
        <v>-50620</v>
      </c>
      <c r="I78" s="390">
        <v>-1427</v>
      </c>
      <c r="J78" s="390">
        <v>29644</v>
      </c>
      <c r="K78" s="390">
        <v>84888</v>
      </c>
      <c r="L78" s="390">
        <v>3674</v>
      </c>
      <c r="M78" s="390">
        <v>3389</v>
      </c>
      <c r="N78" s="390">
        <v>44018</v>
      </c>
      <c r="O78" s="390">
        <v>392571</v>
      </c>
      <c r="P78" s="390">
        <v>-488180</v>
      </c>
      <c r="Q78" s="390">
        <v>575585</v>
      </c>
    </row>
    <row r="79" spans="2:20">
      <c r="B79" s="104" t="s">
        <v>40</v>
      </c>
      <c r="C79" s="390">
        <v>-41065</v>
      </c>
      <c r="D79" s="390">
        <v>4480</v>
      </c>
      <c r="E79" s="390">
        <v>-67367</v>
      </c>
      <c r="F79" s="390">
        <v>-14907</v>
      </c>
      <c r="G79" s="390">
        <v>-6308</v>
      </c>
      <c r="H79" s="390">
        <v>0</v>
      </c>
      <c r="I79" s="390">
        <v>0</v>
      </c>
      <c r="J79" s="388">
        <v>-14753</v>
      </c>
      <c r="K79" s="390">
        <v>-29097</v>
      </c>
      <c r="L79" s="390">
        <v>-416</v>
      </c>
      <c r="M79" s="390">
        <v>-748</v>
      </c>
      <c r="N79" s="390">
        <v>-12595</v>
      </c>
      <c r="O79" s="390">
        <v>-29660</v>
      </c>
      <c r="P79" s="390">
        <v>17432</v>
      </c>
      <c r="Q79" s="390">
        <v>-195004</v>
      </c>
    </row>
    <row r="80" spans="2:20">
      <c r="B80" s="550" t="s">
        <v>43</v>
      </c>
      <c r="C80" s="390">
        <v>129725</v>
      </c>
      <c r="D80" s="390">
        <v>21294</v>
      </c>
      <c r="E80" s="390">
        <v>225693</v>
      </c>
      <c r="F80" s="390">
        <v>0</v>
      </c>
      <c r="G80" s="390">
        <v>12210</v>
      </c>
      <c r="H80" s="390">
        <v>0</v>
      </c>
      <c r="I80" s="390">
        <v>-1427</v>
      </c>
      <c r="J80" s="390">
        <v>14891</v>
      </c>
      <c r="K80" s="390">
        <v>55791</v>
      </c>
      <c r="L80" s="390">
        <v>3258</v>
      </c>
      <c r="M80" s="390">
        <v>2641</v>
      </c>
      <c r="N80" s="390">
        <v>31423</v>
      </c>
      <c r="O80" s="390">
        <v>362911</v>
      </c>
      <c r="P80" s="390">
        <v>-477829</v>
      </c>
      <c r="Q80" s="390">
        <v>380581</v>
      </c>
      <c r="R80" s="524"/>
      <c r="S80" s="524"/>
      <c r="T80" s="524"/>
    </row>
    <row r="81" spans="2:20">
      <c r="B81" s="550" t="s">
        <v>44</v>
      </c>
      <c r="C81" s="390">
        <v>0</v>
      </c>
      <c r="D81" s="390">
        <v>0</v>
      </c>
      <c r="E81" s="390">
        <v>0</v>
      </c>
      <c r="F81" s="390">
        <v>43539</v>
      </c>
      <c r="G81" s="390">
        <v>0</v>
      </c>
      <c r="H81" s="390">
        <v>-50620</v>
      </c>
      <c r="I81" s="390">
        <v>0</v>
      </c>
      <c r="J81" s="390">
        <v>0</v>
      </c>
      <c r="K81" s="390">
        <v>0</v>
      </c>
      <c r="L81" s="390">
        <v>0</v>
      </c>
      <c r="M81" s="390">
        <v>0</v>
      </c>
      <c r="N81" s="390">
        <v>0</v>
      </c>
      <c r="O81" s="390">
        <v>0</v>
      </c>
      <c r="P81" s="390">
        <v>4891</v>
      </c>
      <c r="Q81" s="390">
        <v>-2190</v>
      </c>
      <c r="R81" s="524"/>
      <c r="S81" s="524"/>
      <c r="T81" s="524"/>
    </row>
    <row r="82" spans="2:20">
      <c r="B82" s="550" t="s">
        <v>45</v>
      </c>
      <c r="C82" s="390">
        <v>129725</v>
      </c>
      <c r="D82" s="390">
        <v>21294</v>
      </c>
      <c r="E82" s="390">
        <v>225693</v>
      </c>
      <c r="F82" s="390">
        <v>43539</v>
      </c>
      <c r="G82" s="390">
        <v>12210</v>
      </c>
      <c r="H82" s="390">
        <v>-50620</v>
      </c>
      <c r="I82" s="390">
        <v>-1427</v>
      </c>
      <c r="J82" s="390">
        <v>14891</v>
      </c>
      <c r="K82" s="390">
        <v>55791</v>
      </c>
      <c r="L82" s="390">
        <v>3258</v>
      </c>
      <c r="M82" s="390">
        <v>2641</v>
      </c>
      <c r="N82" s="390">
        <v>31423</v>
      </c>
      <c r="O82" s="390">
        <v>362911</v>
      </c>
      <c r="P82" s="390">
        <v>-472938</v>
      </c>
      <c r="Q82" s="390">
        <v>378391</v>
      </c>
      <c r="R82" s="524"/>
      <c r="S82" s="524"/>
      <c r="T82" s="524"/>
    </row>
    <row r="83" spans="2:20">
      <c r="B83" s="549" t="s">
        <v>46</v>
      </c>
      <c r="C83" s="389">
        <v>129725</v>
      </c>
      <c r="D83" s="389">
        <v>21294</v>
      </c>
      <c r="E83" s="389">
        <v>225693</v>
      </c>
      <c r="F83" s="389">
        <v>0</v>
      </c>
      <c r="G83" s="389">
        <v>8548</v>
      </c>
      <c r="H83" s="389">
        <v>0</v>
      </c>
      <c r="I83" s="389">
        <v>-1427</v>
      </c>
      <c r="J83" s="389">
        <v>14891</v>
      </c>
      <c r="K83" s="389">
        <v>55791</v>
      </c>
      <c r="L83" s="389">
        <v>3258</v>
      </c>
      <c r="M83" s="389">
        <v>2641</v>
      </c>
      <c r="N83" s="389">
        <v>31423</v>
      </c>
      <c r="O83" s="389">
        <v>362911</v>
      </c>
      <c r="P83" s="389">
        <v>-472938</v>
      </c>
      <c r="Q83" s="389">
        <v>381810</v>
      </c>
      <c r="R83" s="524"/>
      <c r="S83" s="524"/>
      <c r="T83" s="524"/>
    </row>
    <row r="84" spans="2:20">
      <c r="B84" s="549" t="s">
        <v>47</v>
      </c>
      <c r="C84" s="389">
        <v>0</v>
      </c>
      <c r="D84" s="389">
        <v>0</v>
      </c>
      <c r="E84" s="389">
        <v>0</v>
      </c>
      <c r="F84" s="389">
        <v>22205</v>
      </c>
      <c r="G84" s="389">
        <v>0</v>
      </c>
      <c r="H84" s="389">
        <v>-41103</v>
      </c>
      <c r="I84" s="389">
        <v>0</v>
      </c>
      <c r="J84" s="389">
        <v>0</v>
      </c>
      <c r="K84" s="389">
        <v>0</v>
      </c>
      <c r="L84" s="389">
        <v>0</v>
      </c>
      <c r="M84" s="389">
        <v>0</v>
      </c>
      <c r="N84" s="389">
        <v>0</v>
      </c>
      <c r="O84" s="389">
        <v>0</v>
      </c>
      <c r="P84" s="389">
        <v>0</v>
      </c>
      <c r="Q84" s="389">
        <v>-18898</v>
      </c>
      <c r="R84" s="524"/>
      <c r="S84" s="524"/>
      <c r="T84" s="524"/>
    </row>
    <row r="85" spans="2:20">
      <c r="B85" s="932" t="s">
        <v>314</v>
      </c>
      <c r="C85" s="389">
        <v>0</v>
      </c>
      <c r="D85" s="389">
        <v>0</v>
      </c>
      <c r="E85" s="389">
        <v>0</v>
      </c>
      <c r="F85" s="389">
        <v>0</v>
      </c>
      <c r="G85" s="389">
        <v>3663</v>
      </c>
      <c r="H85" s="389">
        <v>0</v>
      </c>
      <c r="I85" s="389">
        <v>0</v>
      </c>
      <c r="J85" s="389">
        <v>0</v>
      </c>
      <c r="K85" s="389">
        <v>0</v>
      </c>
      <c r="L85" s="389">
        <v>0</v>
      </c>
      <c r="M85" s="389">
        <v>0</v>
      </c>
      <c r="N85" s="389">
        <v>0</v>
      </c>
      <c r="O85" s="389">
        <v>0</v>
      </c>
      <c r="P85" s="389">
        <v>0</v>
      </c>
      <c r="Q85" s="389">
        <v>3663</v>
      </c>
      <c r="R85" s="524"/>
      <c r="S85" s="524"/>
      <c r="T85" s="524"/>
    </row>
    <row r="86" spans="2:20">
      <c r="B86" s="932" t="s">
        <v>315</v>
      </c>
      <c r="C86" s="389">
        <v>0</v>
      </c>
      <c r="D86" s="389">
        <v>0</v>
      </c>
      <c r="E86" s="389">
        <v>0</v>
      </c>
      <c r="F86" s="393">
        <v>21333</v>
      </c>
      <c r="G86" s="393">
        <v>0</v>
      </c>
      <c r="H86" s="393">
        <v>-9517</v>
      </c>
      <c r="I86" s="389">
        <v>0</v>
      </c>
      <c r="J86" s="389">
        <v>0</v>
      </c>
      <c r="K86" s="389">
        <v>0</v>
      </c>
      <c r="L86" s="389">
        <v>0</v>
      </c>
      <c r="M86" s="389">
        <v>0</v>
      </c>
      <c r="N86" s="389">
        <v>0</v>
      </c>
      <c r="O86" s="389">
        <v>0</v>
      </c>
      <c r="P86" s="389">
        <v>0</v>
      </c>
      <c r="Q86" s="389">
        <v>11816</v>
      </c>
      <c r="R86" s="524"/>
      <c r="S86" s="524"/>
      <c r="T86" s="524"/>
    </row>
    <row r="87" spans="2:20">
      <c r="B87" s="934" t="s">
        <v>49</v>
      </c>
      <c r="C87" s="391">
        <v>342286</v>
      </c>
      <c r="D87" s="391">
        <v>67220</v>
      </c>
      <c r="E87" s="391">
        <v>496512</v>
      </c>
      <c r="F87" s="391">
        <v>59597</v>
      </c>
      <c r="G87" s="391">
        <v>27935</v>
      </c>
      <c r="H87" s="391">
        <v>-47688</v>
      </c>
      <c r="I87" s="391">
        <v>-928</v>
      </c>
      <c r="J87" s="391">
        <v>111959</v>
      </c>
      <c r="K87" s="391">
        <v>113003</v>
      </c>
      <c r="L87" s="391">
        <v>6009</v>
      </c>
      <c r="M87" s="391">
        <v>2495</v>
      </c>
      <c r="N87" s="391">
        <v>34856</v>
      </c>
      <c r="O87" s="391">
        <v>399759</v>
      </c>
      <c r="P87" s="391">
        <v>-514959</v>
      </c>
      <c r="Q87" s="391">
        <v>1098056</v>
      </c>
      <c r="R87" s="524"/>
      <c r="S87" s="524"/>
      <c r="T87" s="524"/>
    </row>
  </sheetData>
  <sheetProtection algorithmName="SHA-512" hashValue="ZfJGjuvDLI1VUnHJKrFwlnX6v1XrDXu+rpwW4j9xeZGdAD/5fpTEQdLwD85unexAutPjJQpShLXDdZmYR7ifUQ==" saltValue="A7oQaW+fc2dTX1qoHrSbqQ==" spinCount="100000" sheet="1" objects="1" scenarios="1"/>
  <mergeCells count="32">
    <mergeCell ref="P49:P50"/>
    <mergeCell ref="Q49:Q50"/>
    <mergeCell ref="N7:N8"/>
    <mergeCell ref="O7:O8"/>
    <mergeCell ref="P7:P8"/>
    <mergeCell ref="Q7:Q8"/>
    <mergeCell ref="J49:J50"/>
    <mergeCell ref="K49:K50"/>
    <mergeCell ref="L49:L50"/>
    <mergeCell ref="N49:N50"/>
    <mergeCell ref="O49:O50"/>
    <mergeCell ref="E49:E50"/>
    <mergeCell ref="F49:F50"/>
    <mergeCell ref="G49:G50"/>
    <mergeCell ref="H49:H50"/>
    <mergeCell ref="I49:I50"/>
    <mergeCell ref="K7:K8"/>
    <mergeCell ref="L7:L8"/>
    <mergeCell ref="B6:Q6"/>
    <mergeCell ref="B49:B50"/>
    <mergeCell ref="C49:D49"/>
    <mergeCell ref="M49:M50"/>
    <mergeCell ref="B48:Q48"/>
    <mergeCell ref="M7:M8"/>
    <mergeCell ref="B7:B8"/>
    <mergeCell ref="C7:D7"/>
    <mergeCell ref="E7:E8"/>
    <mergeCell ref="F7:F8"/>
    <mergeCell ref="G7:G8"/>
    <mergeCell ref="H7:H8"/>
    <mergeCell ref="I7:I8"/>
    <mergeCell ref="J7:J8"/>
  </mergeCells>
  <pageMargins left="0.25" right="0.25" top="0.75" bottom="0.75" header="0.3" footer="0.3"/>
  <pageSetup paperSize="9" scale="68" fitToHeight="2" orientation="landscape" r:id="rId1"/>
  <rowBreaks count="1" manualBreakCount="1">
    <brk id="47" max="1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41ED-DA59-4951-ACC4-9459F9E23A7C}">
  <sheetPr codeName="Planilha26"/>
  <dimension ref="B4:T89"/>
  <sheetViews>
    <sheetView zoomScaleNormal="100" workbookViewId="0">
      <selection activeCell="P14" sqref="P14"/>
    </sheetView>
  </sheetViews>
  <sheetFormatPr defaultColWidth="9.140625" defaultRowHeight="15"/>
  <cols>
    <col min="1" max="1" width="2.42578125" style="68" customWidth="1"/>
    <col min="2" max="2" width="54" style="68" customWidth="1"/>
    <col min="3" max="4" width="10.7109375" style="68" customWidth="1"/>
    <col min="5" max="5" width="10.42578125" style="68" customWidth="1"/>
    <col min="6" max="15" width="9.7109375" style="68" customWidth="1"/>
    <col min="16" max="16" width="10.85546875" style="68" bestFit="1" customWidth="1"/>
    <col min="17" max="17" width="11.5703125" style="68" bestFit="1" customWidth="1"/>
    <col min="18" max="18" width="2.42578125" style="68" customWidth="1"/>
    <col min="19" max="19" width="14" style="68" bestFit="1" customWidth="1"/>
    <col min="20" max="16384" width="9.140625" style="68"/>
  </cols>
  <sheetData>
    <row r="4" spans="2:20" ht="35.25" customHeight="1"/>
    <row r="6" spans="2:20" ht="15" customHeight="1">
      <c r="B6" s="1033" t="s">
        <v>50</v>
      </c>
      <c r="C6" s="1033"/>
      <c r="D6" s="1033"/>
      <c r="E6" s="1033"/>
      <c r="F6" s="1033"/>
      <c r="G6" s="1033"/>
      <c r="H6" s="1033"/>
      <c r="I6" s="1033"/>
      <c r="J6" s="1033"/>
      <c r="K6" s="1033"/>
      <c r="L6" s="1033"/>
      <c r="M6" s="1033"/>
      <c r="N6" s="1033"/>
      <c r="O6" s="1033"/>
      <c r="P6" s="1033"/>
      <c r="Q6" s="1033"/>
    </row>
    <row r="7" spans="2:20" ht="15" customHeight="1">
      <c r="B7" s="1034" t="s">
        <v>320</v>
      </c>
      <c r="C7" s="1036" t="s">
        <v>284</v>
      </c>
      <c r="D7" s="1036"/>
      <c r="E7" s="1037" t="s">
        <v>285</v>
      </c>
      <c r="F7" s="1037" t="s">
        <v>286</v>
      </c>
      <c r="G7" s="1037" t="s">
        <v>287</v>
      </c>
      <c r="H7" s="1031" t="s">
        <v>288</v>
      </c>
      <c r="I7" s="1031" t="s">
        <v>289</v>
      </c>
      <c r="J7" s="1031" t="s">
        <v>290</v>
      </c>
      <c r="K7" s="1031" t="s">
        <v>291</v>
      </c>
      <c r="L7" s="1031" t="s">
        <v>292</v>
      </c>
      <c r="M7" s="1031" t="s">
        <v>293</v>
      </c>
      <c r="N7" s="1031" t="s">
        <v>294</v>
      </c>
      <c r="O7" s="1037" t="s">
        <v>295</v>
      </c>
      <c r="P7" s="1039" t="s">
        <v>296</v>
      </c>
      <c r="Q7" s="1037" t="s">
        <v>297</v>
      </c>
    </row>
    <row r="8" spans="2:20" ht="23.25" customHeight="1">
      <c r="B8" s="1035"/>
      <c r="C8" s="101" t="s">
        <v>298</v>
      </c>
      <c r="D8" s="101" t="s">
        <v>299</v>
      </c>
      <c r="E8" s="1038"/>
      <c r="F8" s="1038"/>
      <c r="G8" s="1038"/>
      <c r="H8" s="1032"/>
      <c r="I8" s="1032"/>
      <c r="J8" s="1032"/>
      <c r="K8" s="1032"/>
      <c r="L8" s="1032"/>
      <c r="M8" s="1032"/>
      <c r="N8" s="1032"/>
      <c r="O8" s="1038"/>
      <c r="P8" s="1040"/>
      <c r="Q8" s="1038"/>
    </row>
    <row r="9" spans="2:20">
      <c r="B9" s="102" t="s">
        <v>300</v>
      </c>
      <c r="C9" s="384">
        <v>1893231</v>
      </c>
      <c r="D9" s="384">
        <v>803171</v>
      </c>
      <c r="E9" s="384">
        <v>11069533</v>
      </c>
      <c r="F9" s="384">
        <v>765757</v>
      </c>
      <c r="G9" s="384">
        <v>106292</v>
      </c>
      <c r="H9" s="384">
        <v>0</v>
      </c>
      <c r="I9" s="384">
        <v>0</v>
      </c>
      <c r="J9" s="384">
        <v>609976</v>
      </c>
      <c r="K9" s="384">
        <v>582984</v>
      </c>
      <c r="L9" s="384">
        <v>22950</v>
      </c>
      <c r="M9" s="384">
        <v>48148</v>
      </c>
      <c r="N9" s="384">
        <v>3019731</v>
      </c>
      <c r="O9" s="384">
        <v>0</v>
      </c>
      <c r="P9" s="384">
        <v>-3010003</v>
      </c>
      <c r="Q9" s="384">
        <v>15911770</v>
      </c>
      <c r="R9" s="524"/>
      <c r="S9" s="524"/>
      <c r="T9" s="524"/>
    </row>
    <row r="10" spans="2:20">
      <c r="B10" s="103" t="s">
        <v>301</v>
      </c>
      <c r="C10" s="393">
        <v>0</v>
      </c>
      <c r="D10" s="781">
        <v>0</v>
      </c>
      <c r="E10" s="782">
        <v>4049555</v>
      </c>
      <c r="F10" s="782">
        <v>0</v>
      </c>
      <c r="G10" s="782">
        <v>0</v>
      </c>
      <c r="H10" s="782">
        <v>0</v>
      </c>
      <c r="I10" s="782">
        <v>0</v>
      </c>
      <c r="J10" s="782">
        <v>0</v>
      </c>
      <c r="K10" s="782">
        <v>0</v>
      </c>
      <c r="L10" s="782">
        <v>0</v>
      </c>
      <c r="M10" s="782">
        <v>0</v>
      </c>
      <c r="N10" s="782">
        <v>1705263</v>
      </c>
      <c r="O10" s="782">
        <v>0</v>
      </c>
      <c r="P10" s="782">
        <v>-1141</v>
      </c>
      <c r="Q10" s="782">
        <v>5753677</v>
      </c>
      <c r="R10" s="524"/>
      <c r="S10" s="524"/>
      <c r="T10" s="524"/>
    </row>
    <row r="11" spans="2:20">
      <c r="B11" s="103" t="s">
        <v>302</v>
      </c>
      <c r="C11" s="393">
        <v>1847567</v>
      </c>
      <c r="D11" s="781">
        <v>0</v>
      </c>
      <c r="E11" s="782">
        <v>140456</v>
      </c>
      <c r="F11" s="782">
        <v>0</v>
      </c>
      <c r="G11" s="782">
        <v>105591</v>
      </c>
      <c r="H11" s="782">
        <v>0</v>
      </c>
      <c r="I11" s="782">
        <v>0</v>
      </c>
      <c r="J11" s="782">
        <v>609399</v>
      </c>
      <c r="K11" s="782">
        <v>582974</v>
      </c>
      <c r="L11" s="782">
        <v>22950</v>
      </c>
      <c r="M11" s="782">
        <v>0</v>
      </c>
      <c r="N11" s="782">
        <v>1306933</v>
      </c>
      <c r="O11" s="782">
        <v>0</v>
      </c>
      <c r="P11" s="782">
        <v>-1877160</v>
      </c>
      <c r="Q11" s="782">
        <v>2738710</v>
      </c>
      <c r="R11" s="524"/>
      <c r="S11" s="524"/>
      <c r="T11" s="524"/>
    </row>
    <row r="12" spans="2:20">
      <c r="B12" s="103" t="s">
        <v>303</v>
      </c>
      <c r="C12" s="393">
        <v>0</v>
      </c>
      <c r="D12" s="781">
        <v>703138</v>
      </c>
      <c r="E12" s="782">
        <v>3918209</v>
      </c>
      <c r="F12" s="782">
        <v>0</v>
      </c>
      <c r="G12" s="782">
        <v>0</v>
      </c>
      <c r="H12" s="782">
        <v>0</v>
      </c>
      <c r="I12" s="782">
        <v>0</v>
      </c>
      <c r="J12" s="782">
        <v>0</v>
      </c>
      <c r="K12" s="782">
        <v>0</v>
      </c>
      <c r="L12" s="782">
        <v>0</v>
      </c>
      <c r="M12" s="782">
        <v>48466</v>
      </c>
      <c r="N12" s="782">
        <v>0</v>
      </c>
      <c r="O12" s="782">
        <v>0</v>
      </c>
      <c r="P12" s="782">
        <v>-321823</v>
      </c>
      <c r="Q12" s="782">
        <v>4347990</v>
      </c>
      <c r="R12" s="524"/>
      <c r="S12" s="524"/>
      <c r="T12" s="524"/>
    </row>
    <row r="13" spans="2:20">
      <c r="B13" s="103" t="s">
        <v>12</v>
      </c>
      <c r="C13" s="393">
        <v>0</v>
      </c>
      <c r="D13" s="781">
        <v>80506</v>
      </c>
      <c r="E13" s="782">
        <v>1665959</v>
      </c>
      <c r="F13" s="782">
        <v>10188</v>
      </c>
      <c r="G13" s="782">
        <v>0</v>
      </c>
      <c r="H13" s="782">
        <v>0</v>
      </c>
      <c r="I13" s="782">
        <v>0</v>
      </c>
      <c r="J13" s="782">
        <v>0</v>
      </c>
      <c r="K13" s="782">
        <v>0</v>
      </c>
      <c r="L13" s="782">
        <v>0</v>
      </c>
      <c r="M13" s="782">
        <v>-338</v>
      </c>
      <c r="N13" s="782">
        <v>0</v>
      </c>
      <c r="O13" s="782">
        <v>0</v>
      </c>
      <c r="P13" s="782">
        <v>-10188</v>
      </c>
      <c r="Q13" s="782">
        <v>1746127</v>
      </c>
      <c r="R13" s="524"/>
      <c r="S13" s="524"/>
      <c r="T13" s="524"/>
    </row>
    <row r="14" spans="2:20">
      <c r="B14" s="103" t="s">
        <v>13</v>
      </c>
      <c r="C14" s="393">
        <v>0</v>
      </c>
      <c r="D14" s="781">
        <v>0</v>
      </c>
      <c r="E14" s="782">
        <v>41898</v>
      </c>
      <c r="F14" s="782">
        <v>0</v>
      </c>
      <c r="G14" s="782">
        <v>0</v>
      </c>
      <c r="H14" s="782">
        <v>0</v>
      </c>
      <c r="I14" s="782">
        <v>0</v>
      </c>
      <c r="J14" s="782">
        <v>0</v>
      </c>
      <c r="K14" s="782">
        <v>0</v>
      </c>
      <c r="L14" s="782">
        <v>0</v>
      </c>
      <c r="M14" s="782">
        <v>0</v>
      </c>
      <c r="N14" s="782">
        <v>0</v>
      </c>
      <c r="O14" s="782">
        <v>0</v>
      </c>
      <c r="P14" s="782">
        <v>0</v>
      </c>
      <c r="Q14" s="782">
        <v>41898</v>
      </c>
      <c r="R14" s="524"/>
      <c r="S14" s="524"/>
      <c r="T14" s="524"/>
    </row>
    <row r="15" spans="2:20">
      <c r="B15" s="103" t="s">
        <v>304</v>
      </c>
      <c r="C15" s="393">
        <v>0</v>
      </c>
      <c r="D15" s="781">
        <v>0</v>
      </c>
      <c r="E15" s="782">
        <v>0</v>
      </c>
      <c r="F15" s="782">
        <v>755565</v>
      </c>
      <c r="G15" s="782">
        <v>0</v>
      </c>
      <c r="H15" s="782">
        <v>0</v>
      </c>
      <c r="I15" s="782">
        <v>0</v>
      </c>
      <c r="J15" s="782">
        <v>0</v>
      </c>
      <c r="K15" s="782">
        <v>0</v>
      </c>
      <c r="L15" s="782">
        <v>0</v>
      </c>
      <c r="M15" s="782">
        <v>0</v>
      </c>
      <c r="N15" s="782">
        <v>0</v>
      </c>
      <c r="O15" s="782">
        <v>0</v>
      </c>
      <c r="P15" s="782">
        <v>-755565</v>
      </c>
      <c r="Q15" s="782">
        <v>0</v>
      </c>
      <c r="R15" s="524"/>
      <c r="S15" s="524"/>
      <c r="T15" s="524"/>
    </row>
    <row r="16" spans="2:20">
      <c r="B16" s="103" t="s">
        <v>305</v>
      </c>
      <c r="C16" s="393">
        <v>0</v>
      </c>
      <c r="D16" s="781">
        <v>0</v>
      </c>
      <c r="E16" s="782">
        <v>879709</v>
      </c>
      <c r="F16" s="782">
        <v>0</v>
      </c>
      <c r="G16" s="782">
        <v>0</v>
      </c>
      <c r="H16" s="782">
        <v>0</v>
      </c>
      <c r="I16" s="782">
        <v>0</v>
      </c>
      <c r="J16" s="782">
        <v>0</v>
      </c>
      <c r="K16" s="782">
        <v>0</v>
      </c>
      <c r="L16" s="782">
        <v>0</v>
      </c>
      <c r="M16" s="782">
        <v>0</v>
      </c>
      <c r="N16" s="782">
        <v>0</v>
      </c>
      <c r="O16" s="782">
        <v>0</v>
      </c>
      <c r="P16" s="782">
        <v>0</v>
      </c>
      <c r="Q16" s="782">
        <v>879709</v>
      </c>
      <c r="R16" s="524"/>
      <c r="S16" s="524"/>
      <c r="T16" s="524"/>
    </row>
    <row r="17" spans="2:20">
      <c r="B17" s="103" t="s">
        <v>17</v>
      </c>
      <c r="C17" s="393">
        <v>45664</v>
      </c>
      <c r="D17" s="781">
        <v>19527</v>
      </c>
      <c r="E17" s="782">
        <v>373747</v>
      </c>
      <c r="F17" s="782">
        <v>4</v>
      </c>
      <c r="G17" s="782">
        <v>701</v>
      </c>
      <c r="H17" s="782">
        <v>0</v>
      </c>
      <c r="I17" s="782">
        <v>0</v>
      </c>
      <c r="J17" s="782">
        <v>577</v>
      </c>
      <c r="K17" s="782">
        <v>10</v>
      </c>
      <c r="L17" s="782">
        <v>0</v>
      </c>
      <c r="M17" s="782">
        <v>20</v>
      </c>
      <c r="N17" s="782">
        <v>7535</v>
      </c>
      <c r="O17" s="782">
        <v>0</v>
      </c>
      <c r="P17" s="782">
        <v>-44126</v>
      </c>
      <c r="Q17" s="782">
        <v>403659</v>
      </c>
      <c r="R17" s="524"/>
      <c r="S17" s="524"/>
      <c r="T17" s="524"/>
    </row>
    <row r="18" spans="2:20">
      <c r="B18" s="104" t="s">
        <v>18</v>
      </c>
      <c r="C18" s="779">
        <v>-1157937</v>
      </c>
      <c r="D18" s="783">
        <v>-406333</v>
      </c>
      <c r="E18" s="784">
        <v>-10430291</v>
      </c>
      <c r="F18" s="784">
        <v>-629702</v>
      </c>
      <c r="G18" s="784">
        <v>-69017</v>
      </c>
      <c r="H18" s="784">
        <v>-216900</v>
      </c>
      <c r="I18" s="784">
        <v>-827</v>
      </c>
      <c r="J18" s="784">
        <v>-391666</v>
      </c>
      <c r="K18" s="784">
        <v>-336101</v>
      </c>
      <c r="L18" s="784">
        <v>-14407</v>
      </c>
      <c r="M18" s="784">
        <v>-6822</v>
      </c>
      <c r="N18" s="784">
        <v>-2931809</v>
      </c>
      <c r="O18" s="784">
        <v>-110806</v>
      </c>
      <c r="P18" s="784">
        <v>3055146</v>
      </c>
      <c r="Q18" s="784">
        <v>-13647472</v>
      </c>
      <c r="R18" s="524"/>
      <c r="S18" s="524"/>
      <c r="T18" s="524"/>
    </row>
    <row r="19" spans="2:20">
      <c r="B19" s="103" t="s">
        <v>306</v>
      </c>
      <c r="C19" s="393">
        <v>-96974</v>
      </c>
      <c r="D19" s="781">
        <v>0</v>
      </c>
      <c r="E19" s="782">
        <v>-4489552</v>
      </c>
      <c r="F19" s="782">
        <v>0</v>
      </c>
      <c r="G19" s="782">
        <v>-1048</v>
      </c>
      <c r="H19" s="782">
        <v>0</v>
      </c>
      <c r="I19" s="782">
        <v>0</v>
      </c>
      <c r="J19" s="782">
        <v>-19628</v>
      </c>
      <c r="K19" s="782">
        <v>-61983</v>
      </c>
      <c r="L19" s="782">
        <v>-673</v>
      </c>
      <c r="M19" s="782">
        <v>0</v>
      </c>
      <c r="N19" s="782">
        <v>-2901011</v>
      </c>
      <c r="O19" s="782">
        <v>0</v>
      </c>
      <c r="P19" s="782">
        <v>1876743</v>
      </c>
      <c r="Q19" s="782">
        <v>-5694126</v>
      </c>
      <c r="R19" s="524"/>
      <c r="S19" s="524"/>
      <c r="T19" s="524"/>
    </row>
    <row r="20" spans="2:20">
      <c r="B20" s="103" t="s">
        <v>307</v>
      </c>
      <c r="C20" s="393">
        <v>-281841</v>
      </c>
      <c r="D20" s="781">
        <v>0</v>
      </c>
      <c r="E20" s="782">
        <v>-1971815</v>
      </c>
      <c r="F20" s="782">
        <v>0</v>
      </c>
      <c r="G20" s="782">
        <v>-17913</v>
      </c>
      <c r="H20" s="782">
        <v>-26400</v>
      </c>
      <c r="I20" s="782">
        <v>0</v>
      </c>
      <c r="J20" s="782">
        <v>-47420</v>
      </c>
      <c r="K20" s="782">
        <v>-119016</v>
      </c>
      <c r="L20" s="782">
        <v>-988</v>
      </c>
      <c r="M20" s="782">
        <v>0</v>
      </c>
      <c r="N20" s="782">
        <v>0</v>
      </c>
      <c r="O20" s="782">
        <v>0</v>
      </c>
      <c r="P20" s="782">
        <v>346905</v>
      </c>
      <c r="Q20" s="782">
        <v>-2118488</v>
      </c>
      <c r="R20" s="524"/>
      <c r="S20" s="524"/>
      <c r="T20" s="524"/>
    </row>
    <row r="21" spans="2:20">
      <c r="B21" s="103" t="s">
        <v>21</v>
      </c>
      <c r="C21" s="393">
        <v>-280122</v>
      </c>
      <c r="D21" s="781">
        <v>-204630</v>
      </c>
      <c r="E21" s="782">
        <v>-983750</v>
      </c>
      <c r="F21" s="782">
        <v>-32780</v>
      </c>
      <c r="G21" s="782">
        <v>-3815</v>
      </c>
      <c r="H21" s="782">
        <v>-4611</v>
      </c>
      <c r="I21" s="782">
        <v>-15</v>
      </c>
      <c r="J21" s="782">
        <v>-13224</v>
      </c>
      <c r="K21" s="782">
        <v>-2263</v>
      </c>
      <c r="L21" s="782">
        <v>-1001</v>
      </c>
      <c r="M21" s="782">
        <v>-758</v>
      </c>
      <c r="N21" s="782">
        <v>-17463</v>
      </c>
      <c r="O21" s="782">
        <v>-54649</v>
      </c>
      <c r="P21" s="782">
        <v>37391</v>
      </c>
      <c r="Q21" s="782">
        <v>-1561690</v>
      </c>
      <c r="R21" s="524"/>
      <c r="S21" s="524"/>
      <c r="T21" s="524"/>
    </row>
    <row r="22" spans="2:20">
      <c r="B22" s="103" t="s">
        <v>308</v>
      </c>
      <c r="C22" s="393">
        <v>-34577</v>
      </c>
      <c r="D22" s="781">
        <v>-24535</v>
      </c>
      <c r="E22" s="782">
        <v>-125133</v>
      </c>
      <c r="F22" s="782">
        <v>-4506</v>
      </c>
      <c r="G22" s="782">
        <v>-140</v>
      </c>
      <c r="H22" s="782">
        <v>-519</v>
      </c>
      <c r="I22" s="782">
        <v>-2</v>
      </c>
      <c r="J22" s="782">
        <v>-1562</v>
      </c>
      <c r="K22" s="782">
        <v>-264</v>
      </c>
      <c r="L22" s="782">
        <v>-71</v>
      </c>
      <c r="M22" s="782">
        <v>-90</v>
      </c>
      <c r="N22" s="782">
        <v>-1424</v>
      </c>
      <c r="O22" s="782">
        <v>-6411</v>
      </c>
      <c r="P22" s="782">
        <v>5025</v>
      </c>
      <c r="Q22" s="782">
        <v>-194209</v>
      </c>
      <c r="R22" s="524"/>
      <c r="S22" s="524"/>
      <c r="T22" s="524"/>
    </row>
    <row r="23" spans="2:20">
      <c r="B23" s="103" t="s">
        <v>309</v>
      </c>
      <c r="C23" s="393">
        <v>-8414</v>
      </c>
      <c r="D23" s="781">
        <v>-4043</v>
      </c>
      <c r="E23" s="782">
        <v>-48957</v>
      </c>
      <c r="F23" s="782">
        <v>-1071</v>
      </c>
      <c r="G23" s="782">
        <v>-190</v>
      </c>
      <c r="H23" s="782">
        <v>-32</v>
      </c>
      <c r="I23" s="782">
        <v>0</v>
      </c>
      <c r="J23" s="782">
        <v>-1111</v>
      </c>
      <c r="K23" s="782">
        <v>-1072</v>
      </c>
      <c r="L23" s="782">
        <v>-39</v>
      </c>
      <c r="M23" s="782">
        <v>-116</v>
      </c>
      <c r="N23" s="782">
        <v>-60</v>
      </c>
      <c r="O23" s="782">
        <v>-748</v>
      </c>
      <c r="P23" s="782">
        <v>1102</v>
      </c>
      <c r="Q23" s="782">
        <v>-64751</v>
      </c>
      <c r="R23" s="524"/>
      <c r="S23" s="524"/>
      <c r="T23" s="524"/>
    </row>
    <row r="24" spans="2:20">
      <c r="B24" s="103" t="s">
        <v>24</v>
      </c>
      <c r="C24" s="393">
        <v>-17654</v>
      </c>
      <c r="D24" s="781">
        <v>0</v>
      </c>
      <c r="E24" s="782">
        <v>0</v>
      </c>
      <c r="F24" s="782">
        <v>0</v>
      </c>
      <c r="G24" s="782">
        <v>0</v>
      </c>
      <c r="H24" s="782">
        <v>-1031</v>
      </c>
      <c r="I24" s="782">
        <v>0</v>
      </c>
      <c r="J24" s="782">
        <v>0</v>
      </c>
      <c r="K24" s="782">
        <v>0</v>
      </c>
      <c r="L24" s="782">
        <v>0</v>
      </c>
      <c r="M24" s="782">
        <v>0</v>
      </c>
      <c r="N24" s="782">
        <v>0</v>
      </c>
      <c r="O24" s="782">
        <v>0</v>
      </c>
      <c r="P24" s="782">
        <v>1031</v>
      </c>
      <c r="Q24" s="782">
        <v>-17654</v>
      </c>
      <c r="R24" s="524"/>
      <c r="S24" s="524"/>
      <c r="T24" s="524"/>
    </row>
    <row r="25" spans="2:20">
      <c r="B25" s="103" t="s">
        <v>310</v>
      </c>
      <c r="C25" s="393">
        <v>0</v>
      </c>
      <c r="D25" s="781">
        <v>0</v>
      </c>
      <c r="E25" s="782">
        <v>0</v>
      </c>
      <c r="F25" s="782">
        <v>-533679</v>
      </c>
      <c r="G25" s="782">
        <v>0</v>
      </c>
      <c r="H25" s="782">
        <v>0</v>
      </c>
      <c r="I25" s="782">
        <v>0</v>
      </c>
      <c r="J25" s="782">
        <v>0</v>
      </c>
      <c r="K25" s="782">
        <v>0</v>
      </c>
      <c r="L25" s="782">
        <v>0</v>
      </c>
      <c r="M25" s="782">
        <v>0</v>
      </c>
      <c r="N25" s="782">
        <v>0</v>
      </c>
      <c r="O25" s="782">
        <v>0</v>
      </c>
      <c r="P25" s="782">
        <v>533679</v>
      </c>
      <c r="Q25" s="782">
        <v>0</v>
      </c>
      <c r="R25" s="524"/>
      <c r="S25" s="524"/>
      <c r="T25" s="524"/>
    </row>
    <row r="26" spans="2:20">
      <c r="B26" s="103" t="s">
        <v>26</v>
      </c>
      <c r="C26" s="393">
        <v>-76962</v>
      </c>
      <c r="D26" s="781">
        <v>-36387</v>
      </c>
      <c r="E26" s="782">
        <v>-467631</v>
      </c>
      <c r="F26" s="782">
        <v>-10097</v>
      </c>
      <c r="G26" s="782">
        <v>-12442</v>
      </c>
      <c r="H26" s="782">
        <v>-16086</v>
      </c>
      <c r="I26" s="782">
        <v>-382</v>
      </c>
      <c r="J26" s="782">
        <v>-86991</v>
      </c>
      <c r="K26" s="782">
        <v>-27334</v>
      </c>
      <c r="L26" s="782">
        <v>-2336</v>
      </c>
      <c r="M26" s="782">
        <v>-4911</v>
      </c>
      <c r="N26" s="782">
        <v>-2887</v>
      </c>
      <c r="O26" s="782">
        <v>-47449</v>
      </c>
      <c r="P26" s="782">
        <v>63543</v>
      </c>
      <c r="Q26" s="782">
        <v>-728352</v>
      </c>
      <c r="R26" s="524"/>
      <c r="S26" s="524"/>
      <c r="T26" s="524"/>
    </row>
    <row r="27" spans="2:20">
      <c r="B27" s="103" t="s">
        <v>27</v>
      </c>
      <c r="C27" s="393">
        <v>-284112</v>
      </c>
      <c r="D27" s="781">
        <v>-11985</v>
      </c>
      <c r="E27" s="782">
        <v>-385557</v>
      </c>
      <c r="F27" s="782">
        <v>-30367</v>
      </c>
      <c r="G27" s="782">
        <v>-25396</v>
      </c>
      <c r="H27" s="782">
        <v>-16432</v>
      </c>
      <c r="I27" s="782">
        <v>-1457</v>
      </c>
      <c r="J27" s="782">
        <v>-190345</v>
      </c>
      <c r="K27" s="782">
        <v>-95695</v>
      </c>
      <c r="L27" s="782">
        <v>-8483</v>
      </c>
      <c r="M27" s="782">
        <v>-30</v>
      </c>
      <c r="N27" s="782">
        <v>-1563</v>
      </c>
      <c r="O27" s="782">
        <v>-2250</v>
      </c>
      <c r="P27" s="782">
        <v>26440</v>
      </c>
      <c r="Q27" s="782">
        <v>-1027232</v>
      </c>
      <c r="R27" s="524"/>
      <c r="S27" s="524"/>
      <c r="T27" s="524"/>
    </row>
    <row r="28" spans="2:20">
      <c r="B28" s="103" t="s">
        <v>28</v>
      </c>
      <c r="C28" s="393">
        <v>-17508</v>
      </c>
      <c r="D28" s="781">
        <v>-45483</v>
      </c>
      <c r="E28" s="782">
        <v>-146437</v>
      </c>
      <c r="F28" s="782">
        <v>602</v>
      </c>
      <c r="G28" s="782">
        <v>0</v>
      </c>
      <c r="H28" s="782">
        <v>-150472</v>
      </c>
      <c r="I28" s="782">
        <v>0</v>
      </c>
      <c r="J28" s="782">
        <v>2183</v>
      </c>
      <c r="K28" s="782">
        <v>-2</v>
      </c>
      <c r="L28" s="782">
        <v>0</v>
      </c>
      <c r="M28" s="782">
        <v>-343</v>
      </c>
      <c r="N28" s="782">
        <v>-3255</v>
      </c>
      <c r="O28" s="782">
        <v>11651</v>
      </c>
      <c r="P28" s="782">
        <v>144292</v>
      </c>
      <c r="Q28" s="782">
        <v>-204772</v>
      </c>
      <c r="R28" s="524"/>
      <c r="S28" s="524"/>
      <c r="T28" s="524"/>
    </row>
    <row r="29" spans="2:20">
      <c r="B29" s="103" t="s">
        <v>29</v>
      </c>
      <c r="C29" s="393">
        <v>0</v>
      </c>
      <c r="D29" s="781">
        <v>-68873</v>
      </c>
      <c r="E29" s="782">
        <v>-1665959</v>
      </c>
      <c r="F29" s="782">
        <v>-10188</v>
      </c>
      <c r="G29" s="782">
        <v>0</v>
      </c>
      <c r="H29" s="782">
        <v>0</v>
      </c>
      <c r="I29" s="782">
        <v>0</v>
      </c>
      <c r="J29" s="782">
        <v>0</v>
      </c>
      <c r="K29" s="782">
        <v>0</v>
      </c>
      <c r="L29" s="782">
        <v>0</v>
      </c>
      <c r="M29" s="782">
        <v>338</v>
      </c>
      <c r="N29" s="782">
        <v>0</v>
      </c>
      <c r="O29" s="782">
        <v>0</v>
      </c>
      <c r="P29" s="782">
        <v>10188</v>
      </c>
      <c r="Q29" s="782">
        <v>-1734494</v>
      </c>
      <c r="R29" s="524"/>
      <c r="S29" s="524"/>
      <c r="T29" s="524"/>
    </row>
    <row r="30" spans="2:20">
      <c r="B30" s="103" t="s">
        <v>30</v>
      </c>
      <c r="C30" s="393">
        <v>26405</v>
      </c>
      <c r="D30" s="781">
        <v>0</v>
      </c>
      <c r="E30" s="782">
        <v>0</v>
      </c>
      <c r="F30" s="782">
        <v>0</v>
      </c>
      <c r="G30" s="782">
        <v>0</v>
      </c>
      <c r="H30" s="782">
        <v>0</v>
      </c>
      <c r="I30" s="782">
        <v>0</v>
      </c>
      <c r="J30" s="782">
        <v>0</v>
      </c>
      <c r="K30" s="782">
        <v>0</v>
      </c>
      <c r="L30" s="782">
        <v>0</v>
      </c>
      <c r="M30" s="782">
        <v>0</v>
      </c>
      <c r="N30" s="782">
        <v>0</v>
      </c>
      <c r="O30" s="782">
        <v>0</v>
      </c>
      <c r="P30" s="782">
        <v>0</v>
      </c>
      <c r="Q30" s="782">
        <v>26405</v>
      </c>
      <c r="R30" s="524"/>
      <c r="S30" s="524"/>
      <c r="T30" s="524"/>
    </row>
    <row r="31" spans="2:20">
      <c r="B31" s="103" t="s">
        <v>311</v>
      </c>
      <c r="C31" s="779">
        <v>-86178</v>
      </c>
      <c r="D31" s="783">
        <v>-10397</v>
      </c>
      <c r="E31" s="784">
        <v>-145500</v>
      </c>
      <c r="F31" s="784">
        <v>-7616</v>
      </c>
      <c r="G31" s="784">
        <v>-8073</v>
      </c>
      <c r="H31" s="784">
        <v>-1317</v>
      </c>
      <c r="I31" s="784">
        <v>1029</v>
      </c>
      <c r="J31" s="784">
        <v>-33568</v>
      </c>
      <c r="K31" s="784">
        <v>-28472</v>
      </c>
      <c r="L31" s="784">
        <v>-816</v>
      </c>
      <c r="M31" s="784">
        <v>-912</v>
      </c>
      <c r="N31" s="784">
        <v>-4146</v>
      </c>
      <c r="O31" s="784">
        <v>-10950</v>
      </c>
      <c r="P31" s="784">
        <v>8807</v>
      </c>
      <c r="Q31" s="784">
        <v>-328109</v>
      </c>
      <c r="R31" s="524"/>
      <c r="S31" s="524"/>
      <c r="T31" s="524"/>
    </row>
    <row r="32" spans="2:20">
      <c r="B32" s="104" t="s">
        <v>33</v>
      </c>
      <c r="C32" s="384">
        <v>259457</v>
      </c>
      <c r="D32" s="384">
        <v>274716</v>
      </c>
      <c r="E32" s="384">
        <v>0</v>
      </c>
      <c r="F32" s="384">
        <v>0</v>
      </c>
      <c r="G32" s="384">
        <v>0</v>
      </c>
      <c r="H32" s="384">
        <v>0</v>
      </c>
      <c r="I32" s="384">
        <v>0</v>
      </c>
      <c r="J32" s="384">
        <v>70988</v>
      </c>
      <c r="K32" s="384">
        <v>0</v>
      </c>
      <c r="L32" s="384">
        <v>0</v>
      </c>
      <c r="M32" s="384">
        <v>0</v>
      </c>
      <c r="N32" s="384">
        <v>0</v>
      </c>
      <c r="O32" s="384">
        <v>1519621</v>
      </c>
      <c r="P32" s="384">
        <v>-1880107</v>
      </c>
      <c r="Q32" s="384">
        <v>244675</v>
      </c>
      <c r="R32" s="524"/>
      <c r="S32" s="524"/>
      <c r="T32" s="524"/>
    </row>
    <row r="33" spans="2:20">
      <c r="B33" s="104" t="s">
        <v>312</v>
      </c>
      <c r="C33" s="779">
        <v>994751</v>
      </c>
      <c r="D33" s="783">
        <v>671554</v>
      </c>
      <c r="E33" s="784">
        <v>639242</v>
      </c>
      <c r="F33" s="784">
        <v>136055</v>
      </c>
      <c r="G33" s="784">
        <v>37275</v>
      </c>
      <c r="H33" s="784">
        <v>-216900</v>
      </c>
      <c r="I33" s="784">
        <v>-827</v>
      </c>
      <c r="J33" s="784">
        <v>289298</v>
      </c>
      <c r="K33" s="784">
        <v>246883</v>
      </c>
      <c r="L33" s="784">
        <v>8543</v>
      </c>
      <c r="M33" s="784">
        <v>41326</v>
      </c>
      <c r="N33" s="784">
        <v>87922</v>
      </c>
      <c r="O33" s="784">
        <v>1408815</v>
      </c>
      <c r="P33" s="784">
        <v>-1834964</v>
      </c>
      <c r="Q33" s="784">
        <v>2508973</v>
      </c>
      <c r="R33" s="524"/>
      <c r="S33" s="524"/>
      <c r="T33" s="524"/>
    </row>
    <row r="34" spans="2:20">
      <c r="B34" s="104" t="s">
        <v>35</v>
      </c>
      <c r="C34" s="393">
        <v>-286619</v>
      </c>
      <c r="D34" s="781">
        <v>-231133</v>
      </c>
      <c r="E34" s="782">
        <v>-330968</v>
      </c>
      <c r="F34" s="782">
        <v>-9171</v>
      </c>
      <c r="G34" s="782">
        <v>-10221</v>
      </c>
      <c r="H34" s="782">
        <v>4298</v>
      </c>
      <c r="I34" s="782">
        <v>-633</v>
      </c>
      <c r="J34" s="782">
        <v>-91186</v>
      </c>
      <c r="K34" s="782">
        <v>17769</v>
      </c>
      <c r="L34" s="782">
        <v>2427</v>
      </c>
      <c r="M34" s="782">
        <v>5013</v>
      </c>
      <c r="N34" s="782">
        <v>27734</v>
      </c>
      <c r="O34" s="782">
        <v>-1471</v>
      </c>
      <c r="P34" s="782">
        <v>4872</v>
      </c>
      <c r="Q34" s="782">
        <v>-899289</v>
      </c>
      <c r="R34" s="524"/>
      <c r="S34" s="524"/>
      <c r="T34" s="524"/>
    </row>
    <row r="35" spans="2:20">
      <c r="B35" s="92" t="s">
        <v>36</v>
      </c>
      <c r="C35" s="393">
        <v>80906</v>
      </c>
      <c r="D35" s="781">
        <v>44733</v>
      </c>
      <c r="E35" s="782">
        <v>364640</v>
      </c>
      <c r="F35" s="782">
        <v>24872</v>
      </c>
      <c r="G35" s="782">
        <v>85862</v>
      </c>
      <c r="H35" s="782">
        <v>9201</v>
      </c>
      <c r="I35" s="782">
        <v>359</v>
      </c>
      <c r="J35" s="782">
        <v>102134</v>
      </c>
      <c r="K35" s="782">
        <v>18255</v>
      </c>
      <c r="L35" s="782">
        <v>2428</v>
      </c>
      <c r="M35" s="782">
        <v>7053</v>
      </c>
      <c r="N35" s="782">
        <v>27998</v>
      </c>
      <c r="O35" s="782">
        <v>76069</v>
      </c>
      <c r="P35" s="782">
        <v>-48060</v>
      </c>
      <c r="Q35" s="782">
        <v>796450</v>
      </c>
      <c r="R35" s="524"/>
      <c r="S35" s="524"/>
      <c r="T35" s="524"/>
    </row>
    <row r="36" spans="2:20">
      <c r="B36" s="92" t="s">
        <v>37</v>
      </c>
      <c r="C36" s="384">
        <v>-367525</v>
      </c>
      <c r="D36" s="384">
        <v>-275866</v>
      </c>
      <c r="E36" s="384">
        <v>-695608</v>
      </c>
      <c r="F36" s="384">
        <v>-34043</v>
      </c>
      <c r="G36" s="384">
        <v>-96083</v>
      </c>
      <c r="H36" s="384">
        <v>-4903</v>
      </c>
      <c r="I36" s="384">
        <v>-992</v>
      </c>
      <c r="J36" s="384">
        <v>-193320</v>
      </c>
      <c r="K36" s="384">
        <v>-486</v>
      </c>
      <c r="L36" s="384">
        <v>-1</v>
      </c>
      <c r="M36" s="384">
        <v>-2040</v>
      </c>
      <c r="N36" s="384">
        <v>-264</v>
      </c>
      <c r="O36" s="384">
        <v>-77540</v>
      </c>
      <c r="P36" s="384">
        <v>52932</v>
      </c>
      <c r="Q36" s="384">
        <v>-1695739</v>
      </c>
      <c r="R36" s="524"/>
      <c r="S36" s="524"/>
      <c r="T36" s="524"/>
    </row>
    <row r="37" spans="2:20">
      <c r="B37" s="104" t="s">
        <v>313</v>
      </c>
      <c r="C37" s="779">
        <v>708132</v>
      </c>
      <c r="D37" s="783">
        <v>440421</v>
      </c>
      <c r="E37" s="784">
        <v>308274</v>
      </c>
      <c r="F37" s="784">
        <v>126884</v>
      </c>
      <c r="G37" s="784">
        <v>27054</v>
      </c>
      <c r="H37" s="784">
        <v>-212602</v>
      </c>
      <c r="I37" s="784">
        <v>-1460</v>
      </c>
      <c r="J37" s="784">
        <v>198112</v>
      </c>
      <c r="K37" s="784">
        <v>264652</v>
      </c>
      <c r="L37" s="784">
        <v>10970</v>
      </c>
      <c r="M37" s="784">
        <v>46339</v>
      </c>
      <c r="N37" s="784">
        <v>115656</v>
      </c>
      <c r="O37" s="784">
        <v>1407344</v>
      </c>
      <c r="P37" s="784">
        <v>-1830092</v>
      </c>
      <c r="Q37" s="784">
        <v>1609684</v>
      </c>
      <c r="R37" s="524"/>
      <c r="S37" s="524"/>
      <c r="T37" s="524"/>
    </row>
    <row r="38" spans="2:20">
      <c r="B38" s="104" t="s">
        <v>40</v>
      </c>
      <c r="C38" s="384">
        <v>-15233</v>
      </c>
      <c r="D38" s="384">
        <v>-5626</v>
      </c>
      <c r="E38" s="384">
        <v>-2444</v>
      </c>
      <c r="F38" s="384">
        <v>-43239</v>
      </c>
      <c r="G38" s="384">
        <v>-6673</v>
      </c>
      <c r="H38" s="384">
        <v>-13614</v>
      </c>
      <c r="I38" s="384">
        <v>0</v>
      </c>
      <c r="J38" s="384">
        <v>-50690</v>
      </c>
      <c r="K38" s="384">
        <v>-89463</v>
      </c>
      <c r="L38" s="384">
        <v>-2390</v>
      </c>
      <c r="M38" s="384">
        <v>-3959</v>
      </c>
      <c r="N38" s="384">
        <v>-34780</v>
      </c>
      <c r="O38" s="384">
        <v>113472</v>
      </c>
      <c r="P38" s="384">
        <v>61580</v>
      </c>
      <c r="Q38" s="384">
        <v>-93059</v>
      </c>
      <c r="R38" s="524"/>
      <c r="S38" s="524"/>
      <c r="T38" s="524"/>
    </row>
    <row r="39" spans="2:20">
      <c r="B39" s="550" t="s">
        <v>43</v>
      </c>
      <c r="C39" s="393">
        <v>692899</v>
      </c>
      <c r="D39" s="781">
        <v>434795</v>
      </c>
      <c r="E39" s="781">
        <v>305830</v>
      </c>
      <c r="F39" s="781">
        <v>83645</v>
      </c>
      <c r="G39" s="781">
        <v>20381</v>
      </c>
      <c r="H39" s="781">
        <v>-226216</v>
      </c>
      <c r="I39" s="781">
        <v>-1460</v>
      </c>
      <c r="J39" s="781">
        <v>147422</v>
      </c>
      <c r="K39" s="781">
        <v>175189</v>
      </c>
      <c r="L39" s="781">
        <v>8580</v>
      </c>
      <c r="M39" s="781">
        <v>42380</v>
      </c>
      <c r="N39" s="781">
        <v>80876</v>
      </c>
      <c r="O39" s="781">
        <v>1520816</v>
      </c>
      <c r="P39" s="781">
        <v>-1768512</v>
      </c>
      <c r="Q39" s="781">
        <v>1516625</v>
      </c>
      <c r="R39" s="524"/>
      <c r="S39" s="524"/>
      <c r="T39" s="524"/>
    </row>
    <row r="40" spans="2:20">
      <c r="B40" s="937" t="s">
        <v>44</v>
      </c>
      <c r="C40" s="933">
        <v>-137766</v>
      </c>
      <c r="D40" s="938">
        <v>0</v>
      </c>
      <c r="E40" s="938">
        <v>0</v>
      </c>
      <c r="F40" s="938">
        <v>0</v>
      </c>
      <c r="G40" s="938">
        <v>0</v>
      </c>
      <c r="H40" s="938">
        <v>0</v>
      </c>
      <c r="I40" s="938">
        <v>0</v>
      </c>
      <c r="J40" s="938">
        <v>0</v>
      </c>
      <c r="K40" s="938">
        <v>0</v>
      </c>
      <c r="L40" s="938">
        <v>0</v>
      </c>
      <c r="M40" s="938">
        <v>0</v>
      </c>
      <c r="N40" s="938">
        <v>0</v>
      </c>
      <c r="O40" s="938">
        <v>-141029</v>
      </c>
      <c r="P40" s="938">
        <v>146529</v>
      </c>
      <c r="Q40" s="938">
        <v>-132266</v>
      </c>
      <c r="R40" s="524"/>
      <c r="S40" s="524"/>
      <c r="T40" s="524"/>
    </row>
    <row r="41" spans="2:20">
      <c r="B41" s="550" t="s">
        <v>45</v>
      </c>
      <c r="C41" s="939">
        <v>555133</v>
      </c>
      <c r="D41" s="939">
        <v>434795</v>
      </c>
      <c r="E41" s="939">
        <v>305830</v>
      </c>
      <c r="F41" s="939">
        <v>83645</v>
      </c>
      <c r="G41" s="939">
        <v>20381</v>
      </c>
      <c r="H41" s="939">
        <v>-226216</v>
      </c>
      <c r="I41" s="939">
        <v>-1460</v>
      </c>
      <c r="J41" s="939">
        <v>147422</v>
      </c>
      <c r="K41" s="939">
        <v>175189</v>
      </c>
      <c r="L41" s="939">
        <v>8580</v>
      </c>
      <c r="M41" s="939">
        <v>42380</v>
      </c>
      <c r="N41" s="939">
        <v>80876</v>
      </c>
      <c r="O41" s="939">
        <v>1379787</v>
      </c>
      <c r="P41" s="939">
        <v>-1621983</v>
      </c>
      <c r="Q41" s="939">
        <v>1384359</v>
      </c>
      <c r="R41" s="524"/>
      <c r="S41" s="524"/>
      <c r="T41" s="524"/>
    </row>
    <row r="42" spans="2:20">
      <c r="B42" s="549" t="s">
        <v>46</v>
      </c>
      <c r="C42" s="385">
        <v>692898.54399999999</v>
      </c>
      <c r="D42" s="385">
        <v>434795</v>
      </c>
      <c r="E42" s="385">
        <v>305830</v>
      </c>
      <c r="F42" s="385">
        <v>0</v>
      </c>
      <c r="G42" s="385">
        <v>14266.699999999999</v>
      </c>
      <c r="H42" s="385">
        <v>0</v>
      </c>
      <c r="I42" s="385">
        <v>-1460</v>
      </c>
      <c r="J42" s="385">
        <v>147422</v>
      </c>
      <c r="K42" s="385">
        <v>175189</v>
      </c>
      <c r="L42" s="385">
        <v>8580</v>
      </c>
      <c r="M42" s="385">
        <v>42380</v>
      </c>
      <c r="N42" s="385">
        <v>80876</v>
      </c>
      <c r="O42" s="385">
        <v>1383049.898</v>
      </c>
      <c r="P42" s="385">
        <v>-1763011.7</v>
      </c>
      <c r="Q42" s="385">
        <v>1520816</v>
      </c>
      <c r="R42" s="524"/>
      <c r="S42" s="524"/>
      <c r="T42" s="524"/>
    </row>
    <row r="43" spans="2:20">
      <c r="B43" s="549" t="s">
        <v>47</v>
      </c>
      <c r="C43" s="385">
        <v>-137765.54399999999</v>
      </c>
      <c r="D43" s="385"/>
      <c r="E43" s="385">
        <v>0</v>
      </c>
      <c r="F43" s="385">
        <v>42658.950000000004</v>
      </c>
      <c r="G43" s="385">
        <v>0</v>
      </c>
      <c r="H43" s="385">
        <v>-183687.39200000002</v>
      </c>
      <c r="I43" s="385">
        <v>0</v>
      </c>
      <c r="J43" s="385">
        <v>0</v>
      </c>
      <c r="K43" s="385">
        <v>0</v>
      </c>
      <c r="L43" s="385">
        <v>0</v>
      </c>
      <c r="M43" s="385">
        <v>0</v>
      </c>
      <c r="N43" s="385">
        <v>0</v>
      </c>
      <c r="O43" s="385">
        <v>-3262.898000000001</v>
      </c>
      <c r="P43" s="385">
        <v>141028.44199999998</v>
      </c>
      <c r="Q43" s="385">
        <v>-141029</v>
      </c>
      <c r="R43" s="524"/>
      <c r="S43" s="524"/>
      <c r="T43" s="524"/>
    </row>
    <row r="44" spans="2:20">
      <c r="B44" s="932" t="s">
        <v>314</v>
      </c>
      <c r="C44" s="393">
        <v>0</v>
      </c>
      <c r="D44" s="393">
        <v>0</v>
      </c>
      <c r="E44" s="393">
        <v>0</v>
      </c>
      <c r="F44" s="393">
        <v>0</v>
      </c>
      <c r="G44" s="393">
        <v>6114.3000000000011</v>
      </c>
      <c r="H44" s="393">
        <v>0</v>
      </c>
      <c r="I44" s="393">
        <v>0</v>
      </c>
      <c r="J44" s="393">
        <v>0</v>
      </c>
      <c r="K44" s="393">
        <v>0</v>
      </c>
      <c r="L44" s="393">
        <v>0</v>
      </c>
      <c r="M44" s="393">
        <v>0</v>
      </c>
      <c r="N44" s="393">
        <v>0</v>
      </c>
      <c r="O44" s="393">
        <v>0</v>
      </c>
      <c r="P44" s="393">
        <v>0</v>
      </c>
      <c r="Q44" s="778">
        <v>6114</v>
      </c>
      <c r="R44" s="524"/>
      <c r="S44" s="524"/>
      <c r="T44" s="524"/>
    </row>
    <row r="45" spans="2:20">
      <c r="B45" s="932" t="s">
        <v>315</v>
      </c>
      <c r="C45" s="393">
        <v>0</v>
      </c>
      <c r="D45" s="393">
        <v>0</v>
      </c>
      <c r="E45" s="385">
        <v>0</v>
      </c>
      <c r="F45" s="385">
        <v>40986.049999999996</v>
      </c>
      <c r="G45" s="385">
        <v>0</v>
      </c>
      <c r="H45" s="385">
        <v>-42528.608</v>
      </c>
      <c r="I45" s="385">
        <v>0</v>
      </c>
      <c r="J45" s="385">
        <v>0</v>
      </c>
      <c r="K45" s="385">
        <v>0</v>
      </c>
      <c r="L45" s="385">
        <v>0</v>
      </c>
      <c r="M45" s="385">
        <v>0</v>
      </c>
      <c r="N45" s="385">
        <v>0</v>
      </c>
      <c r="O45" s="385">
        <v>0</v>
      </c>
      <c r="P45" s="385">
        <v>0</v>
      </c>
      <c r="Q45" s="385">
        <v>-1542</v>
      </c>
      <c r="R45" s="524"/>
      <c r="S45" s="524"/>
      <c r="T45" s="524"/>
    </row>
    <row r="46" spans="2:20" s="105" customFormat="1" ht="20.100000000000001" customHeight="1">
      <c r="B46" s="934" t="s">
        <v>49</v>
      </c>
      <c r="C46" s="936">
        <v>1278863</v>
      </c>
      <c r="D46" s="936">
        <v>683539</v>
      </c>
      <c r="E46" s="936">
        <v>1024799</v>
      </c>
      <c r="F46" s="936">
        <v>166422</v>
      </c>
      <c r="G46" s="936">
        <v>62671</v>
      </c>
      <c r="H46" s="936">
        <v>-200468</v>
      </c>
      <c r="I46" s="936">
        <v>630</v>
      </c>
      <c r="J46" s="936">
        <v>479643</v>
      </c>
      <c r="K46" s="936">
        <v>342578</v>
      </c>
      <c r="L46" s="936">
        <v>17026</v>
      </c>
      <c r="M46" s="936">
        <v>41356</v>
      </c>
      <c r="N46" s="936">
        <v>89485</v>
      </c>
      <c r="O46" s="936">
        <v>1411065</v>
      </c>
      <c r="P46" s="936">
        <v>-1861404</v>
      </c>
      <c r="Q46" s="936">
        <v>3536205</v>
      </c>
    </row>
    <row r="47" spans="2:20" s="105" customFormat="1" ht="20.100000000000001" customHeight="1">
      <c r="B47" s="935"/>
      <c r="C47" s="263"/>
      <c r="D47" s="263"/>
      <c r="E47" s="263"/>
      <c r="F47" s="263"/>
      <c r="G47" s="263"/>
      <c r="H47" s="263"/>
      <c r="I47" s="263"/>
      <c r="J47" s="263"/>
      <c r="K47" s="263"/>
      <c r="L47" s="263"/>
      <c r="M47" s="263"/>
      <c r="N47" s="263"/>
      <c r="O47" s="263"/>
      <c r="P47" s="263"/>
      <c r="Q47" s="263"/>
    </row>
    <row r="48" spans="2:20">
      <c r="B48" s="1033" t="s">
        <v>50</v>
      </c>
      <c r="C48" s="1033"/>
      <c r="D48" s="1033"/>
      <c r="E48" s="1033"/>
      <c r="F48" s="1033"/>
      <c r="G48" s="1033"/>
      <c r="H48" s="1033"/>
      <c r="I48" s="1033"/>
      <c r="J48" s="1033"/>
      <c r="K48" s="1033"/>
      <c r="L48" s="1033"/>
      <c r="M48" s="1033"/>
      <c r="N48" s="1033"/>
      <c r="O48" s="1033"/>
      <c r="P48" s="1033"/>
      <c r="Q48" s="1033"/>
    </row>
    <row r="49" spans="2:17" ht="15" customHeight="1">
      <c r="B49" s="1034" t="s">
        <v>321</v>
      </c>
      <c r="C49" s="1036" t="s">
        <v>284</v>
      </c>
      <c r="D49" s="1036"/>
      <c r="E49" s="1037" t="s">
        <v>285</v>
      </c>
      <c r="F49" s="1037" t="s">
        <v>286</v>
      </c>
      <c r="G49" s="1037" t="s">
        <v>287</v>
      </c>
      <c r="H49" s="1031" t="s">
        <v>288</v>
      </c>
      <c r="I49" s="1031" t="s">
        <v>289</v>
      </c>
      <c r="J49" s="1031" t="s">
        <v>290</v>
      </c>
      <c r="K49" s="1031" t="s">
        <v>291</v>
      </c>
      <c r="L49" s="1031" t="s">
        <v>292</v>
      </c>
      <c r="M49" s="1031" t="s">
        <v>293</v>
      </c>
      <c r="N49" s="1031" t="s">
        <v>294</v>
      </c>
      <c r="O49" s="1037" t="s">
        <v>295</v>
      </c>
      <c r="P49" s="1039" t="s">
        <v>296</v>
      </c>
      <c r="Q49" s="1037" t="s">
        <v>297</v>
      </c>
    </row>
    <row r="50" spans="2:17" ht="24" customHeight="1">
      <c r="B50" s="1035"/>
      <c r="C50" s="101" t="s">
        <v>298</v>
      </c>
      <c r="D50" s="101" t="s">
        <v>299</v>
      </c>
      <c r="E50" s="1038"/>
      <c r="F50" s="1038"/>
      <c r="G50" s="1038"/>
      <c r="H50" s="1032"/>
      <c r="I50" s="1032"/>
      <c r="J50" s="1032"/>
      <c r="K50" s="1032"/>
      <c r="L50" s="1032"/>
      <c r="M50" s="1032"/>
      <c r="N50" s="1032"/>
      <c r="O50" s="1038"/>
      <c r="P50" s="1040"/>
      <c r="Q50" s="1038"/>
    </row>
    <row r="51" spans="2:17">
      <c r="B51" s="102" t="s">
        <v>300</v>
      </c>
      <c r="C51" s="388">
        <v>1871448</v>
      </c>
      <c r="D51" s="388">
        <v>794907</v>
      </c>
      <c r="E51" s="388">
        <v>10315857</v>
      </c>
      <c r="F51" s="388">
        <v>935162</v>
      </c>
      <c r="G51" s="388">
        <v>150033</v>
      </c>
      <c r="H51" s="388">
        <v>98475</v>
      </c>
      <c r="I51" s="388">
        <v>8014</v>
      </c>
      <c r="J51" s="388">
        <v>435576</v>
      </c>
      <c r="K51" s="388">
        <v>557175</v>
      </c>
      <c r="L51" s="388">
        <v>22527</v>
      </c>
      <c r="M51" s="388">
        <v>87341</v>
      </c>
      <c r="N51" s="388">
        <v>3659025</v>
      </c>
      <c r="O51" s="388">
        <v>0</v>
      </c>
      <c r="P51" s="388">
        <v>-3664979</v>
      </c>
      <c r="Q51" s="388">
        <v>15270561</v>
      </c>
    </row>
    <row r="52" spans="2:17">
      <c r="B52" s="103" t="s">
        <v>301</v>
      </c>
      <c r="C52" s="389">
        <v>103</v>
      </c>
      <c r="D52" s="389">
        <v>0</v>
      </c>
      <c r="E52" s="389">
        <v>4027924</v>
      </c>
      <c r="F52" s="389">
        <v>0</v>
      </c>
      <c r="G52" s="389">
        <v>0</v>
      </c>
      <c r="H52" s="389">
        <v>0</v>
      </c>
      <c r="I52" s="388">
        <v>0</v>
      </c>
      <c r="J52" s="392">
        <v>0</v>
      </c>
      <c r="K52" s="392">
        <v>0</v>
      </c>
      <c r="L52" s="389">
        <v>0</v>
      </c>
      <c r="M52" s="389">
        <v>0</v>
      </c>
      <c r="N52" s="389">
        <v>1720801</v>
      </c>
      <c r="O52" s="389">
        <v>0</v>
      </c>
      <c r="P52" s="389">
        <v>-1891</v>
      </c>
      <c r="Q52" s="389">
        <v>5746937</v>
      </c>
    </row>
    <row r="53" spans="2:17">
      <c r="B53" s="103" t="s">
        <v>302</v>
      </c>
      <c r="C53" s="389">
        <v>1816398</v>
      </c>
      <c r="D53" s="389">
        <v>0</v>
      </c>
      <c r="E53" s="389">
        <v>203456</v>
      </c>
      <c r="F53" s="389">
        <v>0</v>
      </c>
      <c r="G53" s="389">
        <v>150033</v>
      </c>
      <c r="H53" s="389">
        <v>98475</v>
      </c>
      <c r="I53" s="388">
        <v>0</v>
      </c>
      <c r="J53" s="392">
        <v>431955</v>
      </c>
      <c r="K53" s="392">
        <v>557158</v>
      </c>
      <c r="L53" s="389">
        <v>22527</v>
      </c>
      <c r="M53" s="389">
        <v>0</v>
      </c>
      <c r="N53" s="389">
        <v>1932347</v>
      </c>
      <c r="O53" s="389">
        <v>0</v>
      </c>
      <c r="P53" s="389">
        <v>-2379437</v>
      </c>
      <c r="Q53" s="389">
        <v>2832912</v>
      </c>
    </row>
    <row r="54" spans="2:17">
      <c r="B54" s="103" t="s">
        <v>303</v>
      </c>
      <c r="C54" s="389">
        <v>0</v>
      </c>
      <c r="D54" s="389">
        <v>674091</v>
      </c>
      <c r="E54" s="389">
        <v>3065949</v>
      </c>
      <c r="F54" s="389">
        <v>0</v>
      </c>
      <c r="G54" s="389">
        <v>0</v>
      </c>
      <c r="H54" s="389">
        <v>0</v>
      </c>
      <c r="I54" s="388">
        <v>0</v>
      </c>
      <c r="J54" s="392">
        <v>0</v>
      </c>
      <c r="K54" s="392">
        <v>0</v>
      </c>
      <c r="L54" s="389">
        <v>0</v>
      </c>
      <c r="M54" s="389">
        <v>86189</v>
      </c>
      <c r="N54" s="389">
        <v>0</v>
      </c>
      <c r="O54" s="389">
        <v>0</v>
      </c>
      <c r="P54" s="389">
        <v>-293824</v>
      </c>
      <c r="Q54" s="389">
        <v>3532405</v>
      </c>
    </row>
    <row r="55" spans="2:17">
      <c r="B55" s="103" t="s">
        <v>12</v>
      </c>
      <c r="C55" s="389">
        <v>0</v>
      </c>
      <c r="D55" s="389">
        <v>97206</v>
      </c>
      <c r="E55" s="389">
        <v>1493455</v>
      </c>
      <c r="F55" s="389">
        <v>9039</v>
      </c>
      <c r="G55" s="389">
        <v>0</v>
      </c>
      <c r="H55" s="389">
        <v>0</v>
      </c>
      <c r="I55" s="388">
        <v>0</v>
      </c>
      <c r="J55" s="392">
        <v>0</v>
      </c>
      <c r="K55" s="392">
        <v>0</v>
      </c>
      <c r="L55" s="389">
        <v>0</v>
      </c>
      <c r="M55" s="389">
        <v>1133</v>
      </c>
      <c r="N55" s="389">
        <v>0</v>
      </c>
      <c r="O55" s="389">
        <v>0</v>
      </c>
      <c r="P55" s="389">
        <v>-9039</v>
      </c>
      <c r="Q55" s="389">
        <v>1591794</v>
      </c>
    </row>
    <row r="56" spans="2:17">
      <c r="B56" s="103" t="s">
        <v>13</v>
      </c>
      <c r="C56" s="389">
        <v>0</v>
      </c>
      <c r="D56" s="389">
        <v>0</v>
      </c>
      <c r="E56" s="389">
        <v>45045</v>
      </c>
      <c r="F56" s="389">
        <v>12831</v>
      </c>
      <c r="G56" s="389">
        <v>0</v>
      </c>
      <c r="H56" s="389">
        <v>0</v>
      </c>
      <c r="I56" s="388">
        <v>0</v>
      </c>
      <c r="J56" s="392">
        <v>0</v>
      </c>
      <c r="K56" s="392">
        <v>0</v>
      </c>
      <c r="L56" s="389">
        <v>0</v>
      </c>
      <c r="M56" s="389">
        <v>0</v>
      </c>
      <c r="N56" s="389">
        <v>0</v>
      </c>
      <c r="O56" s="389">
        <v>0</v>
      </c>
      <c r="P56" s="389">
        <v>-12831</v>
      </c>
      <c r="Q56" s="389">
        <v>45045</v>
      </c>
    </row>
    <row r="57" spans="2:17">
      <c r="B57" s="103" t="s">
        <v>304</v>
      </c>
      <c r="C57" s="389">
        <v>0</v>
      </c>
      <c r="D57" s="389">
        <v>0</v>
      </c>
      <c r="E57" s="389">
        <v>0</v>
      </c>
      <c r="F57" s="389">
        <v>913190</v>
      </c>
      <c r="G57" s="389">
        <v>0</v>
      </c>
      <c r="H57" s="389">
        <v>0</v>
      </c>
      <c r="I57" s="388">
        <v>0</v>
      </c>
      <c r="J57" s="392">
        <v>0</v>
      </c>
      <c r="K57" s="392">
        <v>0</v>
      </c>
      <c r="L57" s="389">
        <v>0</v>
      </c>
      <c r="M57" s="389">
        <v>0</v>
      </c>
      <c r="N57" s="389">
        <v>0</v>
      </c>
      <c r="O57" s="389">
        <v>0</v>
      </c>
      <c r="P57" s="389">
        <v>-913190</v>
      </c>
      <c r="Q57" s="389">
        <v>0</v>
      </c>
    </row>
    <row r="58" spans="2:17">
      <c r="B58" s="103" t="s">
        <v>305</v>
      </c>
      <c r="C58" s="389">
        <v>0</v>
      </c>
      <c r="D58" s="389">
        <v>0</v>
      </c>
      <c r="E58" s="389">
        <v>1209056</v>
      </c>
      <c r="F58" s="389">
        <v>0</v>
      </c>
      <c r="G58" s="389">
        <v>0</v>
      </c>
      <c r="H58" s="389">
        <v>0</v>
      </c>
      <c r="I58" s="388">
        <v>0</v>
      </c>
      <c r="J58" s="392">
        <v>0</v>
      </c>
      <c r="K58" s="392">
        <v>0</v>
      </c>
      <c r="L58" s="389">
        <v>0</v>
      </c>
      <c r="M58" s="389">
        <v>0</v>
      </c>
      <c r="N58" s="389">
        <v>0</v>
      </c>
      <c r="O58" s="389">
        <v>0</v>
      </c>
      <c r="P58" s="389">
        <v>0</v>
      </c>
      <c r="Q58" s="389">
        <v>1209056</v>
      </c>
    </row>
    <row r="59" spans="2:17">
      <c r="B59" s="103" t="s">
        <v>17</v>
      </c>
      <c r="C59" s="389">
        <v>54947</v>
      </c>
      <c r="D59" s="389">
        <v>23610</v>
      </c>
      <c r="E59" s="389">
        <v>270972</v>
      </c>
      <c r="F59" s="389">
        <v>102</v>
      </c>
      <c r="G59" s="389">
        <v>0</v>
      </c>
      <c r="H59" s="389">
        <v>0</v>
      </c>
      <c r="I59" s="392">
        <v>8014</v>
      </c>
      <c r="J59" s="392">
        <v>3621</v>
      </c>
      <c r="K59" s="392">
        <v>17</v>
      </c>
      <c r="L59" s="389">
        <v>0</v>
      </c>
      <c r="M59" s="389">
        <v>19</v>
      </c>
      <c r="N59" s="389">
        <v>5877</v>
      </c>
      <c r="O59" s="389">
        <v>0</v>
      </c>
      <c r="P59" s="389">
        <v>-54767</v>
      </c>
      <c r="Q59" s="389">
        <v>312412</v>
      </c>
    </row>
    <row r="60" spans="2:17">
      <c r="B60" s="104" t="s">
        <v>18</v>
      </c>
      <c r="C60" s="390">
        <v>-1160059</v>
      </c>
      <c r="D60" s="390">
        <v>-245562</v>
      </c>
      <c r="E60" s="390">
        <v>-10153660</v>
      </c>
      <c r="F60" s="390">
        <v>-798976</v>
      </c>
      <c r="G60" s="390">
        <v>-63616</v>
      </c>
      <c r="H60" s="390">
        <v>-196305</v>
      </c>
      <c r="I60" s="390">
        <v>-10055</v>
      </c>
      <c r="J60" s="390">
        <v>-287754</v>
      </c>
      <c r="K60" s="390">
        <v>-298997</v>
      </c>
      <c r="L60" s="390">
        <v>-14534</v>
      </c>
      <c r="M60" s="390">
        <v>-6944</v>
      </c>
      <c r="N60" s="390">
        <v>-3597348</v>
      </c>
      <c r="O60" s="390">
        <v>-89402</v>
      </c>
      <c r="P60" s="390">
        <v>3623562</v>
      </c>
      <c r="Q60" s="390">
        <v>-13299650</v>
      </c>
    </row>
    <row r="61" spans="2:17">
      <c r="B61" s="103" t="s">
        <v>306</v>
      </c>
      <c r="C61" s="389">
        <v>-248206</v>
      </c>
      <c r="D61" s="389">
        <v>0</v>
      </c>
      <c r="E61" s="389">
        <v>-4433361</v>
      </c>
      <c r="F61" s="389">
        <v>0</v>
      </c>
      <c r="G61" s="389">
        <v>-124</v>
      </c>
      <c r="H61" s="389">
        <v>0</v>
      </c>
      <c r="I61" s="389">
        <v>0</v>
      </c>
      <c r="J61" s="389">
        <v>-13881</v>
      </c>
      <c r="K61" s="389">
        <v>-28941</v>
      </c>
      <c r="L61" s="389">
        <v>-1442</v>
      </c>
      <c r="M61" s="389">
        <v>0</v>
      </c>
      <c r="N61" s="389">
        <v>-3579136</v>
      </c>
      <c r="O61" s="389">
        <v>0</v>
      </c>
      <c r="P61" s="389">
        <v>2280968</v>
      </c>
      <c r="Q61" s="389">
        <v>-6024123</v>
      </c>
    </row>
    <row r="62" spans="2:17">
      <c r="B62" s="103" t="s">
        <v>307</v>
      </c>
      <c r="C62" s="389">
        <v>-253494</v>
      </c>
      <c r="D62" s="389">
        <v>0</v>
      </c>
      <c r="E62" s="389">
        <v>-1734129</v>
      </c>
      <c r="F62" s="389">
        <v>0</v>
      </c>
      <c r="G62" s="389">
        <v>-17681</v>
      </c>
      <c r="H62" s="389">
        <v>-24423</v>
      </c>
      <c r="I62" s="389">
        <v>0</v>
      </c>
      <c r="J62" s="389">
        <v>-35243</v>
      </c>
      <c r="K62" s="389">
        <v>-109398</v>
      </c>
      <c r="L62" s="389">
        <v>-966</v>
      </c>
      <c r="M62" s="389">
        <v>0</v>
      </c>
      <c r="N62" s="389">
        <v>0</v>
      </c>
      <c r="O62" s="389">
        <v>0</v>
      </c>
      <c r="P62" s="389">
        <v>316606</v>
      </c>
      <c r="Q62" s="389">
        <v>-1858728</v>
      </c>
    </row>
    <row r="63" spans="2:17">
      <c r="B63" s="103" t="s">
        <v>21</v>
      </c>
      <c r="C63" s="389">
        <v>-133083</v>
      </c>
      <c r="D63" s="389">
        <v>-92467</v>
      </c>
      <c r="E63" s="389">
        <v>-445379</v>
      </c>
      <c r="F63" s="389">
        <v>-32245</v>
      </c>
      <c r="G63" s="389">
        <v>-3593</v>
      </c>
      <c r="H63" s="389">
        <v>-5074</v>
      </c>
      <c r="I63" s="389">
        <v>-3387</v>
      </c>
      <c r="J63" s="389">
        <v>-9637</v>
      </c>
      <c r="K63" s="389">
        <v>-1961</v>
      </c>
      <c r="L63" s="389">
        <v>-904</v>
      </c>
      <c r="M63" s="389">
        <v>-634</v>
      </c>
      <c r="N63" s="389">
        <v>-9240</v>
      </c>
      <c r="O63" s="389">
        <v>-27894</v>
      </c>
      <c r="P63" s="389">
        <v>37320</v>
      </c>
      <c r="Q63" s="389">
        <v>-728178</v>
      </c>
    </row>
    <row r="64" spans="2:17">
      <c r="B64" s="103" t="s">
        <v>308</v>
      </c>
      <c r="C64" s="389">
        <v>-34663</v>
      </c>
      <c r="D64" s="389">
        <v>-23290</v>
      </c>
      <c r="E64" s="389">
        <v>-127278</v>
      </c>
      <c r="F64" s="389">
        <v>-4170</v>
      </c>
      <c r="G64" s="389">
        <v>-173</v>
      </c>
      <c r="H64" s="389">
        <v>-456</v>
      </c>
      <c r="I64" s="389">
        <v>-2924</v>
      </c>
      <c r="J64" s="389">
        <v>-1034</v>
      </c>
      <c r="K64" s="389">
        <v>-214</v>
      </c>
      <c r="L64" s="389">
        <v>-54</v>
      </c>
      <c r="M64" s="389">
        <v>-69</v>
      </c>
      <c r="N64" s="389">
        <v>-1329</v>
      </c>
      <c r="O64" s="389">
        <v>-4683</v>
      </c>
      <c r="P64" s="389">
        <v>4625</v>
      </c>
      <c r="Q64" s="389">
        <v>-195712</v>
      </c>
    </row>
    <row r="65" spans="2:17">
      <c r="B65" s="103" t="s">
        <v>318</v>
      </c>
      <c r="C65" s="389">
        <v>-7908</v>
      </c>
      <c r="D65" s="389">
        <v>-4048</v>
      </c>
      <c r="E65" s="389">
        <v>-50059</v>
      </c>
      <c r="F65" s="389">
        <v>-1084</v>
      </c>
      <c r="G65" s="389">
        <v>-577</v>
      </c>
      <c r="H65" s="389">
        <v>-256</v>
      </c>
      <c r="I65" s="389">
        <v>-50</v>
      </c>
      <c r="J65" s="389">
        <v>-392</v>
      </c>
      <c r="K65" s="389">
        <v>-543</v>
      </c>
      <c r="L65" s="389">
        <v>0</v>
      </c>
      <c r="M65" s="389">
        <v>-31</v>
      </c>
      <c r="N65" s="389">
        <v>-37</v>
      </c>
      <c r="O65" s="389">
        <v>-539</v>
      </c>
      <c r="P65" s="389">
        <v>1341</v>
      </c>
      <c r="Q65" s="389">
        <v>-64183</v>
      </c>
    </row>
    <row r="66" spans="2:17">
      <c r="B66" s="103" t="s">
        <v>319</v>
      </c>
      <c r="C66" s="389">
        <v>0</v>
      </c>
      <c r="D66" s="389">
        <v>0</v>
      </c>
      <c r="E66" s="389">
        <v>0</v>
      </c>
      <c r="F66" s="389">
        <v>0</v>
      </c>
      <c r="G66" s="389">
        <v>0</v>
      </c>
      <c r="H66" s="389">
        <v>-112718</v>
      </c>
      <c r="I66" s="389">
        <v>0</v>
      </c>
      <c r="J66" s="389">
        <v>0</v>
      </c>
      <c r="K66" s="389">
        <v>0</v>
      </c>
      <c r="L66" s="389">
        <v>0</v>
      </c>
      <c r="M66" s="389">
        <v>0</v>
      </c>
      <c r="N66" s="389">
        <v>0</v>
      </c>
      <c r="O66" s="389">
        <v>0</v>
      </c>
      <c r="P66" s="389">
        <v>112718</v>
      </c>
      <c r="Q66" s="389">
        <v>0</v>
      </c>
    </row>
    <row r="67" spans="2:17">
      <c r="B67" s="103" t="s">
        <v>310</v>
      </c>
      <c r="C67" s="389">
        <v>0</v>
      </c>
      <c r="D67" s="389">
        <v>0</v>
      </c>
      <c r="E67" s="389">
        <v>0</v>
      </c>
      <c r="F67" s="389">
        <v>-701924</v>
      </c>
      <c r="G67" s="389">
        <v>0</v>
      </c>
      <c r="H67" s="389">
        <v>0</v>
      </c>
      <c r="I67" s="389">
        <v>0</v>
      </c>
      <c r="J67" s="389">
        <v>0</v>
      </c>
      <c r="K67" s="389">
        <v>0</v>
      </c>
      <c r="L67" s="389">
        <v>0</v>
      </c>
      <c r="M67" s="389">
        <v>0</v>
      </c>
      <c r="N67" s="389">
        <v>0</v>
      </c>
      <c r="O67" s="389">
        <v>0</v>
      </c>
      <c r="P67" s="389">
        <v>701924</v>
      </c>
      <c r="Q67" s="389">
        <v>0</v>
      </c>
    </row>
    <row r="68" spans="2:17">
      <c r="B68" s="103" t="s">
        <v>26</v>
      </c>
      <c r="C68" s="389">
        <v>-66554</v>
      </c>
      <c r="D68" s="389">
        <v>-27613</v>
      </c>
      <c r="E68" s="389">
        <v>-362280</v>
      </c>
      <c r="F68" s="389">
        <v>-10408</v>
      </c>
      <c r="G68" s="389">
        <v>-11947</v>
      </c>
      <c r="H68" s="389">
        <v>-25776</v>
      </c>
      <c r="I68" s="389">
        <v>-2055</v>
      </c>
      <c r="J68" s="389">
        <v>-58515</v>
      </c>
      <c r="K68" s="389">
        <v>-27735</v>
      </c>
      <c r="L68" s="389">
        <v>-1921</v>
      </c>
      <c r="M68" s="389">
        <v>-4479</v>
      </c>
      <c r="N68" s="389">
        <v>-2186</v>
      </c>
      <c r="O68" s="389">
        <v>-29454</v>
      </c>
      <c r="P68" s="389">
        <v>85997</v>
      </c>
      <c r="Q68" s="389">
        <v>-544926</v>
      </c>
    </row>
    <row r="69" spans="2:17">
      <c r="B69" s="103" t="s">
        <v>27</v>
      </c>
      <c r="C69" s="389">
        <v>-280255</v>
      </c>
      <c r="D69" s="389">
        <v>-10302</v>
      </c>
      <c r="E69" s="389">
        <v>-334669</v>
      </c>
      <c r="F69" s="389">
        <v>-31717</v>
      </c>
      <c r="G69" s="389">
        <v>-22730</v>
      </c>
      <c r="H69" s="389">
        <v>-17780</v>
      </c>
      <c r="I69" s="389">
        <v>-1540</v>
      </c>
      <c r="J69" s="389">
        <v>-144733</v>
      </c>
      <c r="K69" s="389">
        <v>-102535</v>
      </c>
      <c r="L69" s="389">
        <v>-8364</v>
      </c>
      <c r="M69" s="389">
        <v>-23</v>
      </c>
      <c r="N69" s="389">
        <v>-255</v>
      </c>
      <c r="O69" s="389">
        <v>-1872</v>
      </c>
      <c r="P69" s="389">
        <v>41893</v>
      </c>
      <c r="Q69" s="389">
        <v>-914882</v>
      </c>
    </row>
    <row r="70" spans="2:17">
      <c r="B70" s="103" t="s">
        <v>28</v>
      </c>
      <c r="C70" s="389">
        <v>-23578</v>
      </c>
      <c r="D70" s="389">
        <v>0</v>
      </c>
      <c r="E70" s="389">
        <v>-211707</v>
      </c>
      <c r="F70" s="389">
        <v>-2020</v>
      </c>
      <c r="G70" s="389">
        <v>0</v>
      </c>
      <c r="H70" s="389">
        <v>-2761</v>
      </c>
      <c r="I70" s="389">
        <v>-4</v>
      </c>
      <c r="J70" s="389">
        <v>-258</v>
      </c>
      <c r="K70" s="389">
        <v>-6</v>
      </c>
      <c r="L70" s="389">
        <v>0</v>
      </c>
      <c r="M70" s="389">
        <v>-28</v>
      </c>
      <c r="N70" s="389">
        <v>-1504</v>
      </c>
      <c r="O70" s="389">
        <v>-4845</v>
      </c>
      <c r="P70" s="389">
        <v>20147</v>
      </c>
      <c r="Q70" s="389">
        <v>-226564</v>
      </c>
    </row>
    <row r="71" spans="2:17">
      <c r="B71" s="103" t="s">
        <v>29</v>
      </c>
      <c r="C71" s="389">
        <v>0</v>
      </c>
      <c r="D71" s="389">
        <v>-78719</v>
      </c>
      <c r="E71" s="389">
        <v>-1493455</v>
      </c>
      <c r="F71" s="389">
        <v>-9039</v>
      </c>
      <c r="G71" s="389">
        <v>0</v>
      </c>
      <c r="H71" s="389">
        <v>0</v>
      </c>
      <c r="I71" s="389">
        <v>0</v>
      </c>
      <c r="J71" s="389">
        <v>0</v>
      </c>
      <c r="K71" s="389">
        <v>0</v>
      </c>
      <c r="L71" s="389">
        <v>0</v>
      </c>
      <c r="M71" s="389">
        <v>-1133</v>
      </c>
      <c r="N71" s="389">
        <v>0</v>
      </c>
      <c r="O71" s="389">
        <v>0</v>
      </c>
      <c r="P71" s="389">
        <v>9039</v>
      </c>
      <c r="Q71" s="389">
        <v>-1573307</v>
      </c>
    </row>
    <row r="72" spans="2:17">
      <c r="B72" s="103" t="s">
        <v>311</v>
      </c>
      <c r="C72" s="389">
        <v>-112318</v>
      </c>
      <c r="D72" s="389">
        <v>-9123</v>
      </c>
      <c r="E72" s="389">
        <v>-150780</v>
      </c>
      <c r="F72" s="389">
        <v>-6369</v>
      </c>
      <c r="G72" s="389">
        <v>-6791</v>
      </c>
      <c r="H72" s="389">
        <v>-7061</v>
      </c>
      <c r="I72" s="389">
        <v>-95</v>
      </c>
      <c r="J72" s="389">
        <v>-24061</v>
      </c>
      <c r="K72" s="389">
        <v>-27664</v>
      </c>
      <c r="L72" s="389">
        <v>-883</v>
      </c>
      <c r="M72" s="389">
        <v>-547</v>
      </c>
      <c r="N72" s="389">
        <v>-3661</v>
      </c>
      <c r="O72" s="389">
        <v>-20115</v>
      </c>
      <c r="P72" s="389">
        <v>10984</v>
      </c>
      <c r="Q72" s="389">
        <v>-358484</v>
      </c>
    </row>
    <row r="73" spans="2:17">
      <c r="B73" s="780" t="s">
        <v>32</v>
      </c>
      <c r="C73" s="389">
        <v>0</v>
      </c>
      <c r="D73" s="389">
        <v>0</v>
      </c>
      <c r="E73" s="389">
        <v>-810563</v>
      </c>
      <c r="F73" s="389">
        <v>0</v>
      </c>
      <c r="G73" s="389">
        <v>0</v>
      </c>
      <c r="H73" s="389">
        <v>0</v>
      </c>
      <c r="I73" s="389">
        <v>0</v>
      </c>
      <c r="J73" s="392">
        <v>0</v>
      </c>
      <c r="K73" s="389">
        <v>0</v>
      </c>
      <c r="L73" s="389">
        <v>0</v>
      </c>
      <c r="M73" s="389">
        <v>0</v>
      </c>
      <c r="N73" s="389">
        <v>0</v>
      </c>
      <c r="O73" s="389">
        <v>0</v>
      </c>
      <c r="P73" s="389">
        <v>0</v>
      </c>
      <c r="Q73" s="389">
        <v>-810563</v>
      </c>
    </row>
    <row r="74" spans="2:17">
      <c r="B74" s="104" t="s">
        <v>33</v>
      </c>
      <c r="C74" s="390">
        <v>174676</v>
      </c>
      <c r="D74" s="390">
        <v>392707</v>
      </c>
      <c r="E74" s="390">
        <v>0</v>
      </c>
      <c r="F74" s="390">
        <v>0</v>
      </c>
      <c r="G74" s="390">
        <v>0</v>
      </c>
      <c r="H74" s="390">
        <v>0</v>
      </c>
      <c r="I74" s="390">
        <v>0</v>
      </c>
      <c r="J74" s="388">
        <v>20594</v>
      </c>
      <c r="K74" s="390">
        <v>0</v>
      </c>
      <c r="L74" s="390">
        <v>0</v>
      </c>
      <c r="M74" s="390">
        <v>0</v>
      </c>
      <c r="N74" s="390">
        <v>0</v>
      </c>
      <c r="O74" s="390">
        <v>681243</v>
      </c>
      <c r="P74" s="390">
        <v>-939105</v>
      </c>
      <c r="Q74" s="390">
        <v>330115</v>
      </c>
    </row>
    <row r="75" spans="2:17">
      <c r="B75" s="104" t="s">
        <v>312</v>
      </c>
      <c r="C75" s="390">
        <v>886065</v>
      </c>
      <c r="D75" s="390">
        <v>942052</v>
      </c>
      <c r="E75" s="390">
        <v>162197</v>
      </c>
      <c r="F75" s="390">
        <v>136186</v>
      </c>
      <c r="G75" s="390">
        <v>86417</v>
      </c>
      <c r="H75" s="390">
        <v>-97830</v>
      </c>
      <c r="I75" s="390">
        <v>-2041</v>
      </c>
      <c r="J75" s="390">
        <v>168416</v>
      </c>
      <c r="K75" s="390">
        <v>258178</v>
      </c>
      <c r="L75" s="390">
        <v>7993</v>
      </c>
      <c r="M75" s="390">
        <v>80397</v>
      </c>
      <c r="N75" s="390">
        <v>61677</v>
      </c>
      <c r="O75" s="390">
        <v>591841</v>
      </c>
      <c r="P75" s="390">
        <v>-980522</v>
      </c>
      <c r="Q75" s="390">
        <v>2301026</v>
      </c>
    </row>
    <row r="76" spans="2:17">
      <c r="B76" s="104" t="s">
        <v>35</v>
      </c>
      <c r="C76" s="390">
        <v>-254333</v>
      </c>
      <c r="D76" s="390">
        <v>-162156</v>
      </c>
      <c r="E76" s="390">
        <v>-1107205</v>
      </c>
      <c r="F76" s="390">
        <v>19820</v>
      </c>
      <c r="G76" s="390">
        <v>-106735</v>
      </c>
      <c r="H76" s="390">
        <v>10246</v>
      </c>
      <c r="I76" s="390">
        <v>528</v>
      </c>
      <c r="J76" s="390">
        <v>-105416</v>
      </c>
      <c r="K76" s="390">
        <v>17568</v>
      </c>
      <c r="L76" s="390">
        <v>831</v>
      </c>
      <c r="M76" s="390">
        <v>2525</v>
      </c>
      <c r="N76" s="390">
        <v>23256</v>
      </c>
      <c r="O76" s="390">
        <v>-60399</v>
      </c>
      <c r="P76" s="390">
        <v>-4668</v>
      </c>
      <c r="Q76" s="390">
        <v>-1726138</v>
      </c>
    </row>
    <row r="77" spans="2:17">
      <c r="B77" s="92" t="s">
        <v>36</v>
      </c>
      <c r="C77" s="389">
        <v>81548</v>
      </c>
      <c r="D77" s="389">
        <v>39880</v>
      </c>
      <c r="E77" s="389">
        <v>455471</v>
      </c>
      <c r="F77" s="389">
        <v>39543</v>
      </c>
      <c r="G77" s="389">
        <v>13187</v>
      </c>
      <c r="H77" s="389">
        <v>16840</v>
      </c>
      <c r="I77" s="389">
        <v>1483</v>
      </c>
      <c r="J77" s="392">
        <v>77684</v>
      </c>
      <c r="K77" s="389">
        <v>17961</v>
      </c>
      <c r="L77" s="389">
        <v>831</v>
      </c>
      <c r="M77" s="389">
        <v>4818</v>
      </c>
      <c r="N77" s="389">
        <v>23492</v>
      </c>
      <c r="O77" s="389">
        <v>48925</v>
      </c>
      <c r="P77" s="389">
        <v>-98058</v>
      </c>
      <c r="Q77" s="389">
        <v>723605</v>
      </c>
    </row>
    <row r="78" spans="2:17">
      <c r="B78" s="92" t="s">
        <v>37</v>
      </c>
      <c r="C78" s="389">
        <v>-335881</v>
      </c>
      <c r="D78" s="389">
        <v>-202036</v>
      </c>
      <c r="E78" s="389">
        <v>-551306</v>
      </c>
      <c r="F78" s="389">
        <v>-19723</v>
      </c>
      <c r="G78" s="389">
        <v>-119922</v>
      </c>
      <c r="H78" s="389">
        <v>-6594</v>
      </c>
      <c r="I78" s="389">
        <v>-955</v>
      </c>
      <c r="J78" s="392">
        <v>-183100</v>
      </c>
      <c r="K78" s="389">
        <v>-393</v>
      </c>
      <c r="L78" s="389">
        <v>0</v>
      </c>
      <c r="M78" s="389">
        <v>-2293</v>
      </c>
      <c r="N78" s="389">
        <v>-236</v>
      </c>
      <c r="O78" s="389">
        <v>-109324</v>
      </c>
      <c r="P78" s="389">
        <v>93390</v>
      </c>
      <c r="Q78" s="389">
        <v>-1438373</v>
      </c>
    </row>
    <row r="79" spans="2:17">
      <c r="B79" s="951" t="s">
        <v>280</v>
      </c>
      <c r="C79" s="389">
        <v>0</v>
      </c>
      <c r="D79" s="389">
        <v>0</v>
      </c>
      <c r="E79" s="389">
        <v>-1011370</v>
      </c>
      <c r="F79" s="389">
        <v>0</v>
      </c>
      <c r="G79" s="389">
        <v>0</v>
      </c>
      <c r="H79" s="389">
        <v>0</v>
      </c>
      <c r="I79" s="389">
        <v>0</v>
      </c>
      <c r="J79" s="392">
        <v>0</v>
      </c>
      <c r="K79" s="389">
        <v>0</v>
      </c>
      <c r="L79" s="389">
        <v>0</v>
      </c>
      <c r="M79" s="389">
        <v>0</v>
      </c>
      <c r="N79" s="389">
        <v>0</v>
      </c>
      <c r="O79" s="389">
        <v>0</v>
      </c>
      <c r="P79" s="389">
        <v>0</v>
      </c>
      <c r="Q79" s="389">
        <v>-1011370</v>
      </c>
    </row>
    <row r="80" spans="2:17">
      <c r="B80" s="104" t="s">
        <v>313</v>
      </c>
      <c r="C80" s="390">
        <v>631732</v>
      </c>
      <c r="D80" s="390">
        <v>779896</v>
      </c>
      <c r="E80" s="390">
        <v>-945008</v>
      </c>
      <c r="F80" s="390">
        <v>156006</v>
      </c>
      <c r="G80" s="390">
        <v>-20318</v>
      </c>
      <c r="H80" s="390">
        <v>-87584</v>
      </c>
      <c r="I80" s="390">
        <v>-1513</v>
      </c>
      <c r="J80" s="390">
        <v>63000</v>
      </c>
      <c r="K80" s="390">
        <v>275746</v>
      </c>
      <c r="L80" s="390">
        <v>8824</v>
      </c>
      <c r="M80" s="390">
        <v>82922</v>
      </c>
      <c r="N80" s="390">
        <v>84933</v>
      </c>
      <c r="O80" s="390">
        <v>531442</v>
      </c>
      <c r="P80" s="390">
        <v>-985190</v>
      </c>
      <c r="Q80" s="390">
        <v>574888</v>
      </c>
    </row>
    <row r="81" spans="2:20">
      <c r="B81" s="104" t="s">
        <v>40</v>
      </c>
      <c r="C81" s="390">
        <v>-159683</v>
      </c>
      <c r="D81" s="390">
        <v>-119088</v>
      </c>
      <c r="E81" s="390">
        <v>390967</v>
      </c>
      <c r="F81" s="390">
        <v>-42249</v>
      </c>
      <c r="G81" s="390">
        <v>6931</v>
      </c>
      <c r="H81" s="390">
        <v>-940</v>
      </c>
      <c r="I81" s="390">
        <v>0</v>
      </c>
      <c r="J81" s="388">
        <v>-38665</v>
      </c>
      <c r="K81" s="390">
        <v>-93977</v>
      </c>
      <c r="L81" s="390">
        <v>-985</v>
      </c>
      <c r="M81" s="390">
        <v>-4389</v>
      </c>
      <c r="N81" s="390">
        <v>-26430</v>
      </c>
      <c r="O81" s="390">
        <v>-40712</v>
      </c>
      <c r="P81" s="390">
        <v>43553</v>
      </c>
      <c r="Q81" s="390">
        <v>-85667</v>
      </c>
    </row>
    <row r="82" spans="2:20">
      <c r="B82" s="550" t="s">
        <v>43</v>
      </c>
      <c r="C82" s="390">
        <v>472049</v>
      </c>
      <c r="D82" s="390">
        <v>660808</v>
      </c>
      <c r="E82" s="390">
        <v>-554041</v>
      </c>
      <c r="F82" s="390">
        <v>0</v>
      </c>
      <c r="G82" s="390">
        <v>-13387</v>
      </c>
      <c r="H82" s="390">
        <v>0</v>
      </c>
      <c r="I82" s="390">
        <v>-1513</v>
      </c>
      <c r="J82" s="390">
        <v>24335</v>
      </c>
      <c r="K82" s="390">
        <v>181769</v>
      </c>
      <c r="L82" s="390">
        <v>7839</v>
      </c>
      <c r="M82" s="390">
        <v>78533</v>
      </c>
      <c r="N82" s="390">
        <v>58503</v>
      </c>
      <c r="O82" s="390">
        <v>490730</v>
      </c>
      <c r="P82" s="390">
        <v>-916404</v>
      </c>
      <c r="Q82" s="390">
        <v>489221</v>
      </c>
      <c r="R82" s="524"/>
      <c r="S82" s="524"/>
      <c r="T82" s="524"/>
    </row>
    <row r="83" spans="2:20">
      <c r="B83" s="550" t="s">
        <v>44</v>
      </c>
      <c r="C83" s="390">
        <v>0</v>
      </c>
      <c r="D83" s="390">
        <v>0</v>
      </c>
      <c r="E83" s="390">
        <v>0</v>
      </c>
      <c r="F83" s="390">
        <v>113757</v>
      </c>
      <c r="G83" s="390">
        <v>0</v>
      </c>
      <c r="H83" s="390">
        <v>-88524</v>
      </c>
      <c r="I83" s="390">
        <v>0</v>
      </c>
      <c r="J83" s="388">
        <v>0</v>
      </c>
      <c r="K83" s="390">
        <v>0</v>
      </c>
      <c r="L83" s="390">
        <v>0</v>
      </c>
      <c r="M83" s="390">
        <v>0</v>
      </c>
      <c r="N83" s="390">
        <v>0</v>
      </c>
      <c r="O83" s="390">
        <v>0</v>
      </c>
      <c r="P83" s="390">
        <v>11357</v>
      </c>
      <c r="Q83" s="390">
        <v>36590</v>
      </c>
      <c r="R83" s="524"/>
      <c r="S83" s="524"/>
      <c r="T83" s="524"/>
    </row>
    <row r="84" spans="2:20">
      <c r="B84" s="550" t="s">
        <v>45</v>
      </c>
      <c r="C84" s="390">
        <v>472049</v>
      </c>
      <c r="D84" s="390">
        <v>660808</v>
      </c>
      <c r="E84" s="390">
        <v>-554041</v>
      </c>
      <c r="F84" s="390">
        <v>113757</v>
      </c>
      <c r="G84" s="390">
        <v>-13387</v>
      </c>
      <c r="H84" s="390">
        <v>-88524</v>
      </c>
      <c r="I84" s="390">
        <v>-1513</v>
      </c>
      <c r="J84" s="390">
        <v>24335</v>
      </c>
      <c r="K84" s="390">
        <v>181769</v>
      </c>
      <c r="L84" s="390">
        <v>7839</v>
      </c>
      <c r="M84" s="390">
        <v>78533</v>
      </c>
      <c r="N84" s="390">
        <v>58503</v>
      </c>
      <c r="O84" s="390">
        <v>490730</v>
      </c>
      <c r="P84" s="390">
        <v>-905047</v>
      </c>
      <c r="Q84" s="390">
        <v>525811</v>
      </c>
      <c r="R84" s="524"/>
      <c r="S84" s="524"/>
      <c r="T84" s="524"/>
    </row>
    <row r="85" spans="2:20">
      <c r="B85" s="549" t="s">
        <v>46</v>
      </c>
      <c r="C85" s="393">
        <v>472049</v>
      </c>
      <c r="D85" s="393">
        <v>660808</v>
      </c>
      <c r="E85" s="393">
        <v>-554041</v>
      </c>
      <c r="F85" s="781">
        <v>0</v>
      </c>
      <c r="G85" s="781">
        <v>-9370.9</v>
      </c>
      <c r="H85" s="781">
        <v>0</v>
      </c>
      <c r="I85" s="393">
        <v>-1513</v>
      </c>
      <c r="J85" s="393">
        <v>24335</v>
      </c>
      <c r="K85" s="393">
        <v>181769</v>
      </c>
      <c r="L85" s="393">
        <v>7839</v>
      </c>
      <c r="M85" s="393">
        <v>78533</v>
      </c>
      <c r="N85" s="393">
        <v>58503</v>
      </c>
      <c r="O85" s="393">
        <v>490730</v>
      </c>
      <c r="P85" s="393">
        <v>-905046.10000000009</v>
      </c>
      <c r="Q85" s="781">
        <v>504595</v>
      </c>
      <c r="R85" s="524"/>
      <c r="S85" s="524"/>
      <c r="T85" s="524"/>
    </row>
    <row r="86" spans="2:20">
      <c r="B86" s="549" t="s">
        <v>47</v>
      </c>
      <c r="C86" s="952">
        <v>0</v>
      </c>
      <c r="D86" s="953">
        <v>0</v>
      </c>
      <c r="E86" s="953">
        <v>0</v>
      </c>
      <c r="F86" s="953">
        <v>58016</v>
      </c>
      <c r="G86" s="953">
        <v>0</v>
      </c>
      <c r="H86" s="953">
        <v>-71881</v>
      </c>
      <c r="I86" s="953">
        <v>0</v>
      </c>
      <c r="J86" s="953">
        <v>0</v>
      </c>
      <c r="K86" s="953">
        <v>0</v>
      </c>
      <c r="L86" s="953">
        <v>0</v>
      </c>
      <c r="M86" s="953">
        <v>0</v>
      </c>
      <c r="N86" s="953">
        <v>0</v>
      </c>
      <c r="O86" s="953">
        <v>0</v>
      </c>
      <c r="P86" s="953">
        <v>0</v>
      </c>
      <c r="Q86" s="781">
        <v>-13865</v>
      </c>
      <c r="R86" s="524"/>
      <c r="S86" s="524"/>
      <c r="T86" s="524"/>
    </row>
    <row r="87" spans="2:20">
      <c r="B87" s="932" t="s">
        <v>314</v>
      </c>
      <c r="C87" s="393">
        <v>0</v>
      </c>
      <c r="D87" s="781">
        <v>0</v>
      </c>
      <c r="E87" s="781">
        <v>0</v>
      </c>
      <c r="F87" s="781">
        <v>0</v>
      </c>
      <c r="G87" s="781">
        <v>-4016.1</v>
      </c>
      <c r="H87" s="781">
        <v>0</v>
      </c>
      <c r="I87" s="781">
        <v>0</v>
      </c>
      <c r="J87" s="781">
        <v>0</v>
      </c>
      <c r="K87" s="781">
        <v>0</v>
      </c>
      <c r="L87" s="781">
        <v>0</v>
      </c>
      <c r="M87" s="781">
        <v>0</v>
      </c>
      <c r="N87" s="781">
        <v>0</v>
      </c>
      <c r="O87" s="781">
        <v>0</v>
      </c>
      <c r="P87" s="781">
        <v>0</v>
      </c>
      <c r="Q87" s="781">
        <v>-4016.1</v>
      </c>
      <c r="R87" s="524"/>
      <c r="S87" s="524"/>
      <c r="T87" s="524"/>
    </row>
    <row r="88" spans="2:20">
      <c r="B88" s="932" t="s">
        <v>315</v>
      </c>
      <c r="C88" s="393">
        <v>0</v>
      </c>
      <c r="D88" s="781">
        <v>0</v>
      </c>
      <c r="E88" s="781">
        <v>0</v>
      </c>
      <c r="F88" s="781">
        <v>55740</v>
      </c>
      <c r="G88" s="781">
        <v>0</v>
      </c>
      <c r="H88" s="781">
        <v>-16643</v>
      </c>
      <c r="I88" s="781">
        <v>0</v>
      </c>
      <c r="J88" s="781">
        <v>0</v>
      </c>
      <c r="K88" s="781">
        <v>0</v>
      </c>
      <c r="L88" s="781">
        <v>0</v>
      </c>
      <c r="M88" s="781">
        <v>0</v>
      </c>
      <c r="N88" s="781">
        <v>0</v>
      </c>
      <c r="O88" s="781">
        <v>0</v>
      </c>
      <c r="P88" s="781">
        <v>0</v>
      </c>
      <c r="Q88" s="781">
        <v>39097</v>
      </c>
      <c r="R88" s="524"/>
      <c r="S88" s="524"/>
      <c r="T88" s="524"/>
    </row>
    <row r="89" spans="2:20">
      <c r="B89" s="934" t="s">
        <v>49</v>
      </c>
      <c r="C89" s="391">
        <v>1166320</v>
      </c>
      <c r="D89" s="391">
        <v>952354</v>
      </c>
      <c r="E89" s="391">
        <v>496866</v>
      </c>
      <c r="F89" s="391">
        <v>167903</v>
      </c>
      <c r="G89" s="391">
        <v>109147</v>
      </c>
      <c r="H89" s="391">
        <v>-80050</v>
      </c>
      <c r="I89" s="391">
        <v>-501</v>
      </c>
      <c r="J89" s="391">
        <v>313149</v>
      </c>
      <c r="K89" s="391">
        <v>360713</v>
      </c>
      <c r="L89" s="391">
        <v>16357</v>
      </c>
      <c r="M89" s="391">
        <v>80420</v>
      </c>
      <c r="N89" s="391">
        <v>61932</v>
      </c>
      <c r="O89" s="391">
        <v>593713</v>
      </c>
      <c r="P89" s="391">
        <v>-1022415</v>
      </c>
      <c r="Q89" s="391">
        <v>3215908</v>
      </c>
      <c r="R89" s="524"/>
      <c r="S89" s="524"/>
      <c r="T89" s="524"/>
    </row>
  </sheetData>
  <sheetProtection algorithmName="SHA-512" hashValue="N/IxyAEsByC9rJicbJCjOnmZCTLVuoAMmkaxAjwcwagDlk8q6AHT0K2t1vF8vmT7+KLI8soLZAHUMHVTMntN9Q==" saltValue="gT66cRE5IWTM1nL7mozARA==" spinCount="100000" sheet="1" objects="1" scenarios="1"/>
  <mergeCells count="32">
    <mergeCell ref="Q49:Q50"/>
    <mergeCell ref="B48:Q48"/>
    <mergeCell ref="B49:B50"/>
    <mergeCell ref="C49:D49"/>
    <mergeCell ref="E49:E50"/>
    <mergeCell ref="F49:F50"/>
    <mergeCell ref="G49:G50"/>
    <mergeCell ref="H49:H50"/>
    <mergeCell ref="I49:I50"/>
    <mergeCell ref="J49:J50"/>
    <mergeCell ref="K49:K50"/>
    <mergeCell ref="L49:L50"/>
    <mergeCell ref="M49:M50"/>
    <mergeCell ref="N49:N50"/>
    <mergeCell ref="O49:O50"/>
    <mergeCell ref="P49:P50"/>
    <mergeCell ref="Q7:Q8"/>
    <mergeCell ref="B6:Q6"/>
    <mergeCell ref="B7:B8"/>
    <mergeCell ref="C7:D7"/>
    <mergeCell ref="E7:E8"/>
    <mergeCell ref="F7:F8"/>
    <mergeCell ref="G7:G8"/>
    <mergeCell ref="H7:H8"/>
    <mergeCell ref="I7:I8"/>
    <mergeCell ref="J7:J8"/>
    <mergeCell ref="K7:K8"/>
    <mergeCell ref="L7:L8"/>
    <mergeCell ref="M7:M8"/>
    <mergeCell ref="N7:N8"/>
    <mergeCell ref="O7:O8"/>
    <mergeCell ref="P7:P8"/>
  </mergeCells>
  <pageMargins left="0.25" right="0.25" top="0.75" bottom="0.75" header="0.3" footer="0.3"/>
  <pageSetup paperSize="9" scale="68" fitToHeight="2" orientation="landscape" r:id="rId1"/>
  <rowBreaks count="1" manualBreakCount="1">
    <brk id="47"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1"/>
  <dimension ref="B4:R83"/>
  <sheetViews>
    <sheetView zoomScaleNormal="100" workbookViewId="0"/>
  </sheetViews>
  <sheetFormatPr defaultColWidth="9.140625" defaultRowHeight="15"/>
  <cols>
    <col min="1" max="1" width="3.28515625" style="1" customWidth="1"/>
    <col min="2" max="2" width="38" style="10" customWidth="1"/>
    <col min="3" max="3" width="15.7109375" style="10" customWidth="1"/>
    <col min="4" max="16" width="13.7109375" style="10" customWidth="1"/>
    <col min="17" max="17" width="2.7109375" style="1" customWidth="1"/>
    <col min="18" max="16384" width="9.140625" style="1"/>
  </cols>
  <sheetData>
    <row r="4" spans="2:18" ht="35.25" customHeight="1"/>
    <row r="6" spans="2:18">
      <c r="B6" s="58"/>
      <c r="C6" s="58"/>
      <c r="D6" s="58"/>
      <c r="E6" s="58"/>
      <c r="F6" s="58"/>
      <c r="G6" s="58"/>
      <c r="H6" s="58"/>
      <c r="I6" s="58"/>
      <c r="J6" s="58"/>
      <c r="K6" s="58"/>
      <c r="L6" s="58"/>
      <c r="M6" s="58"/>
      <c r="N6" s="58"/>
      <c r="O6" s="58"/>
      <c r="P6" s="125" t="s">
        <v>50</v>
      </c>
    </row>
    <row r="7" spans="2:18" ht="39.950000000000003" customHeight="1">
      <c r="B7" s="106" t="s">
        <v>322</v>
      </c>
      <c r="C7" s="107" t="s">
        <v>323</v>
      </c>
      <c r="D7" s="108" t="s">
        <v>285</v>
      </c>
      <c r="E7" s="108" t="s">
        <v>286</v>
      </c>
      <c r="F7" s="108" t="s">
        <v>287</v>
      </c>
      <c r="G7" s="107" t="s">
        <v>288</v>
      </c>
      <c r="H7" s="107" t="s">
        <v>289</v>
      </c>
      <c r="I7" s="107" t="s">
        <v>290</v>
      </c>
      <c r="J7" s="107" t="s">
        <v>291</v>
      </c>
      <c r="K7" s="107" t="s">
        <v>292</v>
      </c>
      <c r="L7" s="107" t="s">
        <v>324</v>
      </c>
      <c r="M7" s="107" t="s">
        <v>294</v>
      </c>
      <c r="N7" s="108" t="s">
        <v>295</v>
      </c>
      <c r="O7" s="109" t="s">
        <v>325</v>
      </c>
      <c r="P7" s="108" t="s">
        <v>297</v>
      </c>
    </row>
    <row r="8" spans="2:18" s="10" customFormat="1" ht="12" customHeight="1">
      <c r="B8" s="110" t="s">
        <v>55</v>
      </c>
      <c r="C8" s="785">
        <v>2125736.6966800001</v>
      </c>
      <c r="D8" s="785">
        <v>5389773</v>
      </c>
      <c r="E8" s="785">
        <v>378798.46904</v>
      </c>
      <c r="F8" s="785">
        <v>215809.87663000001</v>
      </c>
      <c r="G8" s="785">
        <v>47087.573240000005</v>
      </c>
      <c r="H8" s="785">
        <v>5916.1453700000002</v>
      </c>
      <c r="I8" s="785">
        <v>945650.57516999973</v>
      </c>
      <c r="J8" s="785">
        <v>346672.92387000006</v>
      </c>
      <c r="K8" s="785">
        <v>35120.788970000001</v>
      </c>
      <c r="L8" s="785">
        <v>96096.048019999987</v>
      </c>
      <c r="M8" s="785">
        <v>1024926.2420099999</v>
      </c>
      <c r="N8" s="785">
        <v>4663224.56434</v>
      </c>
      <c r="O8" s="785">
        <v>-1961075.3231399995</v>
      </c>
      <c r="P8" s="785">
        <v>13313738.22676</v>
      </c>
      <c r="R8" s="637"/>
    </row>
    <row r="9" spans="2:18" s="10" customFormat="1" ht="12" customHeight="1">
      <c r="B9" s="112" t="s">
        <v>56</v>
      </c>
      <c r="C9" s="113">
        <v>876014.24899999995</v>
      </c>
      <c r="D9" s="113">
        <v>921693.05212999997</v>
      </c>
      <c r="E9" s="113">
        <v>230337.92261000001</v>
      </c>
      <c r="F9" s="113">
        <v>174614.96500999999</v>
      </c>
      <c r="G9" s="113">
        <v>8782.5609600000007</v>
      </c>
      <c r="H9" s="113">
        <v>404.67791999999997</v>
      </c>
      <c r="I9" s="113">
        <v>732293.0139299999</v>
      </c>
      <c r="J9" s="786">
        <v>274763.04704000003</v>
      </c>
      <c r="K9" s="114">
        <v>32064.57705</v>
      </c>
      <c r="L9" s="114">
        <v>69749.636939999997</v>
      </c>
      <c r="M9" s="114">
        <v>272362.92655999999</v>
      </c>
      <c r="N9" s="114">
        <v>2203830.5207099998</v>
      </c>
      <c r="O9" s="114">
        <v>-239120.48356999998</v>
      </c>
      <c r="P9" s="114">
        <v>5557790.6662900001</v>
      </c>
      <c r="R9" s="637"/>
    </row>
    <row r="10" spans="2:18" s="10" customFormat="1" ht="12" customHeight="1">
      <c r="B10" s="112" t="s">
        <v>58</v>
      </c>
      <c r="C10" s="113"/>
      <c r="D10" s="113">
        <v>0</v>
      </c>
      <c r="E10" s="113">
        <v>0</v>
      </c>
      <c r="F10" s="113">
        <v>0</v>
      </c>
      <c r="G10" s="113">
        <v>0</v>
      </c>
      <c r="H10" s="113">
        <v>0</v>
      </c>
      <c r="I10" s="786">
        <v>0</v>
      </c>
      <c r="J10" s="787">
        <v>0</v>
      </c>
      <c r="K10" s="114">
        <v>0</v>
      </c>
      <c r="L10" s="114">
        <v>0</v>
      </c>
      <c r="M10" s="114">
        <v>0</v>
      </c>
      <c r="N10" s="114">
        <v>95.97654</v>
      </c>
      <c r="O10" s="114">
        <v>0</v>
      </c>
      <c r="P10" s="114">
        <v>95.97654</v>
      </c>
      <c r="R10" s="637"/>
    </row>
    <row r="11" spans="2:18" s="10" customFormat="1" ht="12" customHeight="1">
      <c r="B11" s="112" t="s">
        <v>60</v>
      </c>
      <c r="C11" s="113">
        <v>0</v>
      </c>
      <c r="D11" s="113">
        <v>0</v>
      </c>
      <c r="E11" s="113">
        <v>257.8562</v>
      </c>
      <c r="F11" s="113">
        <v>0</v>
      </c>
      <c r="G11" s="113">
        <v>0</v>
      </c>
      <c r="H11" s="113">
        <v>0</v>
      </c>
      <c r="I11" s="113">
        <v>0</v>
      </c>
      <c r="J11" s="786">
        <v>0</v>
      </c>
      <c r="K11" s="114">
        <v>0</v>
      </c>
      <c r="L11" s="114">
        <v>0</v>
      </c>
      <c r="M11" s="114">
        <v>0</v>
      </c>
      <c r="N11" s="114">
        <v>0</v>
      </c>
      <c r="O11" s="114">
        <v>-257.8562</v>
      </c>
      <c r="P11" s="114">
        <v>0</v>
      </c>
      <c r="R11" s="637"/>
    </row>
    <row r="12" spans="2:18" s="10" customFormat="1" ht="12" customHeight="1">
      <c r="B12" s="112" t="s">
        <v>62</v>
      </c>
      <c r="C12" s="113">
        <v>449983.72013999999</v>
      </c>
      <c r="D12" s="113">
        <v>2829097.9198099999</v>
      </c>
      <c r="E12" s="113">
        <v>103405.68788</v>
      </c>
      <c r="F12" s="113">
        <v>21631.145049999999</v>
      </c>
      <c r="G12" s="113">
        <v>0</v>
      </c>
      <c r="H12" s="113">
        <v>0</v>
      </c>
      <c r="I12" s="113">
        <v>105245.57892999999</v>
      </c>
      <c r="J12" s="786">
        <v>68059.799650000001</v>
      </c>
      <c r="K12" s="114">
        <v>2448.48308</v>
      </c>
      <c r="L12" s="114">
        <v>7901.5842800000009</v>
      </c>
      <c r="M12" s="114">
        <v>378988.04255000001</v>
      </c>
      <c r="N12" s="114">
        <v>0</v>
      </c>
      <c r="O12" s="114">
        <v>-347198.10324999999</v>
      </c>
      <c r="P12" s="114">
        <v>3619567.85812</v>
      </c>
      <c r="R12" s="637"/>
    </row>
    <row r="13" spans="2:18" s="10" customFormat="1" ht="12" customHeight="1">
      <c r="B13" s="112" t="s">
        <v>64</v>
      </c>
      <c r="C13" s="113">
        <v>100860.30058</v>
      </c>
      <c r="D13" s="113">
        <v>0</v>
      </c>
      <c r="E13" s="113">
        <v>0</v>
      </c>
      <c r="F13" s="113">
        <v>0</v>
      </c>
      <c r="G13" s="113">
        <v>0</v>
      </c>
      <c r="H13" s="113">
        <v>0</v>
      </c>
      <c r="I13" s="113">
        <v>38318.061020000001</v>
      </c>
      <c r="J13" s="786">
        <v>0</v>
      </c>
      <c r="K13" s="114">
        <v>0</v>
      </c>
      <c r="L13" s="114">
        <v>0</v>
      </c>
      <c r="M13" s="114">
        <v>4.2999999999999999E-4</v>
      </c>
      <c r="N13" s="114">
        <v>2089980.8107799999</v>
      </c>
      <c r="O13" s="114">
        <v>-2188434.2563899998</v>
      </c>
      <c r="P13" s="114">
        <v>40724.916420000001</v>
      </c>
      <c r="R13" s="637"/>
    </row>
    <row r="14" spans="2:18" s="10" customFormat="1" ht="12" customHeight="1">
      <c r="B14" s="112" t="s">
        <v>66</v>
      </c>
      <c r="C14" s="113"/>
      <c r="D14" s="113">
        <v>38924.458869999995</v>
      </c>
      <c r="E14" s="113">
        <v>0</v>
      </c>
      <c r="F14" s="113">
        <v>0</v>
      </c>
      <c r="G14" s="113"/>
      <c r="H14" s="113">
        <v>0</v>
      </c>
      <c r="I14" s="113">
        <v>0</v>
      </c>
      <c r="J14" s="786">
        <v>0</v>
      </c>
      <c r="K14" s="114">
        <v>0</v>
      </c>
      <c r="L14" s="114">
        <v>0</v>
      </c>
      <c r="M14" s="114">
        <v>0</v>
      </c>
      <c r="N14" s="114">
        <v>0</v>
      </c>
      <c r="O14" s="114">
        <v>0</v>
      </c>
      <c r="P14" s="114">
        <v>38924.458869999995</v>
      </c>
      <c r="R14" s="637"/>
    </row>
    <row r="15" spans="2:18" s="10" customFormat="1" ht="12" customHeight="1">
      <c r="B15" s="112" t="s">
        <v>68</v>
      </c>
      <c r="C15" s="113">
        <v>9232.46911</v>
      </c>
      <c r="D15" s="113">
        <v>0</v>
      </c>
      <c r="E15" s="113">
        <v>0</v>
      </c>
      <c r="F15" s="113">
        <v>0</v>
      </c>
      <c r="G15" s="113">
        <v>0</v>
      </c>
      <c r="H15" s="113">
        <v>0</v>
      </c>
      <c r="I15" s="113">
        <v>0</v>
      </c>
      <c r="J15" s="786">
        <v>0</v>
      </c>
      <c r="K15" s="114">
        <v>0</v>
      </c>
      <c r="L15" s="114">
        <v>0</v>
      </c>
      <c r="M15" s="114">
        <v>0</v>
      </c>
      <c r="N15" s="114">
        <v>0</v>
      </c>
      <c r="O15" s="114">
        <v>0</v>
      </c>
      <c r="P15" s="114">
        <v>9232.46911</v>
      </c>
      <c r="R15" s="637"/>
    </row>
    <row r="16" spans="2:18" s="10" customFormat="1" ht="12" customHeight="1">
      <c r="B16" s="112" t="s">
        <v>70</v>
      </c>
      <c r="C16" s="113">
        <v>280257.79288000002</v>
      </c>
      <c r="D16" s="113">
        <v>0</v>
      </c>
      <c r="E16" s="113">
        <v>0</v>
      </c>
      <c r="F16" s="113">
        <v>0</v>
      </c>
      <c r="G16" s="113">
        <v>0</v>
      </c>
      <c r="H16" s="113">
        <v>0</v>
      </c>
      <c r="I16" s="113">
        <v>0</v>
      </c>
      <c r="J16" s="786">
        <v>0</v>
      </c>
      <c r="K16" s="114">
        <v>0</v>
      </c>
      <c r="L16" s="114">
        <v>15842.26426</v>
      </c>
      <c r="M16" s="114">
        <v>0</v>
      </c>
      <c r="N16" s="114">
        <v>0</v>
      </c>
      <c r="O16" s="114">
        <v>0</v>
      </c>
      <c r="P16" s="114">
        <v>296100.05713999999</v>
      </c>
      <c r="R16" s="637"/>
    </row>
    <row r="17" spans="2:18" s="10" customFormat="1" ht="12" customHeight="1">
      <c r="B17" s="112" t="s">
        <v>72</v>
      </c>
      <c r="C17" s="113">
        <v>134563.4731</v>
      </c>
      <c r="D17" s="113">
        <v>454126.62868999998</v>
      </c>
      <c r="E17" s="113">
        <v>36073.389569999999</v>
      </c>
      <c r="F17" s="113">
        <v>8319.0397599999997</v>
      </c>
      <c r="G17" s="113">
        <v>54.955800000000004</v>
      </c>
      <c r="H17" s="113">
        <v>3075.1478999999999</v>
      </c>
      <c r="I17" s="113">
        <v>13811.897780000001</v>
      </c>
      <c r="J17" s="786">
        <v>11.711040000000001</v>
      </c>
      <c r="K17" s="114">
        <v>0</v>
      </c>
      <c r="L17" s="114">
        <v>678.46854000000008</v>
      </c>
      <c r="M17" s="114">
        <v>364910.37385999999</v>
      </c>
      <c r="N17" s="114">
        <v>2301.2484300000001</v>
      </c>
      <c r="O17" s="114">
        <v>-46243.327250000002</v>
      </c>
      <c r="P17" s="114">
        <v>971681.00722000003</v>
      </c>
      <c r="R17" s="637"/>
    </row>
    <row r="18" spans="2:18" s="10" customFormat="1" ht="12" customHeight="1">
      <c r="B18" s="112" t="s">
        <v>74</v>
      </c>
      <c r="C18" s="113">
        <v>34649.68995</v>
      </c>
      <c r="D18" s="113">
        <v>145797.39025999999</v>
      </c>
      <c r="E18" s="113">
        <v>5501.1196</v>
      </c>
      <c r="F18" s="113">
        <v>248.94932</v>
      </c>
      <c r="G18" s="113">
        <v>0</v>
      </c>
      <c r="H18" s="113">
        <v>249.13077999999999</v>
      </c>
      <c r="I18" s="113">
        <v>4375.2891799999998</v>
      </c>
      <c r="J18" s="786">
        <v>371.84242</v>
      </c>
      <c r="K18" s="114">
        <v>0</v>
      </c>
      <c r="L18" s="114">
        <v>205.02608999999998</v>
      </c>
      <c r="M18" s="114">
        <v>0</v>
      </c>
      <c r="N18" s="114">
        <v>0</v>
      </c>
      <c r="O18" s="114">
        <v>-5501.1196</v>
      </c>
      <c r="P18" s="114">
        <v>185897.318</v>
      </c>
      <c r="R18" s="637"/>
    </row>
    <row r="19" spans="2:18" s="10" customFormat="1" ht="12" customHeight="1">
      <c r="B19" s="112" t="s">
        <v>76</v>
      </c>
      <c r="C19" s="113">
        <v>169304.27412000002</v>
      </c>
      <c r="D19" s="113">
        <v>4101.8651899999995</v>
      </c>
      <c r="E19" s="113">
        <v>2455.9831200000003</v>
      </c>
      <c r="F19" s="113">
        <v>8614.8062499999996</v>
      </c>
      <c r="G19" s="113">
        <v>13905.95817</v>
      </c>
      <c r="H19" s="113">
        <v>1875.9015099999999</v>
      </c>
      <c r="I19" s="113">
        <v>19093.809040000004</v>
      </c>
      <c r="J19" s="786">
        <v>1377.3509799999999</v>
      </c>
      <c r="K19" s="114">
        <v>412.61478999999997</v>
      </c>
      <c r="L19" s="114">
        <v>1324.5292100000001</v>
      </c>
      <c r="M19" s="114">
        <v>7914.6995700000007</v>
      </c>
      <c r="N19" s="114">
        <v>51186.33051</v>
      </c>
      <c r="O19" s="114">
        <v>-16361.941289999999</v>
      </c>
      <c r="P19" s="114">
        <v>265210.18117</v>
      </c>
      <c r="R19" s="637"/>
    </row>
    <row r="20" spans="2:18" s="10" customFormat="1" ht="12" customHeight="1">
      <c r="B20" s="112" t="s">
        <v>78</v>
      </c>
      <c r="C20" s="113">
        <v>18754.827379999999</v>
      </c>
      <c r="D20" s="113">
        <v>950189.79729000002</v>
      </c>
      <c r="E20" s="113">
        <v>7.8027700000000006</v>
      </c>
      <c r="F20" s="113">
        <v>0</v>
      </c>
      <c r="G20" s="113">
        <v>23835.899989999998</v>
      </c>
      <c r="H20" s="113">
        <v>311.28726</v>
      </c>
      <c r="I20" s="113">
        <v>9600.8788799999984</v>
      </c>
      <c r="J20" s="786">
        <v>1228.0993700000001</v>
      </c>
      <c r="K20" s="114">
        <v>19.125070000000001</v>
      </c>
      <c r="L20" s="114">
        <v>0</v>
      </c>
      <c r="M20" s="114">
        <v>334.19484</v>
      </c>
      <c r="N20" s="114">
        <v>-1.0000000000000001E-5</v>
      </c>
      <c r="O20" s="114">
        <v>-23843.70276</v>
      </c>
      <c r="P20" s="114">
        <v>980436.21007999999</v>
      </c>
      <c r="R20" s="637"/>
    </row>
    <row r="21" spans="2:18" s="10" customFormat="1" ht="12" customHeight="1">
      <c r="B21" s="112" t="s">
        <v>80</v>
      </c>
      <c r="C21" s="113">
        <v>9898.7058500000003</v>
      </c>
      <c r="D21" s="113">
        <v>37753.197529999998</v>
      </c>
      <c r="E21" s="113">
        <v>758.70729000000006</v>
      </c>
      <c r="F21" s="113">
        <v>2380.9712400000003</v>
      </c>
      <c r="G21" s="113">
        <v>508.19832000000002</v>
      </c>
      <c r="H21" s="113">
        <v>0</v>
      </c>
      <c r="I21" s="113">
        <v>11688.740790000002</v>
      </c>
      <c r="J21" s="786">
        <v>861.07336999999995</v>
      </c>
      <c r="K21" s="114">
        <v>175.98898</v>
      </c>
      <c r="L21" s="114">
        <v>394.53870000000001</v>
      </c>
      <c r="M21" s="788">
        <v>416.00420000000003</v>
      </c>
      <c r="N21" s="114">
        <v>1243.07257</v>
      </c>
      <c r="O21" s="114">
        <v>-1266.90561</v>
      </c>
      <c r="P21" s="788">
        <v>64809.293229999996</v>
      </c>
      <c r="R21" s="637"/>
    </row>
    <row r="22" spans="2:18" s="10" customFormat="1" ht="12" customHeight="1">
      <c r="B22" s="112" t="s">
        <v>82</v>
      </c>
      <c r="C22" s="786">
        <v>13737.350119999999</v>
      </c>
      <c r="D22" s="786">
        <v>8089.3367900000003</v>
      </c>
      <c r="E22" s="786">
        <v>0</v>
      </c>
      <c r="F22" s="786">
        <v>0</v>
      </c>
      <c r="G22" s="786">
        <v>0</v>
      </c>
      <c r="H22" s="786">
        <v>0</v>
      </c>
      <c r="I22" s="786">
        <v>11223.305620000001</v>
      </c>
      <c r="J22" s="786">
        <v>0</v>
      </c>
      <c r="K22" s="788">
        <v>0</v>
      </c>
      <c r="L22" s="788">
        <v>0</v>
      </c>
      <c r="M22" s="789">
        <v>0</v>
      </c>
      <c r="N22" s="788">
        <v>14518.90495</v>
      </c>
      <c r="O22" s="788">
        <v>-32224.276260000002</v>
      </c>
      <c r="P22" s="786">
        <v>15343.621220000001</v>
      </c>
      <c r="R22" s="637"/>
    </row>
    <row r="23" spans="2:18" s="10" customFormat="1" ht="12" customHeight="1">
      <c r="B23" s="112" t="s">
        <v>84</v>
      </c>
      <c r="C23" s="786">
        <v>28479.844450000001</v>
      </c>
      <c r="D23" s="786">
        <v>0</v>
      </c>
      <c r="E23" s="786">
        <v>0</v>
      </c>
      <c r="F23" s="786">
        <v>0</v>
      </c>
      <c r="G23" s="786">
        <v>0</v>
      </c>
      <c r="H23" s="786">
        <v>0</v>
      </c>
      <c r="I23" s="786">
        <v>0</v>
      </c>
      <c r="J23" s="786">
        <v>0</v>
      </c>
      <c r="K23" s="788">
        <v>0</v>
      </c>
      <c r="L23" s="788">
        <v>0</v>
      </c>
      <c r="M23" s="789">
        <v>0</v>
      </c>
      <c r="N23" s="788">
        <v>300067.69985999999</v>
      </c>
      <c r="O23" s="788">
        <v>939376.64903999993</v>
      </c>
      <c r="P23" s="786">
        <v>1267925.1933499998</v>
      </c>
      <c r="R23" s="637"/>
    </row>
    <row r="24" spans="2:18" s="10" customFormat="1" ht="12" customHeight="1">
      <c r="B24" s="110" t="s">
        <v>86</v>
      </c>
      <c r="C24" s="790">
        <v>20918024.331799999</v>
      </c>
      <c r="D24" s="790">
        <v>16466995</v>
      </c>
      <c r="E24" s="790">
        <v>782923.75719000003</v>
      </c>
      <c r="F24" s="790">
        <v>602913.71355999995</v>
      </c>
      <c r="G24" s="790">
        <v>59115.393880000003</v>
      </c>
      <c r="H24" s="790">
        <v>40963.106890000003</v>
      </c>
      <c r="I24" s="790">
        <v>8254732.5086599998</v>
      </c>
      <c r="J24" s="790">
        <v>478986.08244000003</v>
      </c>
      <c r="K24" s="790">
        <v>201682.71182</v>
      </c>
      <c r="L24" s="790">
        <v>490397.81267999997</v>
      </c>
      <c r="M24" s="790">
        <v>984508.30428000004</v>
      </c>
      <c r="N24" s="790">
        <v>20346368.378350001</v>
      </c>
      <c r="O24" s="790">
        <v>-27239956.444880001</v>
      </c>
      <c r="P24" s="790">
        <v>42387651</v>
      </c>
      <c r="R24" s="637"/>
    </row>
    <row r="25" spans="2:18" s="10" customFormat="1" ht="12" customHeight="1">
      <c r="B25" s="110" t="s">
        <v>88</v>
      </c>
      <c r="C25" s="785">
        <v>5874136.6847000001</v>
      </c>
      <c r="D25" s="785">
        <v>8362882.2202300001</v>
      </c>
      <c r="E25" s="785">
        <v>65550.693920000005</v>
      </c>
      <c r="F25" s="785">
        <v>83583.958910000016</v>
      </c>
      <c r="G25" s="785">
        <v>22709.039800000002</v>
      </c>
      <c r="H25" s="785">
        <v>1787.5115499999999</v>
      </c>
      <c r="I25" s="785">
        <v>677585.72784999991</v>
      </c>
      <c r="J25" s="785">
        <v>26630.050660000001</v>
      </c>
      <c r="K25" s="785">
        <v>225.83833000000001</v>
      </c>
      <c r="L25" s="785">
        <v>490074.14009</v>
      </c>
      <c r="M25" s="785">
        <v>974029.39063000004</v>
      </c>
      <c r="N25" s="785">
        <v>660829.60949000006</v>
      </c>
      <c r="O25" s="785">
        <v>-381505.32617000001</v>
      </c>
      <c r="P25" s="785">
        <v>16858518</v>
      </c>
      <c r="R25" s="637"/>
    </row>
    <row r="26" spans="2:18" s="10" customFormat="1" ht="12" customHeight="1">
      <c r="B26" s="112" t="s">
        <v>58</v>
      </c>
      <c r="C26" s="113">
        <v>133732.75646</v>
      </c>
      <c r="D26" s="113">
        <v>981.17552000000001</v>
      </c>
      <c r="E26" s="113">
        <v>0</v>
      </c>
      <c r="F26" s="113">
        <v>0</v>
      </c>
      <c r="G26" s="113">
        <v>0</v>
      </c>
      <c r="H26" s="113">
        <v>0</v>
      </c>
      <c r="I26" s="113">
        <v>397595.60033999995</v>
      </c>
      <c r="J26" s="786">
        <v>15998.05709</v>
      </c>
      <c r="K26" s="114">
        <v>0</v>
      </c>
      <c r="L26" s="114">
        <v>4328.1743500000002</v>
      </c>
      <c r="M26" s="114">
        <v>1834.9993400000001</v>
      </c>
      <c r="N26" s="114">
        <v>0</v>
      </c>
      <c r="O26" s="788">
        <v>0</v>
      </c>
      <c r="P26" s="114">
        <v>554471.76309999998</v>
      </c>
      <c r="R26" s="637"/>
    </row>
    <row r="27" spans="2:18" s="10" customFormat="1" ht="12" customHeight="1">
      <c r="B27" s="112" t="s">
        <v>89</v>
      </c>
      <c r="C27" s="113">
        <v>0</v>
      </c>
      <c r="D27" s="113">
        <v>0</v>
      </c>
      <c r="E27" s="113">
        <v>0</v>
      </c>
      <c r="F27" s="113">
        <v>0</v>
      </c>
      <c r="G27" s="113">
        <v>0</v>
      </c>
      <c r="H27" s="113">
        <v>1204.4312</v>
      </c>
      <c r="I27" s="113">
        <v>0</v>
      </c>
      <c r="J27" s="786">
        <v>0</v>
      </c>
      <c r="K27" s="114">
        <v>0</v>
      </c>
      <c r="L27" s="114">
        <v>0</v>
      </c>
      <c r="M27" s="114">
        <v>0</v>
      </c>
      <c r="N27" s="114">
        <v>30257.957010000002</v>
      </c>
      <c r="O27" s="788">
        <v>0</v>
      </c>
      <c r="P27" s="114">
        <v>31462.388210000001</v>
      </c>
      <c r="R27" s="637"/>
    </row>
    <row r="28" spans="2:18" s="10" customFormat="1" ht="12" customHeight="1">
      <c r="B28" s="112" t="s">
        <v>62</v>
      </c>
      <c r="C28" s="113">
        <v>0</v>
      </c>
      <c r="D28" s="113">
        <v>114748.06503</v>
      </c>
      <c r="E28" s="113">
        <v>0</v>
      </c>
      <c r="F28" s="113">
        <v>0</v>
      </c>
      <c r="G28" s="113">
        <v>0</v>
      </c>
      <c r="H28" s="113">
        <v>0</v>
      </c>
      <c r="I28" s="113">
        <v>0</v>
      </c>
      <c r="J28" s="786">
        <v>0</v>
      </c>
      <c r="K28" s="114">
        <v>0</v>
      </c>
      <c r="L28" s="114">
        <v>0</v>
      </c>
      <c r="M28" s="114">
        <v>0</v>
      </c>
      <c r="N28" s="114">
        <v>0</v>
      </c>
      <c r="O28" s="788">
        <v>0</v>
      </c>
      <c r="P28" s="114">
        <v>114748.06503</v>
      </c>
      <c r="R28" s="637"/>
    </row>
    <row r="29" spans="2:18" s="10" customFormat="1" ht="12" customHeight="1">
      <c r="B29" s="112" t="s">
        <v>91</v>
      </c>
      <c r="C29" s="113">
        <v>97361.960269999996</v>
      </c>
      <c r="D29" s="113">
        <v>379646.01792000001</v>
      </c>
      <c r="E29" s="113">
        <v>64.894809999999993</v>
      </c>
      <c r="F29" s="113">
        <v>0</v>
      </c>
      <c r="G29" s="113">
        <v>51.979210000000002</v>
      </c>
      <c r="H29" s="113">
        <v>583.08034999999995</v>
      </c>
      <c r="I29" s="113">
        <v>73.269199999999998</v>
      </c>
      <c r="J29" s="786">
        <v>0</v>
      </c>
      <c r="K29" s="114">
        <v>218.33510000000001</v>
      </c>
      <c r="L29" s="114">
        <v>0</v>
      </c>
      <c r="M29" s="114">
        <v>15277.933800000001</v>
      </c>
      <c r="N29" s="114">
        <v>142417.56049999999</v>
      </c>
      <c r="O29" s="788">
        <v>-116.87402</v>
      </c>
      <c r="P29" s="114">
        <v>635578.15714000002</v>
      </c>
      <c r="R29" s="637"/>
    </row>
    <row r="30" spans="2:18" s="10" customFormat="1" ht="12" customHeight="1">
      <c r="B30" s="112" t="s">
        <v>92</v>
      </c>
      <c r="C30" s="113">
        <v>0</v>
      </c>
      <c r="D30" s="113">
        <v>116773.37671</v>
      </c>
      <c r="E30" s="113">
        <v>0</v>
      </c>
      <c r="F30" s="113">
        <v>0</v>
      </c>
      <c r="G30" s="113"/>
      <c r="H30" s="113">
        <v>0</v>
      </c>
      <c r="I30" s="113">
        <v>0</v>
      </c>
      <c r="J30" s="786">
        <v>0</v>
      </c>
      <c r="K30" s="114">
        <v>0</v>
      </c>
      <c r="L30" s="114">
        <v>0</v>
      </c>
      <c r="M30" s="114">
        <v>0</v>
      </c>
      <c r="N30" s="114">
        <v>0</v>
      </c>
      <c r="O30" s="788">
        <v>0</v>
      </c>
      <c r="P30" s="114">
        <v>116773.37671</v>
      </c>
      <c r="R30" s="637"/>
    </row>
    <row r="31" spans="2:18" s="10" customFormat="1" ht="12" customHeight="1">
      <c r="B31" s="112" t="s">
        <v>68</v>
      </c>
      <c r="C31" s="113">
        <v>850732.81572000007</v>
      </c>
      <c r="D31" s="113">
        <v>1786667.6149800001</v>
      </c>
      <c r="E31" s="113">
        <v>0</v>
      </c>
      <c r="F31" s="113">
        <v>0</v>
      </c>
      <c r="G31" s="113">
        <v>0</v>
      </c>
      <c r="H31" s="113">
        <v>0</v>
      </c>
      <c r="I31" s="113">
        <v>0</v>
      </c>
      <c r="J31" s="786">
        <v>0</v>
      </c>
      <c r="K31" s="114">
        <v>0</v>
      </c>
      <c r="L31" s="114">
        <v>0</v>
      </c>
      <c r="M31" s="114">
        <v>0</v>
      </c>
      <c r="N31" s="114">
        <v>0</v>
      </c>
      <c r="O31" s="788">
        <v>0</v>
      </c>
      <c r="P31" s="114">
        <v>2637401.4306999999</v>
      </c>
      <c r="R31" s="637"/>
    </row>
    <row r="32" spans="2:18" s="10" customFormat="1" ht="12" customHeight="1">
      <c r="B32" s="112" t="s">
        <v>70</v>
      </c>
      <c r="C32" s="113">
        <v>4639858.4450399997</v>
      </c>
      <c r="D32" s="113">
        <v>2305994.3214600002</v>
      </c>
      <c r="E32" s="113">
        <v>36326.035950000005</v>
      </c>
      <c r="F32" s="113">
        <v>0</v>
      </c>
      <c r="G32" s="113">
        <v>0</v>
      </c>
      <c r="H32" s="113">
        <v>0</v>
      </c>
      <c r="I32" s="113">
        <v>0</v>
      </c>
      <c r="J32" s="786">
        <v>0</v>
      </c>
      <c r="K32" s="114">
        <v>0</v>
      </c>
      <c r="L32" s="114">
        <v>484812.57238999999</v>
      </c>
      <c r="M32" s="114">
        <v>0</v>
      </c>
      <c r="N32" s="114">
        <v>0</v>
      </c>
      <c r="O32" s="788">
        <v>-43967.170090000007</v>
      </c>
      <c r="P32" s="114">
        <v>7423024.2047499996</v>
      </c>
      <c r="R32" s="637"/>
    </row>
    <row r="33" spans="2:18" s="10" customFormat="1" ht="12" customHeight="1">
      <c r="B33" s="112" t="s">
        <v>93</v>
      </c>
      <c r="C33" s="113">
        <v>73333.984890000007</v>
      </c>
      <c r="D33" s="113">
        <v>39531.630360000003</v>
      </c>
      <c r="E33" s="113">
        <v>29159.763159999999</v>
      </c>
      <c r="F33" s="113">
        <v>2507.5303199999998</v>
      </c>
      <c r="G33" s="113">
        <v>0</v>
      </c>
      <c r="H33" s="113">
        <v>0</v>
      </c>
      <c r="I33" s="113">
        <v>0</v>
      </c>
      <c r="J33" s="786">
        <v>10005.387990000001</v>
      </c>
      <c r="K33" s="114">
        <v>0</v>
      </c>
      <c r="L33" s="114">
        <v>933.39334999999994</v>
      </c>
      <c r="M33" s="114">
        <v>956784.46097000001</v>
      </c>
      <c r="N33" s="114">
        <v>18.816610000000001</v>
      </c>
      <c r="O33" s="788">
        <v>-29159.763159999999</v>
      </c>
      <c r="P33" s="114">
        <v>1083115.2044899999</v>
      </c>
      <c r="R33" s="637"/>
    </row>
    <row r="34" spans="2:18" s="10" customFormat="1" ht="12" customHeight="1">
      <c r="B34" s="112" t="s">
        <v>76</v>
      </c>
      <c r="C34" s="113">
        <v>503.82850999999999</v>
      </c>
      <c r="D34" s="113">
        <v>89826.640090000001</v>
      </c>
      <c r="E34" s="113">
        <v>0</v>
      </c>
      <c r="F34" s="113">
        <v>1301.0925</v>
      </c>
      <c r="G34" s="113">
        <v>0</v>
      </c>
      <c r="H34" s="113">
        <v>0</v>
      </c>
      <c r="I34" s="113">
        <v>0</v>
      </c>
      <c r="J34" s="786">
        <v>0</v>
      </c>
      <c r="K34" s="788">
        <v>0</v>
      </c>
      <c r="L34" s="788">
        <v>0</v>
      </c>
      <c r="M34" s="114">
        <v>70.666920000000005</v>
      </c>
      <c r="N34" s="114">
        <v>0</v>
      </c>
      <c r="O34" s="788">
        <v>0</v>
      </c>
      <c r="P34" s="114">
        <v>91703.228019999995</v>
      </c>
      <c r="R34" s="637"/>
    </row>
    <row r="35" spans="2:18" s="10" customFormat="1" ht="12" customHeight="1">
      <c r="B35" s="112" t="s">
        <v>95</v>
      </c>
      <c r="C35" s="113">
        <v>0</v>
      </c>
      <c r="D35" s="113">
        <v>1275753.2293099998</v>
      </c>
      <c r="E35" s="113">
        <v>0</v>
      </c>
      <c r="F35" s="113">
        <v>73924.432010000004</v>
      </c>
      <c r="G35" s="113">
        <v>22657.060590000001</v>
      </c>
      <c r="H35" s="113">
        <v>0</v>
      </c>
      <c r="I35" s="113">
        <v>0</v>
      </c>
      <c r="J35" s="786">
        <v>0</v>
      </c>
      <c r="K35" s="789">
        <v>0</v>
      </c>
      <c r="L35" s="116">
        <v>0</v>
      </c>
      <c r="M35" s="788">
        <v>0</v>
      </c>
      <c r="N35" s="114">
        <v>447349.01724999998</v>
      </c>
      <c r="O35" s="788">
        <v>-22657.060590000001</v>
      </c>
      <c r="P35" s="114">
        <v>1797025.67857</v>
      </c>
      <c r="R35" s="637"/>
    </row>
    <row r="36" spans="2:18" s="10" customFormat="1" ht="12" customHeight="1">
      <c r="B36" s="112" t="s">
        <v>96</v>
      </c>
      <c r="C36" s="113">
        <v>78612.893810000009</v>
      </c>
      <c r="D36" s="113">
        <v>2252960.14885</v>
      </c>
      <c r="E36" s="113">
        <v>0</v>
      </c>
      <c r="F36" s="113">
        <v>0</v>
      </c>
      <c r="G36" s="113">
        <v>0</v>
      </c>
      <c r="H36" s="113">
        <v>0</v>
      </c>
      <c r="I36" s="113">
        <v>162.30407999999994</v>
      </c>
      <c r="J36" s="786">
        <v>626.60557999999992</v>
      </c>
      <c r="K36" s="788">
        <v>7.5032299999999994</v>
      </c>
      <c r="L36" s="116">
        <v>0</v>
      </c>
      <c r="M36" s="788">
        <v>61.329599999999999</v>
      </c>
      <c r="N36" s="114">
        <v>40786.258119999999</v>
      </c>
      <c r="O36" s="788">
        <v>0</v>
      </c>
      <c r="P36" s="114">
        <v>2373216.0432699998</v>
      </c>
      <c r="R36" s="637"/>
    </row>
    <row r="37" spans="2:18" s="10" customFormat="1" ht="12" customHeight="1">
      <c r="B37" s="112" t="s">
        <v>82</v>
      </c>
      <c r="C37" s="786">
        <v>0</v>
      </c>
      <c r="D37" s="786">
        <v>0</v>
      </c>
      <c r="E37" s="786">
        <v>0</v>
      </c>
      <c r="F37" s="786">
        <v>5850.9040800000002</v>
      </c>
      <c r="G37" s="786">
        <v>0</v>
      </c>
      <c r="H37" s="786">
        <v>0</v>
      </c>
      <c r="I37" s="786">
        <v>279754.55423000007</v>
      </c>
      <c r="J37" s="786">
        <v>0</v>
      </c>
      <c r="K37" s="116">
        <v>0</v>
      </c>
      <c r="L37" s="116">
        <v>0</v>
      </c>
      <c r="M37" s="116">
        <v>0</v>
      </c>
      <c r="N37" s="788">
        <v>0</v>
      </c>
      <c r="O37" s="788">
        <v>-285604.45831000002</v>
      </c>
      <c r="P37" s="788">
        <v>0</v>
      </c>
      <c r="R37" s="637"/>
    </row>
    <row r="38" spans="2:18" s="10" customFormat="1" ht="12" customHeight="1">
      <c r="B38" s="118" t="s">
        <v>97</v>
      </c>
      <c r="C38" s="117">
        <v>8720267.3845499996</v>
      </c>
      <c r="D38" s="790">
        <v>443.32259999999997</v>
      </c>
      <c r="E38" s="117">
        <v>0</v>
      </c>
      <c r="F38" s="117">
        <v>0</v>
      </c>
      <c r="G38" s="117">
        <v>0</v>
      </c>
      <c r="H38" s="117">
        <v>0</v>
      </c>
      <c r="I38" s="117">
        <v>2794426.8070499995</v>
      </c>
      <c r="J38" s="790">
        <v>0</v>
      </c>
      <c r="K38" s="789">
        <v>0</v>
      </c>
      <c r="L38" s="789">
        <v>0</v>
      </c>
      <c r="M38" s="789">
        <v>0</v>
      </c>
      <c r="N38" s="789">
        <v>19665640.42159</v>
      </c>
      <c r="O38" s="789">
        <v>-27614311.36905</v>
      </c>
      <c r="P38" s="789">
        <v>3566465.5667399997</v>
      </c>
      <c r="R38" s="637"/>
    </row>
    <row r="39" spans="2:18" s="10" customFormat="1" ht="12" customHeight="1">
      <c r="B39" s="118" t="s">
        <v>99</v>
      </c>
      <c r="C39" s="117">
        <v>5182028.93353</v>
      </c>
      <c r="D39" s="791">
        <v>0</v>
      </c>
      <c r="E39" s="117">
        <v>0</v>
      </c>
      <c r="F39" s="117">
        <v>331157.41288000002</v>
      </c>
      <c r="G39" s="117">
        <v>36372.173109999996</v>
      </c>
      <c r="H39" s="117">
        <v>34503.540079999999</v>
      </c>
      <c r="I39" s="117">
        <v>4751036.0466800006</v>
      </c>
      <c r="J39" s="790">
        <v>308045.74971</v>
      </c>
      <c r="K39" s="119">
        <v>196036.16075000001</v>
      </c>
      <c r="L39" s="119">
        <v>251.48967999999999</v>
      </c>
      <c r="M39" s="119">
        <v>534.16250000000002</v>
      </c>
      <c r="N39" s="119">
        <v>7522.9425499999998</v>
      </c>
      <c r="O39" s="792">
        <v>-36372.173109999996</v>
      </c>
      <c r="P39" s="120">
        <v>10811117.43836</v>
      </c>
      <c r="R39" s="637"/>
    </row>
    <row r="40" spans="2:18" ht="12" customHeight="1">
      <c r="B40" s="118" t="s">
        <v>101</v>
      </c>
      <c r="C40" s="117">
        <v>1075478.11659</v>
      </c>
      <c r="D40" s="117">
        <v>7973290.1072899997</v>
      </c>
      <c r="E40" s="117">
        <v>705923.70915000001</v>
      </c>
      <c r="F40" s="117">
        <v>187356.99101</v>
      </c>
      <c r="G40" s="117">
        <v>34.180970000000002</v>
      </c>
      <c r="H40" s="117">
        <v>937.68919999999991</v>
      </c>
      <c r="I40" s="117">
        <v>2669.3648000000003</v>
      </c>
      <c r="J40" s="790">
        <v>144310.28206999999</v>
      </c>
      <c r="K40" s="119">
        <v>5420.7127399999999</v>
      </c>
      <c r="L40" s="119">
        <v>72.182909999999993</v>
      </c>
      <c r="M40" s="119">
        <v>5901.6257300000007</v>
      </c>
      <c r="N40" s="119">
        <v>5765.2736500000001</v>
      </c>
      <c r="O40" s="792">
        <v>803680.77757000003</v>
      </c>
      <c r="P40" s="120">
        <v>10910839.01368</v>
      </c>
      <c r="R40" s="637"/>
    </row>
    <row r="41" spans="2:18" ht="12" customHeight="1">
      <c r="B41" s="118" t="s">
        <v>103</v>
      </c>
      <c r="C41" s="790">
        <v>66113.21243</v>
      </c>
      <c r="D41" s="790">
        <v>130379.90342</v>
      </c>
      <c r="E41" s="790">
        <v>11449.35412</v>
      </c>
      <c r="F41" s="790">
        <v>815.35076000000004</v>
      </c>
      <c r="G41" s="790">
        <v>0</v>
      </c>
      <c r="H41" s="790">
        <v>3734.3660599999998</v>
      </c>
      <c r="I41" s="790">
        <v>29014.562280000002</v>
      </c>
      <c r="J41" s="790">
        <v>0</v>
      </c>
      <c r="K41" s="792">
        <v>0</v>
      </c>
      <c r="L41" s="792">
        <v>0</v>
      </c>
      <c r="M41" s="792">
        <v>4043.1254199999998</v>
      </c>
      <c r="N41" s="792">
        <v>6610.1310700000004</v>
      </c>
      <c r="O41" s="792">
        <v>-11448.35412</v>
      </c>
      <c r="P41" s="120">
        <v>240710.65143999999</v>
      </c>
      <c r="R41" s="637"/>
    </row>
    <row r="42" spans="2:18">
      <c r="B42" s="121" t="s">
        <v>237</v>
      </c>
      <c r="C42" s="122">
        <v>23043761.028480001</v>
      </c>
      <c r="D42" s="122">
        <v>21856768</v>
      </c>
      <c r="E42" s="122">
        <v>1161722.2262300001</v>
      </c>
      <c r="F42" s="122">
        <v>818723.5901899999</v>
      </c>
      <c r="G42" s="122">
        <v>106202.96712000002</v>
      </c>
      <c r="H42" s="122">
        <v>46879.252260000001</v>
      </c>
      <c r="I42" s="793">
        <v>9200383.083829999</v>
      </c>
      <c r="J42" s="794">
        <v>825659.00631000008</v>
      </c>
      <c r="K42" s="122">
        <v>236803.50078999999</v>
      </c>
      <c r="L42" s="122">
        <v>586493.86070000008</v>
      </c>
      <c r="M42" s="122">
        <v>2009434</v>
      </c>
      <c r="N42" s="122">
        <v>25009592.94269</v>
      </c>
      <c r="O42" s="793">
        <v>-29201031.76802</v>
      </c>
      <c r="P42" s="124">
        <v>55701389</v>
      </c>
      <c r="R42" s="637"/>
    </row>
    <row r="43" spans="2:18">
      <c r="B43" s="61"/>
      <c r="C43" s="638"/>
      <c r="D43" s="638"/>
      <c r="E43" s="638"/>
      <c r="F43" s="638"/>
      <c r="G43" s="638"/>
      <c r="H43" s="638"/>
      <c r="I43" s="638"/>
      <c r="J43" s="638"/>
      <c r="K43" s="638"/>
      <c r="L43" s="638"/>
      <c r="M43" s="638"/>
      <c r="N43" s="638"/>
      <c r="O43" s="638"/>
      <c r="P43" s="638"/>
    </row>
    <row r="44" spans="2:18">
      <c r="P44" s="62" t="s">
        <v>50</v>
      </c>
    </row>
    <row r="45" spans="2:18" ht="39.950000000000003" customHeight="1">
      <c r="B45" s="106" t="s">
        <v>326</v>
      </c>
      <c r="C45" s="107" t="s">
        <v>323</v>
      </c>
      <c r="D45" s="108" t="s">
        <v>285</v>
      </c>
      <c r="E45" s="108" t="s">
        <v>286</v>
      </c>
      <c r="F45" s="108" t="s">
        <v>287</v>
      </c>
      <c r="G45" s="107" t="s">
        <v>288</v>
      </c>
      <c r="H45" s="107" t="s">
        <v>289</v>
      </c>
      <c r="I45" s="107" t="s">
        <v>290</v>
      </c>
      <c r="J45" s="107" t="s">
        <v>291</v>
      </c>
      <c r="K45" s="107" t="s">
        <v>292</v>
      </c>
      <c r="L45" s="107" t="s">
        <v>324</v>
      </c>
      <c r="M45" s="107" t="s">
        <v>294</v>
      </c>
      <c r="N45" s="108" t="s">
        <v>295</v>
      </c>
      <c r="O45" s="109" t="s">
        <v>325</v>
      </c>
      <c r="P45" s="108" t="s">
        <v>297</v>
      </c>
    </row>
    <row r="46" spans="2:18" s="10" customFormat="1" ht="12" customHeight="1">
      <c r="B46" s="110" t="s">
        <v>55</v>
      </c>
      <c r="C46" s="111">
        <v>1647236</v>
      </c>
      <c r="D46" s="111">
        <v>4937240</v>
      </c>
      <c r="E46" s="111">
        <v>282714</v>
      </c>
      <c r="F46" s="111">
        <v>224833</v>
      </c>
      <c r="G46" s="111">
        <v>97587</v>
      </c>
      <c r="H46" s="111">
        <v>6075</v>
      </c>
      <c r="I46" s="111">
        <v>937476</v>
      </c>
      <c r="J46" s="111">
        <v>376804</v>
      </c>
      <c r="K46" s="111">
        <v>26828</v>
      </c>
      <c r="L46" s="111">
        <v>94931</v>
      </c>
      <c r="M46" s="111">
        <v>990867</v>
      </c>
      <c r="N46" s="111">
        <v>1180872</v>
      </c>
      <c r="O46" s="111">
        <v>-1476214</v>
      </c>
      <c r="P46" s="111">
        <v>9327249</v>
      </c>
    </row>
    <row r="47" spans="2:18" s="10" customFormat="1" ht="12" customHeight="1">
      <c r="B47" s="112" t="s">
        <v>56</v>
      </c>
      <c r="C47" s="113">
        <v>380955</v>
      </c>
      <c r="D47" s="113">
        <v>430121</v>
      </c>
      <c r="E47" s="113">
        <v>61059</v>
      </c>
      <c r="F47" s="113">
        <v>185916</v>
      </c>
      <c r="G47" s="113">
        <v>64991</v>
      </c>
      <c r="H47" s="113">
        <v>3748</v>
      </c>
      <c r="I47" s="113">
        <v>755355</v>
      </c>
      <c r="J47" s="114">
        <v>284624</v>
      </c>
      <c r="K47" s="114">
        <v>22934</v>
      </c>
      <c r="L47" s="114">
        <v>71141</v>
      </c>
      <c r="M47" s="114">
        <v>217736</v>
      </c>
      <c r="N47" s="114">
        <v>199877</v>
      </c>
      <c r="O47" s="114">
        <v>0</v>
      </c>
      <c r="P47" s="114">
        <v>2678457</v>
      </c>
    </row>
    <row r="48" spans="2:18" s="10" customFormat="1" ht="12" customHeight="1">
      <c r="B48" s="112" t="s">
        <v>58</v>
      </c>
      <c r="C48" s="113">
        <v>0</v>
      </c>
      <c r="D48" s="113">
        <v>0</v>
      </c>
      <c r="E48" s="113">
        <v>0</v>
      </c>
      <c r="F48" s="113">
        <v>0</v>
      </c>
      <c r="G48" s="113">
        <v>0</v>
      </c>
      <c r="H48" s="113">
        <v>0</v>
      </c>
      <c r="I48" s="115">
        <v>0</v>
      </c>
      <c r="J48" s="114">
        <v>0</v>
      </c>
      <c r="K48" s="114">
        <v>0</v>
      </c>
      <c r="L48" s="114">
        <v>0</v>
      </c>
      <c r="M48" s="114">
        <v>0</v>
      </c>
      <c r="N48" s="114">
        <v>93</v>
      </c>
      <c r="O48" s="114">
        <v>0</v>
      </c>
      <c r="P48" s="114">
        <v>93</v>
      </c>
    </row>
    <row r="49" spans="2:16" s="10" customFormat="1" ht="12" customHeight="1">
      <c r="B49" s="112" t="s">
        <v>60</v>
      </c>
      <c r="C49" s="113">
        <v>0</v>
      </c>
      <c r="D49" s="113">
        <v>90</v>
      </c>
      <c r="E49" s="113">
        <v>67</v>
      </c>
      <c r="F49" s="113">
        <v>0</v>
      </c>
      <c r="G49" s="113">
        <v>0</v>
      </c>
      <c r="H49" s="113">
        <v>0</v>
      </c>
      <c r="I49" s="113">
        <v>0</v>
      </c>
      <c r="J49" s="114">
        <v>0</v>
      </c>
      <c r="K49" s="114">
        <v>0</v>
      </c>
      <c r="L49" s="114">
        <v>0</v>
      </c>
      <c r="M49" s="114">
        <v>0</v>
      </c>
      <c r="N49" s="114">
        <v>0</v>
      </c>
      <c r="O49" s="114">
        <v>0</v>
      </c>
      <c r="P49" s="114">
        <v>157</v>
      </c>
    </row>
    <row r="50" spans="2:16" s="10" customFormat="1" ht="12" customHeight="1">
      <c r="B50" s="112" t="s">
        <v>62</v>
      </c>
      <c r="C50" s="113">
        <v>389967</v>
      </c>
      <c r="D50" s="113">
        <v>2429434</v>
      </c>
      <c r="E50" s="113">
        <v>128589</v>
      </c>
      <c r="F50" s="113">
        <v>23272</v>
      </c>
      <c r="G50" s="113">
        <v>0</v>
      </c>
      <c r="H50" s="113">
        <v>0</v>
      </c>
      <c r="I50" s="113">
        <v>97594</v>
      </c>
      <c r="J50" s="114">
        <v>88764</v>
      </c>
      <c r="K50" s="114">
        <v>2997</v>
      </c>
      <c r="L50" s="114">
        <v>7184</v>
      </c>
      <c r="M50" s="114">
        <v>475170</v>
      </c>
      <c r="N50" s="114">
        <v>0</v>
      </c>
      <c r="O50" s="114">
        <v>-300921</v>
      </c>
      <c r="P50" s="114">
        <v>3342050</v>
      </c>
    </row>
    <row r="51" spans="2:16" s="10" customFormat="1" ht="12" customHeight="1">
      <c r="B51" s="112" t="s">
        <v>64</v>
      </c>
      <c r="C51" s="113">
        <v>352718</v>
      </c>
      <c r="D51" s="113">
        <v>0</v>
      </c>
      <c r="E51" s="113">
        <v>0</v>
      </c>
      <c r="F51" s="113">
        <v>0</v>
      </c>
      <c r="G51" s="113">
        <v>0</v>
      </c>
      <c r="H51" s="113">
        <v>0</v>
      </c>
      <c r="I51" s="113">
        <v>45676</v>
      </c>
      <c r="J51" s="114">
        <v>0</v>
      </c>
      <c r="K51" s="114">
        <v>0</v>
      </c>
      <c r="L51" s="114">
        <v>0</v>
      </c>
      <c r="M51" s="114">
        <v>0</v>
      </c>
      <c r="N51" s="114">
        <v>824143</v>
      </c>
      <c r="O51" s="114">
        <v>-1084207</v>
      </c>
      <c r="P51" s="114">
        <v>138330</v>
      </c>
    </row>
    <row r="52" spans="2:16" s="10" customFormat="1" ht="12" customHeight="1">
      <c r="B52" s="112" t="s">
        <v>327</v>
      </c>
      <c r="C52" s="113">
        <v>0</v>
      </c>
      <c r="D52" s="113">
        <v>0</v>
      </c>
      <c r="E52" s="113">
        <v>0</v>
      </c>
      <c r="F52" s="113">
        <v>0</v>
      </c>
      <c r="G52" s="113">
        <v>0</v>
      </c>
      <c r="H52" s="113">
        <v>0</v>
      </c>
      <c r="I52" s="113"/>
      <c r="J52" s="114">
        <v>0</v>
      </c>
      <c r="K52" s="114">
        <v>0</v>
      </c>
      <c r="L52" s="114"/>
      <c r="M52" s="114">
        <v>0</v>
      </c>
      <c r="N52" s="114"/>
      <c r="O52" s="114"/>
      <c r="P52" s="114"/>
    </row>
    <row r="53" spans="2:16" s="10" customFormat="1" ht="12" customHeight="1">
      <c r="B53" s="112" t="s">
        <v>66</v>
      </c>
      <c r="C53" s="113">
        <v>0</v>
      </c>
      <c r="D53" s="113">
        <v>190699</v>
      </c>
      <c r="E53" s="113">
        <v>0</v>
      </c>
      <c r="F53" s="113">
        <v>0</v>
      </c>
      <c r="G53" s="113">
        <v>0</v>
      </c>
      <c r="H53" s="113">
        <v>0</v>
      </c>
      <c r="I53" s="113">
        <v>0</v>
      </c>
      <c r="J53" s="114">
        <v>0</v>
      </c>
      <c r="K53" s="114">
        <v>0</v>
      </c>
      <c r="L53" s="114">
        <v>0</v>
      </c>
      <c r="M53" s="114">
        <v>0</v>
      </c>
      <c r="N53" s="114">
        <v>0</v>
      </c>
      <c r="O53" s="114">
        <v>0</v>
      </c>
      <c r="P53" s="114">
        <v>190699</v>
      </c>
    </row>
    <row r="54" spans="2:16" s="10" customFormat="1" ht="12" customHeight="1">
      <c r="B54" s="112" t="s">
        <v>68</v>
      </c>
      <c r="C54" s="113">
        <v>8603</v>
      </c>
      <c r="D54" s="113">
        <v>0</v>
      </c>
      <c r="E54" s="113">
        <v>0</v>
      </c>
      <c r="F54" s="113">
        <v>0</v>
      </c>
      <c r="G54" s="113">
        <v>0</v>
      </c>
      <c r="H54" s="113">
        <v>0</v>
      </c>
      <c r="I54" s="113">
        <v>0</v>
      </c>
      <c r="J54" s="114">
        <v>0</v>
      </c>
      <c r="K54" s="114">
        <v>0</v>
      </c>
      <c r="L54" s="114">
        <v>0</v>
      </c>
      <c r="M54" s="114">
        <v>0</v>
      </c>
      <c r="N54" s="114">
        <v>0</v>
      </c>
      <c r="O54" s="114">
        <v>0</v>
      </c>
      <c r="P54" s="114">
        <v>8603</v>
      </c>
    </row>
    <row r="55" spans="2:16" s="10" customFormat="1" ht="12" customHeight="1">
      <c r="B55" s="112" t="s">
        <v>70</v>
      </c>
      <c r="C55" s="113">
        <v>205647</v>
      </c>
      <c r="D55" s="113">
        <v>0</v>
      </c>
      <c r="E55" s="113">
        <v>0</v>
      </c>
      <c r="F55" s="113">
        <v>0</v>
      </c>
      <c r="G55" s="113">
        <v>0</v>
      </c>
      <c r="H55" s="113">
        <v>0</v>
      </c>
      <c r="I55" s="113">
        <v>0</v>
      </c>
      <c r="J55" s="114">
        <v>0</v>
      </c>
      <c r="K55" s="114">
        <v>0</v>
      </c>
      <c r="L55" s="114">
        <v>15013</v>
      </c>
      <c r="M55" s="114">
        <v>0</v>
      </c>
      <c r="N55" s="114">
        <v>0</v>
      </c>
      <c r="O55" s="114">
        <v>0</v>
      </c>
      <c r="P55" s="114">
        <v>220660</v>
      </c>
    </row>
    <row r="56" spans="2:16" s="10" customFormat="1" ht="12" customHeight="1">
      <c r="B56" s="112" t="s">
        <v>72</v>
      </c>
      <c r="C56" s="113">
        <v>137224</v>
      </c>
      <c r="D56" s="113">
        <v>408462</v>
      </c>
      <c r="E56" s="113">
        <v>49518</v>
      </c>
      <c r="F56" s="113">
        <v>12237</v>
      </c>
      <c r="G56" s="113">
        <v>5</v>
      </c>
      <c r="H56" s="113">
        <v>2</v>
      </c>
      <c r="I56" s="113">
        <v>5616</v>
      </c>
      <c r="J56" s="114">
        <v>2</v>
      </c>
      <c r="K56" s="114">
        <v>0</v>
      </c>
      <c r="L56" s="114">
        <v>66</v>
      </c>
      <c r="M56" s="114">
        <v>292962</v>
      </c>
      <c r="N56" s="114">
        <v>977</v>
      </c>
      <c r="O56" s="114">
        <v>-9691</v>
      </c>
      <c r="P56" s="114">
        <v>897380</v>
      </c>
    </row>
    <row r="57" spans="2:16" s="10" customFormat="1" ht="12" customHeight="1">
      <c r="B57" s="112" t="s">
        <v>74</v>
      </c>
      <c r="C57" s="113">
        <v>30024</v>
      </c>
      <c r="D57" s="113">
        <v>158487</v>
      </c>
      <c r="E57" s="113">
        <v>5694</v>
      </c>
      <c r="F57" s="113">
        <v>195</v>
      </c>
      <c r="G57" s="113">
        <v>0</v>
      </c>
      <c r="H57" s="113">
        <v>249</v>
      </c>
      <c r="I57" s="113">
        <v>0</v>
      </c>
      <c r="J57" s="114">
        <v>0</v>
      </c>
      <c r="K57" s="114">
        <v>0</v>
      </c>
      <c r="L57" s="114">
        <v>201</v>
      </c>
      <c r="M57" s="114">
        <v>0</v>
      </c>
      <c r="N57" s="114">
        <v>0</v>
      </c>
      <c r="O57" s="114">
        <v>0</v>
      </c>
      <c r="P57" s="114">
        <v>194850</v>
      </c>
    </row>
    <row r="58" spans="2:16" s="10" customFormat="1" ht="12" customHeight="1">
      <c r="B58" s="112" t="s">
        <v>76</v>
      </c>
      <c r="C58" s="113">
        <v>102625</v>
      </c>
      <c r="D58" s="113">
        <v>95397</v>
      </c>
      <c r="E58" s="113">
        <v>8705</v>
      </c>
      <c r="F58" s="113">
        <v>3097</v>
      </c>
      <c r="G58" s="113">
        <v>12885</v>
      </c>
      <c r="H58" s="113">
        <v>1693</v>
      </c>
      <c r="I58" s="113">
        <v>16522</v>
      </c>
      <c r="J58" s="114">
        <v>1620</v>
      </c>
      <c r="K58" s="114">
        <v>250</v>
      </c>
      <c r="L58" s="114">
        <v>1129</v>
      </c>
      <c r="M58" s="114">
        <v>3619</v>
      </c>
      <c r="N58" s="114">
        <v>107523</v>
      </c>
      <c r="O58" s="114">
        <v>0</v>
      </c>
      <c r="P58" s="114">
        <v>355065</v>
      </c>
    </row>
    <row r="59" spans="2:16" s="10" customFormat="1" ht="12" customHeight="1">
      <c r="B59" s="112" t="s">
        <v>78</v>
      </c>
      <c r="C59" s="113">
        <v>11312</v>
      </c>
      <c r="D59" s="113">
        <v>1178192</v>
      </c>
      <c r="E59" s="113">
        <v>28505</v>
      </c>
      <c r="F59" s="113">
        <v>0</v>
      </c>
      <c r="G59" s="113">
        <v>19705</v>
      </c>
      <c r="H59" s="113">
        <v>241</v>
      </c>
      <c r="I59" s="113">
        <v>120</v>
      </c>
      <c r="J59" s="114">
        <v>1225</v>
      </c>
      <c r="K59" s="114">
        <v>16</v>
      </c>
      <c r="L59" s="114">
        <v>0</v>
      </c>
      <c r="M59" s="114">
        <v>378</v>
      </c>
      <c r="N59" s="114">
        <v>0</v>
      </c>
      <c r="O59" s="114">
        <v>0</v>
      </c>
      <c r="P59" s="114">
        <v>1239694</v>
      </c>
    </row>
    <row r="60" spans="2:16" s="10" customFormat="1" ht="12" customHeight="1">
      <c r="B60" s="112" t="s">
        <v>80</v>
      </c>
      <c r="C60" s="113">
        <v>13000</v>
      </c>
      <c r="D60" s="113">
        <v>37593</v>
      </c>
      <c r="E60" s="113">
        <v>577</v>
      </c>
      <c r="F60" s="113">
        <v>116</v>
      </c>
      <c r="G60" s="113">
        <v>0</v>
      </c>
      <c r="H60" s="113">
        <v>142</v>
      </c>
      <c r="I60" s="113">
        <v>5394</v>
      </c>
      <c r="J60" s="114">
        <v>569</v>
      </c>
      <c r="K60" s="114">
        <v>631</v>
      </c>
      <c r="L60" s="114">
        <v>197</v>
      </c>
      <c r="M60" s="114">
        <v>1002</v>
      </c>
      <c r="N60" s="114">
        <v>855</v>
      </c>
      <c r="O60" s="114">
        <v>0</v>
      </c>
      <c r="P60" s="114">
        <v>60076</v>
      </c>
    </row>
    <row r="61" spans="2:16" s="10" customFormat="1" ht="12" customHeight="1">
      <c r="B61" s="112" t="s">
        <v>82</v>
      </c>
      <c r="C61" s="113">
        <v>15162</v>
      </c>
      <c r="D61" s="113">
        <v>8765</v>
      </c>
      <c r="E61" s="113">
        <v>0</v>
      </c>
      <c r="F61" s="113">
        <v>0</v>
      </c>
      <c r="G61" s="113">
        <v>0</v>
      </c>
      <c r="H61" s="113">
        <v>0</v>
      </c>
      <c r="I61" s="113">
        <v>11199</v>
      </c>
      <c r="J61" s="114">
        <v>0</v>
      </c>
      <c r="K61" s="116">
        <v>0</v>
      </c>
      <c r="L61" s="116">
        <v>0</v>
      </c>
      <c r="M61" s="116">
        <v>0</v>
      </c>
      <c r="N61" s="114">
        <v>47404</v>
      </c>
      <c r="O61" s="114">
        <v>-81395</v>
      </c>
      <c r="P61" s="114">
        <v>1135</v>
      </c>
    </row>
    <row r="62" spans="2:16" s="10" customFormat="1" ht="12" customHeight="1">
      <c r="B62" s="110" t="s">
        <v>86</v>
      </c>
      <c r="C62" s="117">
        <v>20110117</v>
      </c>
      <c r="D62" s="117">
        <v>15601575</v>
      </c>
      <c r="E62" s="117">
        <v>800999</v>
      </c>
      <c r="F62" s="117">
        <v>623364</v>
      </c>
      <c r="G62" s="117">
        <v>236832</v>
      </c>
      <c r="H62" s="117">
        <v>16870</v>
      </c>
      <c r="I62" s="117">
        <v>6623943</v>
      </c>
      <c r="J62" s="117">
        <v>561976</v>
      </c>
      <c r="K62" s="117">
        <v>210555</v>
      </c>
      <c r="L62" s="117">
        <v>496329</v>
      </c>
      <c r="M62" s="117">
        <v>818104</v>
      </c>
      <c r="N62" s="117">
        <v>20894673</v>
      </c>
      <c r="O62" s="117">
        <v>-26618884</v>
      </c>
      <c r="P62" s="117">
        <v>40376451</v>
      </c>
    </row>
    <row r="63" spans="2:16" s="10" customFormat="1" ht="12" customHeight="1">
      <c r="B63" s="110" t="s">
        <v>88</v>
      </c>
      <c r="C63" s="111">
        <v>5924570</v>
      </c>
      <c r="D63" s="111">
        <v>8200557</v>
      </c>
      <c r="E63" s="111">
        <v>59505</v>
      </c>
      <c r="F63" s="111">
        <v>80811</v>
      </c>
      <c r="G63" s="111">
        <v>43358</v>
      </c>
      <c r="H63" s="111">
        <v>536</v>
      </c>
      <c r="I63" s="111">
        <v>476931</v>
      </c>
      <c r="J63" s="111">
        <v>15875</v>
      </c>
      <c r="K63" s="111">
        <v>15</v>
      </c>
      <c r="L63" s="111">
        <v>496232</v>
      </c>
      <c r="M63" s="111">
        <v>809498</v>
      </c>
      <c r="N63" s="111">
        <v>538071</v>
      </c>
      <c r="O63" s="111">
        <v>-203812</v>
      </c>
      <c r="P63" s="111">
        <v>16442145</v>
      </c>
    </row>
    <row r="64" spans="2:16" s="10" customFormat="1" ht="12" customHeight="1">
      <c r="B64" s="112" t="s">
        <v>58</v>
      </c>
      <c r="C64" s="113">
        <v>123022</v>
      </c>
      <c r="D64" s="113">
        <v>905</v>
      </c>
      <c r="E64" s="113">
        <v>0</v>
      </c>
      <c r="F64" s="113">
        <v>0</v>
      </c>
      <c r="G64" s="113">
        <v>0</v>
      </c>
      <c r="H64" s="113">
        <v>0</v>
      </c>
      <c r="I64" s="113">
        <v>286623</v>
      </c>
      <c r="J64" s="114">
        <v>14750</v>
      </c>
      <c r="K64" s="114">
        <v>0</v>
      </c>
      <c r="L64" s="114">
        <v>3974</v>
      </c>
      <c r="M64" s="114">
        <v>1689</v>
      </c>
      <c r="N64" s="114">
        <v>0</v>
      </c>
      <c r="O64" s="114">
        <v>0</v>
      </c>
      <c r="P64" s="114">
        <v>430963</v>
      </c>
    </row>
    <row r="65" spans="2:16" s="10" customFormat="1" ht="12" customHeight="1">
      <c r="B65" s="112" t="s">
        <v>89</v>
      </c>
      <c r="C65" s="113">
        <v>0</v>
      </c>
      <c r="D65" s="113">
        <v>0</v>
      </c>
      <c r="E65" s="113">
        <v>0</v>
      </c>
      <c r="F65" s="113">
        <v>0</v>
      </c>
      <c r="G65" s="113">
        <v>0</v>
      </c>
      <c r="H65" s="113">
        <v>0</v>
      </c>
      <c r="I65" s="113">
        <v>0</v>
      </c>
      <c r="J65" s="114">
        <v>0</v>
      </c>
      <c r="K65" s="114">
        <v>0</v>
      </c>
      <c r="L65" s="114">
        <v>0</v>
      </c>
      <c r="M65" s="114">
        <v>0</v>
      </c>
      <c r="N65" s="114">
        <v>25619</v>
      </c>
      <c r="O65" s="114">
        <v>0</v>
      </c>
      <c r="P65" s="114">
        <v>25619</v>
      </c>
    </row>
    <row r="66" spans="2:16" s="10" customFormat="1" ht="12" customHeight="1">
      <c r="B66" s="112" t="s">
        <v>60</v>
      </c>
      <c r="C66" s="113">
        <v>0</v>
      </c>
      <c r="D66" s="113">
        <v>0</v>
      </c>
      <c r="E66" s="113">
        <v>0</v>
      </c>
      <c r="F66" s="113">
        <v>0</v>
      </c>
      <c r="G66" s="113">
        <v>0</v>
      </c>
      <c r="H66" s="113">
        <v>0</v>
      </c>
      <c r="I66" s="113"/>
      <c r="J66" s="114">
        <v>0</v>
      </c>
      <c r="K66" s="114">
        <v>0</v>
      </c>
      <c r="L66" s="114"/>
      <c r="M66" s="114">
        <v>0</v>
      </c>
      <c r="N66" s="114"/>
      <c r="O66" s="114"/>
      <c r="P66" s="114"/>
    </row>
    <row r="67" spans="2:16" s="10" customFormat="1" ht="12" customHeight="1">
      <c r="B67" s="112" t="s">
        <v>62</v>
      </c>
      <c r="C67" s="113">
        <v>0</v>
      </c>
      <c r="D67" s="113">
        <v>109472</v>
      </c>
      <c r="E67" s="113">
        <v>0</v>
      </c>
      <c r="F67" s="113">
        <v>0</v>
      </c>
      <c r="G67" s="113">
        <v>0</v>
      </c>
      <c r="H67" s="113">
        <v>0</v>
      </c>
      <c r="I67" s="113">
        <v>347</v>
      </c>
      <c r="J67" s="114">
        <v>0</v>
      </c>
      <c r="K67" s="114">
        <v>0</v>
      </c>
      <c r="L67" s="114">
        <v>0</v>
      </c>
      <c r="M67" s="114">
        <v>0</v>
      </c>
      <c r="N67" s="114">
        <v>0</v>
      </c>
      <c r="O67" s="114">
        <v>0</v>
      </c>
      <c r="P67" s="114">
        <v>109819</v>
      </c>
    </row>
    <row r="68" spans="2:16" s="10" customFormat="1" ht="12" customHeight="1">
      <c r="B68" s="112" t="s">
        <v>327</v>
      </c>
      <c r="C68" s="113">
        <v>0</v>
      </c>
      <c r="D68" s="113">
        <v>0</v>
      </c>
      <c r="E68" s="113">
        <v>0</v>
      </c>
      <c r="F68" s="113">
        <v>0</v>
      </c>
      <c r="G68" s="113">
        <v>0</v>
      </c>
      <c r="H68" s="113">
        <v>0</v>
      </c>
      <c r="I68" s="113"/>
      <c r="J68" s="114">
        <v>0</v>
      </c>
      <c r="K68" s="114">
        <v>0</v>
      </c>
      <c r="L68" s="114"/>
      <c r="M68" s="114">
        <v>0</v>
      </c>
      <c r="N68" s="114"/>
      <c r="O68" s="114"/>
      <c r="P68" s="114"/>
    </row>
    <row r="69" spans="2:16" s="10" customFormat="1" ht="12" customHeight="1">
      <c r="B69" s="112" t="s">
        <v>91</v>
      </c>
      <c r="C69" s="113">
        <v>87125</v>
      </c>
      <c r="D69" s="113">
        <v>384425</v>
      </c>
      <c r="E69" s="113">
        <v>69</v>
      </c>
      <c r="F69" s="113">
        <v>58</v>
      </c>
      <c r="G69" s="113">
        <v>7087</v>
      </c>
      <c r="H69" s="113">
        <v>536</v>
      </c>
      <c r="I69" s="113">
        <v>49</v>
      </c>
      <c r="J69" s="114">
        <v>0</v>
      </c>
      <c r="K69" s="114">
        <v>0</v>
      </c>
      <c r="L69" s="114">
        <v>0</v>
      </c>
      <c r="M69" s="114">
        <v>14362</v>
      </c>
      <c r="N69" s="114">
        <v>138747</v>
      </c>
      <c r="O69" s="114">
        <v>0</v>
      </c>
      <c r="P69" s="114">
        <v>632458</v>
      </c>
    </row>
    <row r="70" spans="2:16" s="10" customFormat="1" ht="12" customHeight="1">
      <c r="B70" s="112" t="s">
        <v>92</v>
      </c>
      <c r="C70" s="113">
        <v>0</v>
      </c>
      <c r="D70" s="113">
        <v>190699</v>
      </c>
      <c r="E70" s="113">
        <v>0</v>
      </c>
      <c r="F70" s="113">
        <v>0</v>
      </c>
      <c r="G70" s="113">
        <v>0</v>
      </c>
      <c r="H70" s="113">
        <v>0</v>
      </c>
      <c r="I70" s="113">
        <v>0</v>
      </c>
      <c r="J70" s="114">
        <v>0</v>
      </c>
      <c r="K70" s="114">
        <v>0</v>
      </c>
      <c r="L70" s="114">
        <v>0</v>
      </c>
      <c r="M70" s="114">
        <v>0</v>
      </c>
      <c r="N70" s="114">
        <v>0</v>
      </c>
      <c r="O70" s="114">
        <v>0</v>
      </c>
      <c r="P70" s="114">
        <v>190699</v>
      </c>
    </row>
    <row r="71" spans="2:16" s="10" customFormat="1" ht="12" customHeight="1">
      <c r="B71" s="112" t="s">
        <v>68</v>
      </c>
      <c r="C71" s="113">
        <v>826871</v>
      </c>
      <c r="D71" s="113">
        <v>1442819</v>
      </c>
      <c r="E71" s="113">
        <v>0</v>
      </c>
      <c r="F71" s="113">
        <v>0</v>
      </c>
      <c r="G71" s="113">
        <v>0</v>
      </c>
      <c r="H71" s="113">
        <v>0</v>
      </c>
      <c r="I71" s="113">
        <v>0</v>
      </c>
      <c r="J71" s="114">
        <v>0</v>
      </c>
      <c r="K71" s="114">
        <v>0</v>
      </c>
      <c r="L71" s="114">
        <v>0</v>
      </c>
      <c r="M71" s="114">
        <v>0</v>
      </c>
      <c r="N71" s="114">
        <v>0</v>
      </c>
      <c r="O71" s="114">
        <v>0</v>
      </c>
      <c r="P71" s="114">
        <v>2269690</v>
      </c>
    </row>
    <row r="72" spans="2:16" s="10" customFormat="1" ht="12" customHeight="1">
      <c r="B72" s="112" t="s">
        <v>70</v>
      </c>
      <c r="C72" s="113">
        <v>4607214</v>
      </c>
      <c r="D72" s="113">
        <v>2332171</v>
      </c>
      <c r="E72" s="113">
        <v>30032</v>
      </c>
      <c r="F72" s="113">
        <v>0</v>
      </c>
      <c r="G72" s="113">
        <v>0</v>
      </c>
      <c r="H72" s="113">
        <v>0</v>
      </c>
      <c r="I72" s="113">
        <v>0</v>
      </c>
      <c r="J72" s="114">
        <v>0</v>
      </c>
      <c r="K72" s="114">
        <v>0</v>
      </c>
      <c r="L72" s="114">
        <v>490785</v>
      </c>
      <c r="M72" s="114">
        <v>0</v>
      </c>
      <c r="N72" s="114">
        <v>0</v>
      </c>
      <c r="O72" s="114">
        <v>-8183</v>
      </c>
      <c r="P72" s="114">
        <v>7452019</v>
      </c>
    </row>
    <row r="73" spans="2:16" s="10" customFormat="1" ht="12" customHeight="1">
      <c r="B73" s="112" t="s">
        <v>93</v>
      </c>
      <c r="C73" s="113">
        <v>89225</v>
      </c>
      <c r="D73" s="113">
        <v>15020</v>
      </c>
      <c r="E73" s="113">
        <v>29394</v>
      </c>
      <c r="F73" s="113">
        <v>2508</v>
      </c>
      <c r="G73" s="113">
        <v>0</v>
      </c>
      <c r="H73" s="113">
        <v>0</v>
      </c>
      <c r="I73" s="113">
        <v>0</v>
      </c>
      <c r="J73" s="114">
        <v>475</v>
      </c>
      <c r="K73" s="114">
        <v>0</v>
      </c>
      <c r="L73" s="114">
        <v>1473</v>
      </c>
      <c r="M73" s="114">
        <v>793339</v>
      </c>
      <c r="N73" s="114">
        <v>18</v>
      </c>
      <c r="O73" s="114">
        <v>0</v>
      </c>
      <c r="P73" s="114">
        <v>931452</v>
      </c>
    </row>
    <row r="74" spans="2:16" s="10" customFormat="1" ht="12" customHeight="1">
      <c r="B74" s="112" t="s">
        <v>76</v>
      </c>
      <c r="C74" s="113">
        <v>106729</v>
      </c>
      <c r="D74" s="113">
        <v>19723</v>
      </c>
      <c r="E74" s="113">
        <v>0</v>
      </c>
      <c r="F74" s="113">
        <v>1301</v>
      </c>
      <c r="G74" s="113">
        <v>0</v>
      </c>
      <c r="H74" s="113">
        <v>0</v>
      </c>
      <c r="I74" s="113">
        <v>0</v>
      </c>
      <c r="J74" s="114">
        <v>0</v>
      </c>
      <c r="K74" s="114">
        <v>0</v>
      </c>
      <c r="L74" s="114">
        <v>0</v>
      </c>
      <c r="M74" s="114">
        <v>71</v>
      </c>
      <c r="N74" s="114">
        <v>0</v>
      </c>
      <c r="O74" s="114">
        <v>0</v>
      </c>
      <c r="P74" s="114">
        <v>127824</v>
      </c>
    </row>
    <row r="75" spans="2:16" s="10" customFormat="1" ht="12" customHeight="1">
      <c r="B75" s="112" t="s">
        <v>95</v>
      </c>
      <c r="C75" s="113">
        <v>0</v>
      </c>
      <c r="D75" s="113">
        <v>1203057</v>
      </c>
      <c r="E75" s="113">
        <v>0</v>
      </c>
      <c r="F75" s="113">
        <v>71094</v>
      </c>
      <c r="G75" s="113">
        <v>36271</v>
      </c>
      <c r="H75" s="113">
        <v>0</v>
      </c>
      <c r="I75" s="113">
        <v>0</v>
      </c>
      <c r="J75" s="116">
        <v>0</v>
      </c>
      <c r="K75" s="116">
        <v>0</v>
      </c>
      <c r="L75" s="116">
        <v>0</v>
      </c>
      <c r="M75" s="116">
        <v>0</v>
      </c>
      <c r="N75" s="114">
        <v>333877</v>
      </c>
      <c r="O75" s="114">
        <v>0</v>
      </c>
      <c r="P75" s="114">
        <v>1644299</v>
      </c>
    </row>
    <row r="76" spans="2:16" s="10" customFormat="1" ht="12" customHeight="1">
      <c r="B76" s="112" t="s">
        <v>96</v>
      </c>
      <c r="C76" s="113">
        <v>84383</v>
      </c>
      <c r="D76" s="113">
        <v>2502266</v>
      </c>
      <c r="E76" s="113">
        <v>0</v>
      </c>
      <c r="F76" s="113">
        <v>0</v>
      </c>
      <c r="G76" s="113">
        <v>0</v>
      </c>
      <c r="H76" s="113">
        <v>0</v>
      </c>
      <c r="I76" s="113">
        <v>133</v>
      </c>
      <c r="J76" s="114">
        <v>649</v>
      </c>
      <c r="K76" s="114">
        <v>15</v>
      </c>
      <c r="L76" s="116">
        <v>0</v>
      </c>
      <c r="M76" s="114">
        <v>37</v>
      </c>
      <c r="N76" s="114">
        <v>39810</v>
      </c>
      <c r="O76" s="114">
        <v>0</v>
      </c>
      <c r="P76" s="114">
        <v>2627293</v>
      </c>
    </row>
    <row r="77" spans="2:16" s="10" customFormat="1" ht="12" customHeight="1">
      <c r="B77" s="112" t="s">
        <v>80</v>
      </c>
      <c r="C77" s="113">
        <v>0</v>
      </c>
      <c r="D77" s="113">
        <v>0</v>
      </c>
      <c r="E77" s="113">
        <v>10</v>
      </c>
      <c r="F77" s="113">
        <v>0</v>
      </c>
      <c r="G77" s="113">
        <v>0</v>
      </c>
      <c r="H77" s="113">
        <v>0</v>
      </c>
      <c r="I77" s="113">
        <v>0</v>
      </c>
      <c r="J77" s="116">
        <v>0</v>
      </c>
      <c r="K77" s="116">
        <v>0</v>
      </c>
      <c r="L77" s="116">
        <v>0</v>
      </c>
      <c r="M77" s="116">
        <v>0</v>
      </c>
      <c r="N77" s="114">
        <v>0</v>
      </c>
      <c r="O77" s="114">
        <v>0</v>
      </c>
      <c r="P77" s="114">
        <v>10</v>
      </c>
    </row>
    <row r="78" spans="2:16" s="10" customFormat="1" ht="12" customHeight="1">
      <c r="B78" s="112" t="s">
        <v>82</v>
      </c>
      <c r="C78" s="113">
        <v>0</v>
      </c>
      <c r="D78" s="113">
        <v>0</v>
      </c>
      <c r="E78" s="113">
        <v>0</v>
      </c>
      <c r="F78" s="113">
        <v>5851</v>
      </c>
      <c r="G78" s="113">
        <v>0</v>
      </c>
      <c r="H78" s="113">
        <v>0</v>
      </c>
      <c r="I78" s="113">
        <v>189779</v>
      </c>
      <c r="J78" s="116">
        <v>0</v>
      </c>
      <c r="K78" s="116">
        <v>0</v>
      </c>
      <c r="L78" s="116">
        <v>0</v>
      </c>
      <c r="M78" s="116">
        <v>0</v>
      </c>
      <c r="N78" s="114">
        <v>0</v>
      </c>
      <c r="O78" s="114">
        <v>-195630</v>
      </c>
      <c r="P78" s="114">
        <v>0</v>
      </c>
    </row>
    <row r="79" spans="2:16" s="10" customFormat="1" ht="12" customHeight="1">
      <c r="B79" s="118" t="s">
        <v>97</v>
      </c>
      <c r="C79" s="117">
        <v>7720268</v>
      </c>
      <c r="D79" s="117">
        <v>534</v>
      </c>
      <c r="E79" s="117">
        <v>0</v>
      </c>
      <c r="F79" s="117">
        <v>0</v>
      </c>
      <c r="G79" s="117">
        <v>0</v>
      </c>
      <c r="H79" s="117">
        <v>0</v>
      </c>
      <c r="I79" s="117">
        <v>2402494</v>
      </c>
      <c r="J79" s="116">
        <v>0</v>
      </c>
      <c r="K79" s="116">
        <v>0</v>
      </c>
      <c r="L79" s="116">
        <v>0</v>
      </c>
      <c r="M79" s="116">
        <v>0</v>
      </c>
      <c r="N79" s="116">
        <v>20339344</v>
      </c>
      <c r="O79" s="116">
        <v>-27136909</v>
      </c>
      <c r="P79" s="116">
        <v>3325731</v>
      </c>
    </row>
    <row r="80" spans="2:16" s="10" customFormat="1" ht="12" customHeight="1">
      <c r="B80" s="118" t="s">
        <v>99</v>
      </c>
      <c r="C80" s="117">
        <v>5278437</v>
      </c>
      <c r="D80" s="117">
        <v>0</v>
      </c>
      <c r="E80" s="117">
        <v>0</v>
      </c>
      <c r="F80" s="117">
        <v>345813</v>
      </c>
      <c r="G80" s="117">
        <v>193421</v>
      </c>
      <c r="H80" s="117">
        <v>1977</v>
      </c>
      <c r="I80" s="117">
        <v>3720908</v>
      </c>
      <c r="J80" s="119">
        <v>315167</v>
      </c>
      <c r="K80" s="119">
        <v>205250</v>
      </c>
      <c r="L80" s="119">
        <v>5</v>
      </c>
      <c r="M80" s="119">
        <v>541</v>
      </c>
      <c r="N80" s="119">
        <v>7948</v>
      </c>
      <c r="O80" s="120">
        <v>0</v>
      </c>
      <c r="P80" s="119">
        <v>10069468</v>
      </c>
    </row>
    <row r="81" spans="2:16" ht="12" customHeight="1">
      <c r="B81" s="118" t="s">
        <v>101</v>
      </c>
      <c r="C81" s="117">
        <v>1126526</v>
      </c>
      <c r="D81" s="117">
        <v>7257827</v>
      </c>
      <c r="E81" s="117">
        <v>726107</v>
      </c>
      <c r="F81" s="117">
        <v>195778</v>
      </c>
      <c r="G81" s="117">
        <v>53</v>
      </c>
      <c r="H81" s="117">
        <v>1263</v>
      </c>
      <c r="I81" s="117">
        <v>1104</v>
      </c>
      <c r="J81" s="119">
        <v>230934</v>
      </c>
      <c r="K81" s="119">
        <v>5288</v>
      </c>
      <c r="L81" s="119">
        <v>92</v>
      </c>
      <c r="M81" s="119">
        <v>6193</v>
      </c>
      <c r="N81" s="119">
        <v>4724</v>
      </c>
      <c r="O81" s="120">
        <v>721837</v>
      </c>
      <c r="P81" s="119">
        <v>10277727</v>
      </c>
    </row>
    <row r="82" spans="2:16" ht="12" customHeight="1">
      <c r="B82" s="118" t="s">
        <v>103</v>
      </c>
      <c r="C82" s="117">
        <v>60316</v>
      </c>
      <c r="D82" s="117">
        <v>142657</v>
      </c>
      <c r="E82" s="117">
        <v>15387</v>
      </c>
      <c r="F82" s="117">
        <v>962</v>
      </c>
      <c r="G82" s="117">
        <v>0</v>
      </c>
      <c r="H82" s="117">
        <v>13094</v>
      </c>
      <c r="I82" s="117">
        <v>22506</v>
      </c>
      <c r="J82" s="119">
        <v>0</v>
      </c>
      <c r="K82" s="119">
        <v>0</v>
      </c>
      <c r="L82" s="119">
        <v>0</v>
      </c>
      <c r="M82" s="119">
        <v>1872</v>
      </c>
      <c r="N82" s="119">
        <v>4586</v>
      </c>
      <c r="O82" s="120">
        <v>0</v>
      </c>
      <c r="P82" s="119">
        <v>261380</v>
      </c>
    </row>
    <row r="83" spans="2:16">
      <c r="B83" s="121" t="s">
        <v>237</v>
      </c>
      <c r="C83" s="122">
        <v>21757353</v>
      </c>
      <c r="D83" s="122">
        <v>20538815</v>
      </c>
      <c r="E83" s="122">
        <v>1083713</v>
      </c>
      <c r="F83" s="122">
        <v>848198</v>
      </c>
      <c r="G83" s="122">
        <v>334418</v>
      </c>
      <c r="H83" s="122">
        <v>22946</v>
      </c>
      <c r="I83" s="123">
        <v>7561419</v>
      </c>
      <c r="J83" s="122">
        <v>938779</v>
      </c>
      <c r="K83" s="122">
        <v>237382</v>
      </c>
      <c r="L83" s="122">
        <v>591260</v>
      </c>
      <c r="M83" s="122">
        <v>1808971</v>
      </c>
      <c r="N83" s="122">
        <v>22075545</v>
      </c>
      <c r="O83" s="124">
        <v>-28095099</v>
      </c>
      <c r="P83" s="122">
        <v>49703700</v>
      </c>
    </row>
  </sheetData>
  <sheetProtection algorithmName="SHA-512" hashValue="+cLC55s6D+gAd4/F1zp7/o6rr8sIzuCFz/xzqJgvSxcRWb0TFZsT6c23hvMBfUJGbrPCVIUiPlXKolizDxQyLQ==" saltValue="0vSEqZzXckxZ8sqf35gfng==" spinCount="100000" sheet="1" objects="1" scenarios="1"/>
  <pageMargins left="0.25" right="0.25" top="0.75" bottom="0.75" header="0.3" footer="0.3"/>
  <pageSetup paperSize="9" scale="59" fitToHeight="2" orientation="landscape" r:id="rId1"/>
  <rowBreaks count="1" manualBreakCount="1">
    <brk id="43"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dimension ref="B4:R100"/>
  <sheetViews>
    <sheetView zoomScaleNormal="100" workbookViewId="0"/>
  </sheetViews>
  <sheetFormatPr defaultColWidth="9.140625" defaultRowHeight="15"/>
  <cols>
    <col min="1" max="1" width="5.7109375" style="1" customWidth="1"/>
    <col min="2" max="2" width="38" style="1" customWidth="1"/>
    <col min="3" max="3" width="15.7109375" style="10" customWidth="1"/>
    <col min="4" max="11" width="11.7109375" style="1" customWidth="1"/>
    <col min="12" max="12" width="13.7109375" style="1" customWidth="1"/>
    <col min="13" max="16" width="11.7109375" style="1" customWidth="1"/>
    <col min="17" max="17" width="2.5703125" style="1" customWidth="1"/>
    <col min="18" max="16384" width="9.140625" style="1"/>
  </cols>
  <sheetData>
    <row r="4" spans="2:18" ht="35.25" customHeight="1"/>
    <row r="6" spans="2:18" s="10" customFormat="1" ht="13.5">
      <c r="B6" s="58"/>
      <c r="C6" s="58"/>
      <c r="D6" s="58"/>
      <c r="E6" s="58"/>
      <c r="F6" s="58"/>
      <c r="G6" s="58"/>
      <c r="H6" s="58"/>
      <c r="I6" s="58"/>
      <c r="J6" s="58"/>
      <c r="K6" s="58"/>
      <c r="L6" s="58"/>
      <c r="M6" s="58"/>
      <c r="N6" s="58"/>
      <c r="O6" s="58"/>
      <c r="P6" s="125" t="s">
        <v>50</v>
      </c>
    </row>
    <row r="7" spans="2:18" ht="36">
      <c r="B7" s="106" t="s">
        <v>328</v>
      </c>
      <c r="C7" s="107" t="s">
        <v>323</v>
      </c>
      <c r="D7" s="108" t="s">
        <v>285</v>
      </c>
      <c r="E7" s="108" t="s">
        <v>286</v>
      </c>
      <c r="F7" s="108" t="s">
        <v>287</v>
      </c>
      <c r="G7" s="107" t="s">
        <v>288</v>
      </c>
      <c r="H7" s="107" t="s">
        <v>289</v>
      </c>
      <c r="I7" s="107" t="s">
        <v>290</v>
      </c>
      <c r="J7" s="107" t="s">
        <v>291</v>
      </c>
      <c r="K7" s="107" t="s">
        <v>292</v>
      </c>
      <c r="L7" s="107" t="s">
        <v>324</v>
      </c>
      <c r="M7" s="107" t="s">
        <v>294</v>
      </c>
      <c r="N7" s="108" t="s">
        <v>295</v>
      </c>
      <c r="O7" s="109" t="s">
        <v>325</v>
      </c>
      <c r="P7" s="108" t="s">
        <v>297</v>
      </c>
    </row>
    <row r="8" spans="2:18" ht="12" customHeight="1">
      <c r="B8" s="126" t="s">
        <v>55</v>
      </c>
      <c r="C8" s="127">
        <v>3040409.7579399999</v>
      </c>
      <c r="D8" s="127">
        <v>5137481.1769500002</v>
      </c>
      <c r="E8" s="127">
        <v>324267.86174999998</v>
      </c>
      <c r="F8" s="127">
        <v>114735.4314</v>
      </c>
      <c r="G8" s="127">
        <v>49278.480959999994</v>
      </c>
      <c r="H8" s="127">
        <v>138.49298000000002</v>
      </c>
      <c r="I8" s="127">
        <v>570985.47231999994</v>
      </c>
      <c r="J8" s="127">
        <v>142521.91122999997</v>
      </c>
      <c r="K8" s="127">
        <v>1168.6036900000001</v>
      </c>
      <c r="L8" s="127">
        <v>10389.458710000001</v>
      </c>
      <c r="M8" s="127">
        <v>862810.27739000006</v>
      </c>
      <c r="N8" s="127">
        <v>895626.23873000022</v>
      </c>
      <c r="O8" s="127">
        <v>-2154405.0167</v>
      </c>
      <c r="P8" s="127">
        <v>8995410.1473399997</v>
      </c>
      <c r="R8" s="636"/>
    </row>
    <row r="9" spans="2:18" ht="12" customHeight="1">
      <c r="B9" s="128" t="s">
        <v>329</v>
      </c>
      <c r="C9" s="129">
        <v>288959.21743999998</v>
      </c>
      <c r="D9" s="129">
        <v>595866.33457000006</v>
      </c>
      <c r="E9" s="129">
        <v>11199.47493</v>
      </c>
      <c r="F9" s="129">
        <v>568.74545000000001</v>
      </c>
      <c r="G9" s="129">
        <v>763.12239999999997</v>
      </c>
      <c r="H9" s="129">
        <v>0</v>
      </c>
      <c r="I9" s="129">
        <v>35.83267</v>
      </c>
      <c r="J9" s="129">
        <v>0</v>
      </c>
      <c r="K9" s="129">
        <v>14.20655</v>
      </c>
      <c r="L9" s="129">
        <v>0</v>
      </c>
      <c r="M9" s="129">
        <v>8534.6927799999994</v>
      </c>
      <c r="N9" s="129">
        <v>26409.299609999998</v>
      </c>
      <c r="O9" s="129">
        <v>-11962.597330000001</v>
      </c>
      <c r="P9" s="129">
        <v>920387.32907000009</v>
      </c>
      <c r="R9" s="636"/>
    </row>
    <row r="10" spans="2:18" ht="12" customHeight="1">
      <c r="B10" s="128" t="s">
        <v>330</v>
      </c>
      <c r="C10" s="129">
        <v>5317.4398000000001</v>
      </c>
      <c r="D10" s="129">
        <v>10831.32285</v>
      </c>
      <c r="E10" s="129">
        <v>0</v>
      </c>
      <c r="F10" s="129">
        <v>0</v>
      </c>
      <c r="G10" s="129">
        <v>0</v>
      </c>
      <c r="H10" s="129">
        <v>17.028200000000002</v>
      </c>
      <c r="I10" s="129">
        <v>29274.714970000005</v>
      </c>
      <c r="J10" s="129">
        <v>715.20577000000003</v>
      </c>
      <c r="K10" s="129">
        <v>196.18081000000001</v>
      </c>
      <c r="L10" s="129">
        <v>235.17739</v>
      </c>
      <c r="M10" s="129">
        <v>332.16237999999998</v>
      </c>
      <c r="N10" s="129">
        <v>1606.3382199999999</v>
      </c>
      <c r="O10" s="129">
        <v>-48525.570380000005</v>
      </c>
      <c r="P10" s="129">
        <v>0</v>
      </c>
      <c r="R10" s="636"/>
    </row>
    <row r="11" spans="2:18" ht="12" customHeight="1">
      <c r="B11" s="128" t="s">
        <v>59</v>
      </c>
      <c r="C11" s="129">
        <v>312528.84672999999</v>
      </c>
      <c r="D11" s="129">
        <v>1609006.2218800001</v>
      </c>
      <c r="E11" s="129">
        <v>68193.213940000001</v>
      </c>
      <c r="F11" s="129">
        <v>5748.8037599999998</v>
      </c>
      <c r="G11" s="129">
        <v>6035.8923299999997</v>
      </c>
      <c r="H11" s="129">
        <v>102.30853</v>
      </c>
      <c r="I11" s="129">
        <v>81818.052690000011</v>
      </c>
      <c r="J11" s="129">
        <v>30220.093860000001</v>
      </c>
      <c r="K11" s="129">
        <v>591.70879000000002</v>
      </c>
      <c r="L11" s="129">
        <v>882.85691999999995</v>
      </c>
      <c r="M11" s="129">
        <v>368947.35350000003</v>
      </c>
      <c r="N11" s="129">
        <v>16559.942189999998</v>
      </c>
      <c r="O11" s="129">
        <v>-323346.64626000001</v>
      </c>
      <c r="P11" s="129">
        <v>2177286.6488600001</v>
      </c>
      <c r="R11" s="636"/>
    </row>
    <row r="12" spans="2:18" ht="12" customHeight="1">
      <c r="B12" s="128" t="s">
        <v>331</v>
      </c>
      <c r="C12" s="129">
        <v>0</v>
      </c>
      <c r="D12" s="129">
        <v>0</v>
      </c>
      <c r="E12" s="129">
        <v>16594.350689999999</v>
      </c>
      <c r="F12" s="129">
        <v>5871.1489499999998</v>
      </c>
      <c r="G12" s="129">
        <v>0</v>
      </c>
      <c r="H12" s="129">
        <v>0</v>
      </c>
      <c r="I12" s="129">
        <v>11924.980799999999</v>
      </c>
      <c r="J12" s="129">
        <v>95071.458329999994</v>
      </c>
      <c r="K12" s="129">
        <v>245.65720999999999</v>
      </c>
      <c r="L12" s="129">
        <v>677.25904000000003</v>
      </c>
      <c r="M12" s="129">
        <v>548.07282999999995</v>
      </c>
      <c r="N12" s="129">
        <v>0</v>
      </c>
      <c r="O12" s="129">
        <v>-16594.350689999999</v>
      </c>
      <c r="P12" s="129">
        <v>114336.57716</v>
      </c>
      <c r="R12" s="636"/>
    </row>
    <row r="13" spans="2:18" ht="12" customHeight="1">
      <c r="B13" s="128" t="s">
        <v>142</v>
      </c>
      <c r="C13" s="129">
        <v>2209.4882299999999</v>
      </c>
      <c r="D13" s="129">
        <v>234700.29913</v>
      </c>
      <c r="E13" s="129">
        <v>12507.894660000002</v>
      </c>
      <c r="F13" s="129">
        <v>925.98501000000033</v>
      </c>
      <c r="G13" s="129">
        <v>535.89386000000002</v>
      </c>
      <c r="H13" s="129">
        <v>2.24899</v>
      </c>
      <c r="I13" s="129">
        <v>14679.622469999998</v>
      </c>
      <c r="J13" s="129">
        <v>4481.0135199999932</v>
      </c>
      <c r="K13" s="129">
        <v>111.58780000000004</v>
      </c>
      <c r="L13" s="129">
        <v>269.80286999999998</v>
      </c>
      <c r="M13" s="129">
        <v>18503.986150000001</v>
      </c>
      <c r="N13" s="129">
        <v>474.81003000000004</v>
      </c>
      <c r="O13" s="129">
        <v>-13042.788520000002</v>
      </c>
      <c r="P13" s="129">
        <v>276365.84420000005</v>
      </c>
      <c r="R13" s="636"/>
    </row>
    <row r="14" spans="2:18" ht="12" customHeight="1">
      <c r="B14" s="128" t="s">
        <v>65</v>
      </c>
      <c r="C14" s="129">
        <v>143226.52521000002</v>
      </c>
      <c r="D14" s="129">
        <v>2576.6568600000001</v>
      </c>
      <c r="E14" s="129">
        <v>0</v>
      </c>
      <c r="F14" s="129">
        <v>0</v>
      </c>
      <c r="G14" s="129">
        <v>0</v>
      </c>
      <c r="H14" s="129">
        <v>0</v>
      </c>
      <c r="I14" s="129">
        <v>119762.35827</v>
      </c>
      <c r="J14" s="129">
        <v>0</v>
      </c>
      <c r="K14" s="129">
        <v>0</v>
      </c>
      <c r="L14" s="129">
        <v>6213.4394200000006</v>
      </c>
      <c r="M14" s="129">
        <v>0</v>
      </c>
      <c r="N14" s="129">
        <v>0</v>
      </c>
      <c r="O14" s="129">
        <v>0</v>
      </c>
      <c r="P14" s="129">
        <v>271779.97976000002</v>
      </c>
      <c r="R14" s="636"/>
    </row>
    <row r="15" spans="2:18" ht="12" customHeight="1">
      <c r="B15" s="128" t="s">
        <v>67</v>
      </c>
      <c r="C15" s="129">
        <v>599800.53460999997</v>
      </c>
      <c r="D15" s="129">
        <v>734844.06662000006</v>
      </c>
      <c r="E15" s="129">
        <v>82688.135840000003</v>
      </c>
      <c r="F15" s="129">
        <v>0</v>
      </c>
      <c r="G15" s="129">
        <v>0</v>
      </c>
      <c r="H15" s="129">
        <v>0</v>
      </c>
      <c r="I15" s="129">
        <v>55413.76672</v>
      </c>
      <c r="J15" s="129">
        <v>0</v>
      </c>
      <c r="K15" s="129">
        <v>0</v>
      </c>
      <c r="L15" s="129">
        <v>0</v>
      </c>
      <c r="M15" s="129">
        <v>0</v>
      </c>
      <c r="N15" s="129">
        <v>0</v>
      </c>
      <c r="O15" s="129">
        <v>-82688.135840000003</v>
      </c>
      <c r="P15" s="129">
        <v>1390058.3679500001</v>
      </c>
      <c r="R15" s="636"/>
    </row>
    <row r="16" spans="2:18" ht="12" customHeight="1">
      <c r="B16" s="128" t="s">
        <v>332</v>
      </c>
      <c r="C16" s="129">
        <v>1501852.0356400001</v>
      </c>
      <c r="D16" s="129">
        <v>369784.4</v>
      </c>
      <c r="E16" s="129">
        <v>126864.26045999999</v>
      </c>
      <c r="F16" s="129">
        <v>0</v>
      </c>
      <c r="G16" s="129">
        <v>41943.572369999994</v>
      </c>
      <c r="H16" s="129">
        <v>0</v>
      </c>
      <c r="I16" s="129">
        <v>74638.68462</v>
      </c>
      <c r="J16" s="129">
        <v>0</v>
      </c>
      <c r="K16" s="129">
        <v>0</v>
      </c>
      <c r="L16" s="129">
        <v>0</v>
      </c>
      <c r="M16" s="129">
        <v>143400.18241000001</v>
      </c>
      <c r="N16" s="129">
        <v>845699.99634000007</v>
      </c>
      <c r="O16" s="129">
        <v>-2258483.1354999999</v>
      </c>
      <c r="P16" s="129">
        <v>845699.99634000007</v>
      </c>
      <c r="R16" s="636"/>
    </row>
    <row r="17" spans="2:18" ht="12" customHeight="1">
      <c r="B17" s="128" t="s">
        <v>333</v>
      </c>
      <c r="C17" s="129">
        <v>21895.11621</v>
      </c>
      <c r="D17" s="129">
        <v>59722.220350000003</v>
      </c>
      <c r="E17" s="129">
        <v>0</v>
      </c>
      <c r="F17" s="129">
        <v>0</v>
      </c>
      <c r="G17" s="129">
        <v>0</v>
      </c>
      <c r="H17" s="129">
        <v>0</v>
      </c>
      <c r="I17" s="129">
        <v>0</v>
      </c>
      <c r="J17" s="129">
        <v>0</v>
      </c>
      <c r="K17" s="129">
        <v>0</v>
      </c>
      <c r="L17" s="129">
        <v>0</v>
      </c>
      <c r="M17" s="129">
        <v>123.53557000000001</v>
      </c>
      <c r="N17" s="129">
        <v>3815.5033800000001</v>
      </c>
      <c r="O17" s="129">
        <v>0</v>
      </c>
      <c r="P17" s="129">
        <v>85557.375510000013</v>
      </c>
      <c r="R17" s="636"/>
    </row>
    <row r="18" spans="2:18" ht="12" customHeight="1">
      <c r="B18" s="128" t="s">
        <v>73</v>
      </c>
      <c r="C18" s="129">
        <v>16758.093150000001</v>
      </c>
      <c r="D18" s="129">
        <v>44788.768329999999</v>
      </c>
      <c r="E18" s="129">
        <v>0</v>
      </c>
      <c r="F18" s="129">
        <v>0</v>
      </c>
      <c r="G18" s="129">
        <v>0</v>
      </c>
      <c r="H18" s="129">
        <v>0</v>
      </c>
      <c r="I18" s="129">
        <v>0</v>
      </c>
      <c r="J18" s="129">
        <v>1515.0721100000001</v>
      </c>
      <c r="K18" s="129">
        <v>0</v>
      </c>
      <c r="L18" s="129">
        <v>296.65628999999996</v>
      </c>
      <c r="M18" s="129">
        <v>0</v>
      </c>
      <c r="N18" s="129">
        <v>0</v>
      </c>
      <c r="O18" s="129">
        <v>0</v>
      </c>
      <c r="P18" s="129">
        <v>63358.58988</v>
      </c>
      <c r="R18" s="636"/>
    </row>
    <row r="19" spans="2:18" ht="12" customHeight="1">
      <c r="B19" s="128" t="s">
        <v>75</v>
      </c>
      <c r="C19" s="129">
        <v>68815.738819999999</v>
      </c>
      <c r="D19" s="129">
        <v>275871.44812999998</v>
      </c>
      <c r="E19" s="129">
        <v>0</v>
      </c>
      <c r="F19" s="129">
        <v>1580.8616200000001</v>
      </c>
      <c r="G19" s="129">
        <v>0</v>
      </c>
      <c r="H19" s="129">
        <v>0</v>
      </c>
      <c r="I19" s="129">
        <v>0</v>
      </c>
      <c r="J19" s="129">
        <v>937.49928</v>
      </c>
      <c r="K19" s="129">
        <v>0</v>
      </c>
      <c r="L19" s="129">
        <v>1559.8915499999998</v>
      </c>
      <c r="M19" s="129">
        <v>0</v>
      </c>
      <c r="N19" s="129">
        <v>0</v>
      </c>
      <c r="O19" s="129">
        <v>0</v>
      </c>
      <c r="P19" s="129">
        <v>348765.43939999997</v>
      </c>
      <c r="R19" s="636"/>
    </row>
    <row r="20" spans="2:18" ht="12" customHeight="1">
      <c r="B20" s="128" t="s">
        <v>334</v>
      </c>
      <c r="C20" s="129">
        <v>2083.0458400000002</v>
      </c>
      <c r="D20" s="129">
        <v>0</v>
      </c>
      <c r="E20" s="129">
        <v>0</v>
      </c>
      <c r="F20" s="129">
        <v>98000.279009999998</v>
      </c>
      <c r="G20" s="129">
        <v>0</v>
      </c>
      <c r="H20" s="129">
        <v>0</v>
      </c>
      <c r="I20" s="129">
        <v>0</v>
      </c>
      <c r="J20" s="129">
        <v>0</v>
      </c>
      <c r="K20" s="129">
        <v>0</v>
      </c>
      <c r="L20" s="129">
        <v>0</v>
      </c>
      <c r="M20" s="129">
        <v>0</v>
      </c>
      <c r="N20" s="129">
        <v>0</v>
      </c>
      <c r="O20" s="129">
        <v>0</v>
      </c>
      <c r="P20" s="129">
        <v>100083.32484999999</v>
      </c>
      <c r="R20" s="636"/>
    </row>
    <row r="21" spans="2:18" ht="12" customHeight="1">
      <c r="B21" s="128" t="s">
        <v>335</v>
      </c>
      <c r="C21" s="129">
        <v>0</v>
      </c>
      <c r="D21" s="129">
        <v>723786.12444000004</v>
      </c>
      <c r="E21" s="129">
        <v>0</v>
      </c>
      <c r="F21" s="129">
        <v>0</v>
      </c>
      <c r="G21" s="129">
        <v>0</v>
      </c>
      <c r="H21" s="129">
        <v>0</v>
      </c>
      <c r="I21" s="129">
        <v>0</v>
      </c>
      <c r="J21" s="129">
        <v>0</v>
      </c>
      <c r="K21" s="129">
        <v>0</v>
      </c>
      <c r="L21" s="129">
        <v>0</v>
      </c>
      <c r="M21" s="129">
        <v>0</v>
      </c>
      <c r="N21" s="129">
        <v>0</v>
      </c>
      <c r="O21" s="129">
        <v>0</v>
      </c>
      <c r="P21" s="129">
        <v>723786.12444000004</v>
      </c>
      <c r="R21" s="636"/>
    </row>
    <row r="22" spans="2:18" ht="12" customHeight="1">
      <c r="B22" s="128" t="s">
        <v>83</v>
      </c>
      <c r="C22" s="129">
        <v>11007.432859999999</v>
      </c>
      <c r="D22" s="129">
        <v>40686.845340000007</v>
      </c>
      <c r="E22" s="129">
        <v>2805.4166</v>
      </c>
      <c r="F22" s="129">
        <v>232.14261999999999</v>
      </c>
      <c r="G22" s="129">
        <v>0</v>
      </c>
      <c r="H22" s="129">
        <v>16.517499999999998</v>
      </c>
      <c r="I22" s="129">
        <v>197.70780999999999</v>
      </c>
      <c r="J22" s="129">
        <v>0</v>
      </c>
      <c r="K22" s="129">
        <v>0</v>
      </c>
      <c r="L22" s="129">
        <v>0</v>
      </c>
      <c r="M22" s="129">
        <v>156.29957000000002</v>
      </c>
      <c r="N22" s="129">
        <v>459.80795000000001</v>
      </c>
      <c r="O22" s="129">
        <v>-2805.4166</v>
      </c>
      <c r="P22" s="129">
        <v>52756.753649999999</v>
      </c>
      <c r="R22" s="636"/>
    </row>
    <row r="23" spans="2:18" ht="12" customHeight="1">
      <c r="B23" s="128" t="s">
        <v>336</v>
      </c>
      <c r="C23" s="129">
        <v>65956.243399999992</v>
      </c>
      <c r="D23" s="129">
        <v>155721.96844999999</v>
      </c>
      <c r="E23" s="129">
        <v>3415.11463</v>
      </c>
      <c r="F23" s="129">
        <v>1807.46498</v>
      </c>
      <c r="G23" s="129">
        <v>0</v>
      </c>
      <c r="H23" s="129">
        <v>0.38976</v>
      </c>
      <c r="I23" s="129">
        <v>183239.75129999997</v>
      </c>
      <c r="J23" s="129">
        <v>9581.5683599999993</v>
      </c>
      <c r="K23" s="129">
        <v>9.2625299999999999</v>
      </c>
      <c r="L23" s="129">
        <v>254.37523000000002</v>
      </c>
      <c r="M23" s="129">
        <v>322263.99219999998</v>
      </c>
      <c r="N23" s="129">
        <v>600.54101000000003</v>
      </c>
      <c r="O23" s="129">
        <v>-3410.11463</v>
      </c>
      <c r="P23" s="129">
        <v>739439.55722000008</v>
      </c>
      <c r="R23" s="636"/>
    </row>
    <row r="24" spans="2:18" ht="12" customHeight="1">
      <c r="B24" s="128" t="s">
        <v>337</v>
      </c>
      <c r="C24" s="129">
        <v>0</v>
      </c>
      <c r="D24" s="129">
        <v>279294.5</v>
      </c>
      <c r="E24" s="129">
        <v>0</v>
      </c>
      <c r="F24" s="129">
        <v>0</v>
      </c>
      <c r="G24" s="129">
        <v>0</v>
      </c>
      <c r="H24" s="129">
        <v>0</v>
      </c>
      <c r="I24" s="129">
        <v>0</v>
      </c>
      <c r="J24" s="129">
        <v>0</v>
      </c>
      <c r="K24" s="129">
        <v>0</v>
      </c>
      <c r="L24" s="129">
        <v>0</v>
      </c>
      <c r="M24" s="129">
        <v>0</v>
      </c>
      <c r="N24" s="129">
        <v>0</v>
      </c>
      <c r="O24" s="129">
        <v>0</v>
      </c>
      <c r="P24" s="129">
        <v>279294.5</v>
      </c>
      <c r="R24" s="636"/>
    </row>
    <row r="25" spans="2:18" ht="12" customHeight="1">
      <c r="B25" s="128" t="s">
        <v>87</v>
      </c>
      <c r="C25" s="129">
        <v>0</v>
      </c>
      <c r="D25" s="129">
        <v>0</v>
      </c>
      <c r="E25" s="129">
        <v>0</v>
      </c>
      <c r="F25" s="129">
        <v>0</v>
      </c>
      <c r="G25" s="129">
        <v>0</v>
      </c>
      <c r="H25" s="129">
        <v>0</v>
      </c>
      <c r="I25" s="129">
        <v>0</v>
      </c>
      <c r="J25" s="129">
        <v>0</v>
      </c>
      <c r="K25" s="129">
        <v>0</v>
      </c>
      <c r="L25" s="129">
        <v>0</v>
      </c>
      <c r="M25" s="129">
        <v>0</v>
      </c>
      <c r="N25" s="129">
        <v>0</v>
      </c>
      <c r="O25" s="129">
        <v>606453.73904999997</v>
      </c>
      <c r="P25" s="129">
        <v>606453.73904999997</v>
      </c>
      <c r="R25" s="636"/>
    </row>
    <row r="26" spans="2:18" ht="12" customHeight="1">
      <c r="B26" s="126" t="s">
        <v>86</v>
      </c>
      <c r="C26" s="127">
        <v>7693509.0822500009</v>
      </c>
      <c r="D26" s="127">
        <v>9912786.3681100011</v>
      </c>
      <c r="E26" s="127">
        <v>323545.43513</v>
      </c>
      <c r="F26" s="127">
        <v>722412.60687999986</v>
      </c>
      <c r="G26" s="127">
        <v>10158.552439999999</v>
      </c>
      <c r="H26" s="127">
        <v>4316.5193399999998</v>
      </c>
      <c r="I26" s="127">
        <v>3090003.63919</v>
      </c>
      <c r="J26" s="127">
        <v>51951.89243</v>
      </c>
      <c r="K26" s="127">
        <v>2767.0554400000001</v>
      </c>
      <c r="L26" s="127">
        <v>46933.390299999999</v>
      </c>
      <c r="M26" s="127">
        <v>785607.18024000002</v>
      </c>
      <c r="N26" s="127">
        <v>860909.99227999989</v>
      </c>
      <c r="O26" s="127">
        <v>-307060.67031999998</v>
      </c>
      <c r="P26" s="127">
        <v>23197845.043710001</v>
      </c>
      <c r="R26" s="636"/>
    </row>
    <row r="27" spans="2:18" ht="12" customHeight="1">
      <c r="B27" s="128" t="s">
        <v>330</v>
      </c>
      <c r="C27" s="129">
        <v>0</v>
      </c>
      <c r="D27" s="129">
        <v>0</v>
      </c>
      <c r="E27" s="129">
        <v>0</v>
      </c>
      <c r="F27" s="129">
        <v>0</v>
      </c>
      <c r="G27" s="129">
        <v>0</v>
      </c>
      <c r="H27" s="129">
        <v>0</v>
      </c>
      <c r="I27" s="129">
        <v>266199.47986000002</v>
      </c>
      <c r="J27" s="129">
        <v>0</v>
      </c>
      <c r="K27" s="129">
        <v>0</v>
      </c>
      <c r="L27" s="129">
        <v>0</v>
      </c>
      <c r="M27" s="129">
        <v>0</v>
      </c>
      <c r="N27" s="129">
        <v>5850.9040800000002</v>
      </c>
      <c r="O27" s="129">
        <v>-272050.38393999997</v>
      </c>
      <c r="P27" s="129">
        <v>0</v>
      </c>
      <c r="R27" s="636"/>
    </row>
    <row r="28" spans="2:18" ht="12" customHeight="1">
      <c r="B28" s="128" t="s">
        <v>59</v>
      </c>
      <c r="C28" s="129">
        <v>134730.08580999999</v>
      </c>
      <c r="D28" s="129">
        <v>0</v>
      </c>
      <c r="E28" s="129">
        <v>0</v>
      </c>
      <c r="F28" s="129">
        <v>0</v>
      </c>
      <c r="G28" s="129">
        <v>0</v>
      </c>
      <c r="H28" s="129">
        <v>0</v>
      </c>
      <c r="I28" s="129">
        <v>0</v>
      </c>
      <c r="J28" s="129">
        <v>0</v>
      </c>
      <c r="K28" s="129">
        <v>0</v>
      </c>
      <c r="L28" s="129">
        <v>0</v>
      </c>
      <c r="M28" s="129">
        <v>0</v>
      </c>
      <c r="N28" s="129">
        <v>0</v>
      </c>
      <c r="O28" s="129">
        <v>0</v>
      </c>
      <c r="P28" s="129">
        <v>134730.08580999999</v>
      </c>
      <c r="R28" s="636"/>
    </row>
    <row r="29" spans="2:18" ht="12" customHeight="1">
      <c r="B29" s="128" t="s">
        <v>90</v>
      </c>
      <c r="C29" s="129">
        <v>1185517.28996</v>
      </c>
      <c r="D29" s="129">
        <v>0</v>
      </c>
      <c r="E29" s="129">
        <v>27277.835219999997</v>
      </c>
      <c r="F29" s="129">
        <v>1589.1629399999999</v>
      </c>
      <c r="G29" s="129">
        <v>0</v>
      </c>
      <c r="H29" s="129">
        <v>0</v>
      </c>
      <c r="I29" s="129">
        <v>19831.891009999992</v>
      </c>
      <c r="J29" s="129">
        <v>44843.928549999997</v>
      </c>
      <c r="K29" s="129">
        <v>703.22848999999997</v>
      </c>
      <c r="L29" s="129">
        <v>18026.63509</v>
      </c>
      <c r="M29" s="129">
        <v>106148.39426999999</v>
      </c>
      <c r="N29" s="129">
        <v>0</v>
      </c>
      <c r="O29" s="129">
        <v>264598.70788</v>
      </c>
      <c r="P29" s="129">
        <v>1668534.0734100002</v>
      </c>
      <c r="R29" s="636"/>
    </row>
    <row r="30" spans="2:18" ht="12" customHeight="1">
      <c r="B30" s="128" t="s">
        <v>338</v>
      </c>
      <c r="C30" s="129">
        <v>59477.599259999995</v>
      </c>
      <c r="D30" s="129">
        <v>553639.46412000002</v>
      </c>
      <c r="E30" s="129">
        <v>0</v>
      </c>
      <c r="F30" s="129">
        <v>0</v>
      </c>
      <c r="G30" s="129">
        <v>0</v>
      </c>
      <c r="H30" s="129">
        <v>579.52830000000006</v>
      </c>
      <c r="I30" s="129">
        <v>0</v>
      </c>
      <c r="J30" s="129">
        <v>0</v>
      </c>
      <c r="K30" s="129">
        <v>0</v>
      </c>
      <c r="L30" s="129">
        <v>0</v>
      </c>
      <c r="M30" s="129">
        <v>502.06677000000002</v>
      </c>
      <c r="N30" s="129">
        <v>3934.5482099999999</v>
      </c>
      <c r="O30" s="129">
        <v>0</v>
      </c>
      <c r="P30" s="129">
        <v>618134.20665999991</v>
      </c>
      <c r="R30" s="636"/>
    </row>
    <row r="31" spans="2:18" ht="12" customHeight="1">
      <c r="B31" s="128" t="s">
        <v>65</v>
      </c>
      <c r="C31" s="129">
        <v>2134344.29721</v>
      </c>
      <c r="D31" s="129">
        <v>749346.11657000007</v>
      </c>
      <c r="E31" s="129">
        <v>0</v>
      </c>
      <c r="F31" s="129">
        <v>0</v>
      </c>
      <c r="G31" s="129">
        <v>0</v>
      </c>
      <c r="H31" s="129">
        <v>0</v>
      </c>
      <c r="I31" s="129">
        <v>2193574.2074899995</v>
      </c>
      <c r="J31" s="129">
        <v>0</v>
      </c>
      <c r="K31" s="129">
        <v>0</v>
      </c>
      <c r="L31" s="129">
        <v>21565.21715</v>
      </c>
      <c r="M31" s="129">
        <v>0</v>
      </c>
      <c r="N31" s="129">
        <v>0</v>
      </c>
      <c r="O31" s="129">
        <v>0</v>
      </c>
      <c r="P31" s="129">
        <v>5098830.8384199999</v>
      </c>
      <c r="R31" s="636"/>
    </row>
    <row r="32" spans="2:18" ht="12" customHeight="1">
      <c r="B32" s="128" t="s">
        <v>67</v>
      </c>
      <c r="C32" s="129">
        <v>3150664.3202499999</v>
      </c>
      <c r="D32" s="129">
        <v>4733952.4151999997</v>
      </c>
      <c r="E32" s="129">
        <v>220754.78443</v>
      </c>
      <c r="F32" s="129">
        <v>0</v>
      </c>
      <c r="G32" s="129">
        <v>0</v>
      </c>
      <c r="H32" s="129">
        <v>0</v>
      </c>
      <c r="I32" s="129">
        <v>495055.72567000001</v>
      </c>
      <c r="J32" s="129">
        <v>0</v>
      </c>
      <c r="K32" s="129">
        <v>0</v>
      </c>
      <c r="L32" s="129">
        <v>0</v>
      </c>
      <c r="M32" s="129">
        <v>0</v>
      </c>
      <c r="N32" s="129">
        <v>0</v>
      </c>
      <c r="O32" s="129">
        <v>-220754.78443</v>
      </c>
      <c r="P32" s="129">
        <v>8379671.4611200001</v>
      </c>
      <c r="R32" s="636"/>
    </row>
    <row r="33" spans="2:18" ht="12" customHeight="1">
      <c r="B33" s="128" t="s">
        <v>143</v>
      </c>
      <c r="C33" s="129">
        <v>310383.35041000001</v>
      </c>
      <c r="D33" s="129">
        <v>669549.09323</v>
      </c>
      <c r="E33" s="129">
        <v>10308.92532</v>
      </c>
      <c r="F33" s="129">
        <v>0</v>
      </c>
      <c r="G33" s="129">
        <v>992.19507999999996</v>
      </c>
      <c r="H33" s="129">
        <v>0</v>
      </c>
      <c r="I33" s="129">
        <v>0</v>
      </c>
      <c r="J33" s="129">
        <v>0</v>
      </c>
      <c r="K33" s="129">
        <v>0</v>
      </c>
      <c r="L33" s="129">
        <v>0</v>
      </c>
      <c r="M33" s="129">
        <v>3499.4635600000001</v>
      </c>
      <c r="N33" s="129">
        <v>22634.83137</v>
      </c>
      <c r="O33" s="129">
        <v>-11301.1204</v>
      </c>
      <c r="P33" s="129">
        <v>1006065.73857</v>
      </c>
      <c r="R33" s="636"/>
    </row>
    <row r="34" spans="2:18" ht="12" customHeight="1">
      <c r="B34" s="128" t="s">
        <v>75</v>
      </c>
      <c r="C34" s="129">
        <v>0</v>
      </c>
      <c r="D34" s="129">
        <v>200481.82037</v>
      </c>
      <c r="E34" s="129">
        <v>0</v>
      </c>
      <c r="F34" s="129">
        <v>0</v>
      </c>
      <c r="G34" s="129">
        <v>8452.7490099999995</v>
      </c>
      <c r="H34" s="129">
        <v>0</v>
      </c>
      <c r="I34" s="129">
        <v>0</v>
      </c>
      <c r="J34" s="129">
        <v>7107.9638800000002</v>
      </c>
      <c r="K34" s="129">
        <v>0</v>
      </c>
      <c r="L34" s="129">
        <v>688.77850000000001</v>
      </c>
      <c r="M34" s="129">
        <v>0</v>
      </c>
      <c r="N34" s="129">
        <v>0</v>
      </c>
      <c r="O34" s="129">
        <v>-8452.7490099999995</v>
      </c>
      <c r="P34" s="129">
        <v>208278.56275000001</v>
      </c>
      <c r="R34" s="636"/>
    </row>
    <row r="35" spans="2:18" ht="12" customHeight="1">
      <c r="B35" s="128" t="s">
        <v>339</v>
      </c>
      <c r="C35" s="129">
        <v>63100.834950000004</v>
      </c>
      <c r="D35" s="129">
        <v>0</v>
      </c>
      <c r="E35" s="129">
        <v>0</v>
      </c>
      <c r="F35" s="129">
        <v>720216.6296799999</v>
      </c>
      <c r="G35" s="129">
        <v>0</v>
      </c>
      <c r="H35" s="129">
        <v>0</v>
      </c>
      <c r="I35" s="129">
        <v>0</v>
      </c>
      <c r="J35" s="129">
        <v>0</v>
      </c>
      <c r="K35" s="129">
        <v>0</v>
      </c>
      <c r="L35" s="129">
        <v>0</v>
      </c>
      <c r="M35" s="129">
        <v>0</v>
      </c>
      <c r="N35" s="129">
        <v>0</v>
      </c>
      <c r="O35" s="129">
        <v>0</v>
      </c>
      <c r="P35" s="129">
        <v>783318.46462999994</v>
      </c>
      <c r="R35" s="636"/>
    </row>
    <row r="36" spans="2:18" ht="12" customHeight="1">
      <c r="B36" s="128" t="s">
        <v>335</v>
      </c>
      <c r="C36" s="129"/>
      <c r="D36" s="129">
        <v>27118.997480000002</v>
      </c>
      <c r="E36" s="129">
        <v>0</v>
      </c>
      <c r="F36" s="129">
        <v>0</v>
      </c>
      <c r="G36" s="129"/>
      <c r="H36" s="129">
        <v>0</v>
      </c>
      <c r="I36" s="129">
        <v>0</v>
      </c>
      <c r="J36" s="129"/>
      <c r="K36" s="129"/>
      <c r="L36" s="129">
        <v>0</v>
      </c>
      <c r="M36" s="129">
        <v>0</v>
      </c>
      <c r="N36" s="129">
        <v>0</v>
      </c>
      <c r="O36" s="129">
        <v>0</v>
      </c>
      <c r="P36" s="129">
        <v>27118.997480000002</v>
      </c>
      <c r="R36" s="636"/>
    </row>
    <row r="37" spans="2:18" ht="12" customHeight="1">
      <c r="B37" s="128" t="s">
        <v>81</v>
      </c>
      <c r="C37" s="129">
        <v>59526.17901</v>
      </c>
      <c r="D37" s="129">
        <v>98522.317949999997</v>
      </c>
      <c r="E37" s="129">
        <v>9529.6265000000003</v>
      </c>
      <c r="F37" s="129">
        <v>606.81425999999999</v>
      </c>
      <c r="G37" s="129">
        <v>0</v>
      </c>
      <c r="H37" s="129">
        <v>3736.9910399999999</v>
      </c>
      <c r="I37" s="129">
        <v>29830.122090000001</v>
      </c>
      <c r="J37" s="129">
        <v>0</v>
      </c>
      <c r="K37" s="129">
        <v>0</v>
      </c>
      <c r="L37" s="129">
        <v>0</v>
      </c>
      <c r="M37" s="129">
        <v>4049.7538799999998</v>
      </c>
      <c r="N37" s="129">
        <v>6494.4129599999997</v>
      </c>
      <c r="O37" s="129">
        <v>-9529.6265000000003</v>
      </c>
      <c r="P37" s="129">
        <v>202766.59119000001</v>
      </c>
      <c r="R37" s="636"/>
    </row>
    <row r="38" spans="2:18" ht="12" customHeight="1">
      <c r="B38" s="128" t="s">
        <v>340</v>
      </c>
      <c r="C38" s="129">
        <v>49531.239590000005</v>
      </c>
      <c r="D38" s="129">
        <v>3669.96722</v>
      </c>
      <c r="E38" s="129">
        <v>39249.399720000001</v>
      </c>
      <c r="F38" s="129">
        <v>0</v>
      </c>
      <c r="G38" s="129">
        <v>0</v>
      </c>
      <c r="H38" s="129">
        <v>0</v>
      </c>
      <c r="I38" s="129">
        <v>78152.530829999974</v>
      </c>
      <c r="J38" s="129">
        <v>0</v>
      </c>
      <c r="K38" s="129">
        <v>0</v>
      </c>
      <c r="L38" s="129">
        <v>16.97936</v>
      </c>
      <c r="M38" s="129">
        <v>670684.58828999999</v>
      </c>
      <c r="N38" s="129">
        <v>12929.747100000001</v>
      </c>
      <c r="O38" s="129">
        <v>-52150.076489999999</v>
      </c>
      <c r="P38" s="129">
        <v>802087.37561999995</v>
      </c>
      <c r="R38" s="636"/>
    </row>
    <row r="39" spans="2:18" ht="12" customHeight="1">
      <c r="B39" s="128" t="s">
        <v>341</v>
      </c>
      <c r="C39" s="129"/>
      <c r="D39" s="129">
        <v>404328.6298</v>
      </c>
      <c r="E39" s="129">
        <v>0</v>
      </c>
      <c r="F39" s="129">
        <v>0</v>
      </c>
      <c r="G39" s="129">
        <v>0</v>
      </c>
      <c r="H39" s="129">
        <v>0</v>
      </c>
      <c r="I39" s="129">
        <v>0</v>
      </c>
      <c r="J39" s="129">
        <v>0</v>
      </c>
      <c r="K39" s="129">
        <v>0</v>
      </c>
      <c r="L39" s="129">
        <v>0</v>
      </c>
      <c r="M39" s="129">
        <v>0</v>
      </c>
      <c r="N39" s="129">
        <v>0</v>
      </c>
      <c r="O39" s="129">
        <v>0</v>
      </c>
      <c r="P39" s="129">
        <v>404328.6298</v>
      </c>
      <c r="R39" s="636"/>
    </row>
    <row r="40" spans="2:18" ht="12" customHeight="1">
      <c r="B40" s="128" t="s">
        <v>342</v>
      </c>
      <c r="C40" s="129"/>
      <c r="D40" s="129">
        <v>1910295</v>
      </c>
      <c r="E40" s="129">
        <v>0</v>
      </c>
      <c r="F40" s="129">
        <v>0</v>
      </c>
      <c r="G40" s="129">
        <v>0</v>
      </c>
      <c r="H40" s="129">
        <v>0</v>
      </c>
      <c r="I40" s="129">
        <v>0</v>
      </c>
      <c r="J40" s="129">
        <v>0</v>
      </c>
      <c r="K40" s="129">
        <v>0</v>
      </c>
      <c r="L40" s="129">
        <v>0</v>
      </c>
      <c r="M40" s="129">
        <v>0</v>
      </c>
      <c r="N40" s="129">
        <v>0</v>
      </c>
      <c r="O40" s="129">
        <v>0</v>
      </c>
      <c r="P40" s="129">
        <v>1910295</v>
      </c>
      <c r="R40" s="636"/>
    </row>
    <row r="41" spans="2:18" ht="12" customHeight="1">
      <c r="B41" s="128" t="s">
        <v>100</v>
      </c>
      <c r="C41" s="129">
        <v>546233.88579999993</v>
      </c>
      <c r="D41" s="129">
        <v>561882.54616999999</v>
      </c>
      <c r="E41" s="129">
        <v>16424.863939999999</v>
      </c>
      <c r="F41" s="129">
        <v>0</v>
      </c>
      <c r="G41" s="129">
        <v>713.60834999999997</v>
      </c>
      <c r="H41" s="129">
        <v>0</v>
      </c>
      <c r="I41" s="129">
        <v>7359.682240000001</v>
      </c>
      <c r="J41" s="129">
        <v>0</v>
      </c>
      <c r="K41" s="129">
        <v>2063.8269500000001</v>
      </c>
      <c r="L41" s="129">
        <v>6635.7802000000001</v>
      </c>
      <c r="M41" s="129">
        <v>722.91346999999996</v>
      </c>
      <c r="N41" s="129">
        <v>809065.54855999991</v>
      </c>
      <c r="O41" s="129">
        <v>2579.3625699999998</v>
      </c>
      <c r="P41" s="129">
        <v>1953685.0182500002</v>
      </c>
      <c r="R41" s="636"/>
    </row>
    <row r="42" spans="2:18" ht="12" customHeight="1">
      <c r="B42" s="126" t="s">
        <v>102</v>
      </c>
      <c r="C42" s="127">
        <v>12309844.188289998</v>
      </c>
      <c r="D42" s="127">
        <v>6806501.6550400006</v>
      </c>
      <c r="E42" s="127">
        <v>513910.92935000005</v>
      </c>
      <c r="F42" s="127">
        <v>-18425.448089999998</v>
      </c>
      <c r="G42" s="127">
        <v>46764.933719999972</v>
      </c>
      <c r="H42" s="127">
        <v>42424.239940000007</v>
      </c>
      <c r="I42" s="127">
        <v>5539377.9723200016</v>
      </c>
      <c r="J42" s="127">
        <v>631186.20264999999</v>
      </c>
      <c r="K42" s="127">
        <v>232869.84166000001</v>
      </c>
      <c r="L42" s="127">
        <v>529170.01169000007</v>
      </c>
      <c r="M42" s="127">
        <v>361017.08865999995</v>
      </c>
      <c r="N42" s="127">
        <v>23253054.711679999</v>
      </c>
      <c r="O42" s="127">
        <v>-26739563.080999997</v>
      </c>
      <c r="P42" s="127">
        <v>23508134.24591</v>
      </c>
      <c r="R42" s="636"/>
    </row>
    <row r="43" spans="2:18" ht="12" customHeight="1">
      <c r="B43" s="126" t="s">
        <v>343</v>
      </c>
      <c r="C43" s="127">
        <v>12309844.188289998</v>
      </c>
      <c r="D43" s="127">
        <v>6806501.6550400006</v>
      </c>
      <c r="E43" s="127">
        <v>513910.92935000005</v>
      </c>
      <c r="F43" s="127">
        <v>-18425.448089999998</v>
      </c>
      <c r="G43" s="127">
        <v>46764.933719999972</v>
      </c>
      <c r="H43" s="127">
        <v>42424.239940000007</v>
      </c>
      <c r="I43" s="127">
        <v>5539377.9723200016</v>
      </c>
      <c r="J43" s="127">
        <v>631186.20264999999</v>
      </c>
      <c r="K43" s="127">
        <v>232869.84166000001</v>
      </c>
      <c r="L43" s="127">
        <v>529170.01169000007</v>
      </c>
      <c r="M43" s="127">
        <v>361017.08865999995</v>
      </c>
      <c r="N43" s="127">
        <v>23253054.711679999</v>
      </c>
      <c r="O43" s="127">
        <v>-26994642.045369998</v>
      </c>
      <c r="P43" s="127">
        <v>23253055.281539999</v>
      </c>
      <c r="R43" s="636"/>
    </row>
    <row r="44" spans="2:18" ht="12" customHeight="1">
      <c r="B44" s="128" t="s">
        <v>344</v>
      </c>
      <c r="C44" s="129">
        <v>6242757.4241499994</v>
      </c>
      <c r="D44" s="129">
        <v>5372205.9487100001</v>
      </c>
      <c r="E44" s="129">
        <v>220965.71115000002</v>
      </c>
      <c r="F44" s="129">
        <v>35503</v>
      </c>
      <c r="G44" s="129">
        <v>425661.53600000002</v>
      </c>
      <c r="H44" s="129">
        <v>16684.872220000001</v>
      </c>
      <c r="I44" s="129">
        <v>5156935.9601900009</v>
      </c>
      <c r="J44" s="129">
        <v>409508.8787</v>
      </c>
      <c r="K44" s="129">
        <v>223913.23634</v>
      </c>
      <c r="L44" s="129">
        <v>275161.24125000002</v>
      </c>
      <c r="M44" s="129">
        <v>237210.46190999998</v>
      </c>
      <c r="N44" s="129">
        <v>12816678.335209999</v>
      </c>
      <c r="O44" s="129">
        <v>-18616510.145939998</v>
      </c>
      <c r="P44" s="129">
        <v>12816678.459889999</v>
      </c>
      <c r="R44" s="636"/>
    </row>
    <row r="45" spans="2:18" ht="12" customHeight="1">
      <c r="B45" s="128" t="s">
        <v>345</v>
      </c>
      <c r="C45" s="129">
        <v>0</v>
      </c>
      <c r="D45" s="129">
        <v>0</v>
      </c>
      <c r="E45" s="129">
        <v>0</v>
      </c>
      <c r="F45" s="129">
        <v>0</v>
      </c>
      <c r="G45" s="129">
        <v>0</v>
      </c>
      <c r="H45" s="129">
        <v>35250</v>
      </c>
      <c r="I45" s="129">
        <v>18681.247920000002</v>
      </c>
      <c r="J45" s="129">
        <v>0</v>
      </c>
      <c r="K45" s="129">
        <v>0</v>
      </c>
      <c r="L45" s="129">
        <v>0</v>
      </c>
      <c r="M45" s="129">
        <v>0</v>
      </c>
      <c r="N45" s="129">
        <v>0</v>
      </c>
      <c r="O45" s="129">
        <v>-53931.247920000002</v>
      </c>
      <c r="P45" s="129">
        <v>0</v>
      </c>
      <c r="R45" s="636"/>
    </row>
    <row r="46" spans="2:18" ht="12" customHeight="1">
      <c r="B46" s="128" t="s">
        <v>346</v>
      </c>
      <c r="C46" s="129">
        <v>561403.47573000006</v>
      </c>
      <c r="D46" s="129">
        <v>15777.124679999999</v>
      </c>
      <c r="E46" s="129">
        <v>-362.68228000000005</v>
      </c>
      <c r="F46" s="129">
        <v>3084.8457000000003</v>
      </c>
      <c r="G46" s="129">
        <v>137.44332999999997</v>
      </c>
      <c r="H46" s="129">
        <v>-1</v>
      </c>
      <c r="I46" s="129">
        <v>0</v>
      </c>
      <c r="J46" s="129">
        <v>0</v>
      </c>
      <c r="K46" s="129">
        <v>0</v>
      </c>
      <c r="L46" s="129">
        <v>0</v>
      </c>
      <c r="M46" s="129">
        <v>-1113.2643999999998</v>
      </c>
      <c r="N46" s="129">
        <v>565956.55718</v>
      </c>
      <c r="O46" s="129">
        <v>-578924.94276000001</v>
      </c>
      <c r="P46" s="129">
        <v>565956.55718</v>
      </c>
      <c r="R46" s="636"/>
    </row>
    <row r="47" spans="2:18" ht="12" customHeight="1">
      <c r="B47" s="128" t="s">
        <v>347</v>
      </c>
      <c r="C47" s="129">
        <v>877479.31683999998</v>
      </c>
      <c r="D47" s="129">
        <v>306744.10755999997</v>
      </c>
      <c r="E47" s="129">
        <v>44193.142229999998</v>
      </c>
      <c r="F47" s="129">
        <v>0</v>
      </c>
      <c r="G47" s="129">
        <v>0</v>
      </c>
      <c r="H47" s="129">
        <v>0</v>
      </c>
      <c r="I47" s="129">
        <v>47654.491529999999</v>
      </c>
      <c r="J47" s="129">
        <v>46488.49022</v>
      </c>
      <c r="K47" s="129">
        <v>376.38468999999998</v>
      </c>
      <c r="L47" s="129">
        <v>24970.19384</v>
      </c>
      <c r="M47" s="129">
        <v>22793.728629999998</v>
      </c>
      <c r="N47" s="129">
        <v>1512687.1679100001</v>
      </c>
      <c r="O47" s="129">
        <v>-1370699.8555399999</v>
      </c>
      <c r="P47" s="129">
        <v>1512687.1679100001</v>
      </c>
      <c r="R47" s="636"/>
    </row>
    <row r="48" spans="2:18" ht="12" customHeight="1">
      <c r="B48" s="128" t="s">
        <v>348</v>
      </c>
      <c r="C48" s="129">
        <v>4157245.9078099998</v>
      </c>
      <c r="D48" s="129">
        <v>928544.68719000008</v>
      </c>
      <c r="E48" s="129">
        <v>165469.58703</v>
      </c>
      <c r="F48" s="129">
        <v>0</v>
      </c>
      <c r="G48" s="129">
        <v>0</v>
      </c>
      <c r="H48" s="129">
        <v>0</v>
      </c>
      <c r="I48" s="129">
        <v>437118.90440999996</v>
      </c>
      <c r="J48" s="129">
        <v>0</v>
      </c>
      <c r="K48" s="129">
        <v>0</v>
      </c>
      <c r="L48" s="129">
        <v>186657.79987000002</v>
      </c>
      <c r="M48" s="129">
        <v>21250.314039999997</v>
      </c>
      <c r="N48" s="129">
        <v>7867135.0663199993</v>
      </c>
      <c r="O48" s="129">
        <v>-5896289.2003500005</v>
      </c>
      <c r="P48" s="129">
        <v>7867135.0663199993</v>
      </c>
      <c r="R48" s="636"/>
    </row>
    <row r="49" spans="2:18" ht="12" customHeight="1">
      <c r="B49" s="128" t="s">
        <v>349</v>
      </c>
      <c r="C49" s="129">
        <v>470958.06375999999</v>
      </c>
      <c r="D49" s="129">
        <v>183229.78690000001</v>
      </c>
      <c r="E49" s="129">
        <v>83645.171220000004</v>
      </c>
      <c r="F49" s="129">
        <v>-57013.293789999996</v>
      </c>
      <c r="G49" s="129">
        <v>-379034.04561000003</v>
      </c>
      <c r="H49" s="129">
        <v>-9509.6322799999998</v>
      </c>
      <c r="I49" s="129">
        <v>-121012.63173000001</v>
      </c>
      <c r="J49" s="129">
        <v>175188.83372999998</v>
      </c>
      <c r="K49" s="129">
        <v>8580.2206300000016</v>
      </c>
      <c r="L49" s="129">
        <v>42380.776729999998</v>
      </c>
      <c r="M49" s="129">
        <v>80875.848480000001</v>
      </c>
      <c r="N49" s="129">
        <v>490597.58506000001</v>
      </c>
      <c r="O49" s="129">
        <v>-478286.65286000003</v>
      </c>
      <c r="P49" s="129">
        <v>490598.03023999999</v>
      </c>
      <c r="R49" s="636"/>
    </row>
    <row r="50" spans="2:18" ht="12" customHeight="1">
      <c r="B50" s="126" t="s">
        <v>350</v>
      </c>
      <c r="C50" s="127">
        <v>0</v>
      </c>
      <c r="D50" s="127">
        <v>0</v>
      </c>
      <c r="E50" s="127">
        <v>0</v>
      </c>
      <c r="F50" s="127">
        <v>0</v>
      </c>
      <c r="G50" s="127">
        <v>0</v>
      </c>
      <c r="H50" s="127">
        <v>0</v>
      </c>
      <c r="I50" s="127">
        <v>0</v>
      </c>
      <c r="J50" s="127">
        <v>0</v>
      </c>
      <c r="K50" s="127">
        <v>0</v>
      </c>
      <c r="L50" s="127">
        <v>0</v>
      </c>
      <c r="M50" s="127">
        <v>0</v>
      </c>
      <c r="N50" s="127">
        <v>0</v>
      </c>
      <c r="O50" s="127">
        <v>255078.96437</v>
      </c>
      <c r="P50" s="127">
        <v>255078.96437</v>
      </c>
      <c r="R50" s="636"/>
    </row>
    <row r="51" spans="2:18">
      <c r="B51" s="130" t="s">
        <v>105</v>
      </c>
      <c r="C51" s="131">
        <v>23043763.028480001</v>
      </c>
      <c r="D51" s="131">
        <v>21856769.200100001</v>
      </c>
      <c r="E51" s="131">
        <v>1161724.2262300001</v>
      </c>
      <c r="F51" s="131">
        <v>818722.5901899999</v>
      </c>
      <c r="G51" s="131">
        <v>106201.96711999996</v>
      </c>
      <c r="H51" s="131">
        <v>46879.252260000008</v>
      </c>
      <c r="I51" s="131">
        <v>9200367.083829999</v>
      </c>
      <c r="J51" s="131">
        <v>825660.00630999997</v>
      </c>
      <c r="K51" s="131">
        <v>236805.50079000002</v>
      </c>
      <c r="L51" s="131">
        <v>586492.86070000008</v>
      </c>
      <c r="M51" s="131">
        <v>2009434.54629</v>
      </c>
      <c r="N51" s="131">
        <v>25009590.94269</v>
      </c>
      <c r="O51" s="131">
        <v>-29201028.768019997</v>
      </c>
      <c r="P51" s="131">
        <v>55701389</v>
      </c>
      <c r="R51" s="636"/>
    </row>
    <row r="52" spans="2:18">
      <c r="C52" s="637"/>
      <c r="D52" s="637"/>
      <c r="E52" s="637"/>
      <c r="F52" s="637"/>
      <c r="G52" s="637"/>
      <c r="H52" s="637"/>
      <c r="I52" s="637"/>
      <c r="J52" s="637"/>
      <c r="K52" s="637"/>
      <c r="L52" s="637"/>
      <c r="M52" s="637"/>
      <c r="N52" s="637"/>
      <c r="O52" s="637"/>
      <c r="P52" s="637"/>
      <c r="Q52" s="637"/>
      <c r="R52" s="637"/>
    </row>
    <row r="53" spans="2:18">
      <c r="B53" s="514"/>
    </row>
    <row r="54" spans="2:18">
      <c r="O54" s="11"/>
      <c r="P54" s="125" t="s">
        <v>50</v>
      </c>
    </row>
    <row r="55" spans="2:18" ht="36">
      <c r="B55" s="106" t="s">
        <v>351</v>
      </c>
      <c r="C55" s="107" t="s">
        <v>323</v>
      </c>
      <c r="D55" s="108" t="s">
        <v>285</v>
      </c>
      <c r="E55" s="108" t="s">
        <v>286</v>
      </c>
      <c r="F55" s="108" t="s">
        <v>287</v>
      </c>
      <c r="G55" s="107" t="s">
        <v>288</v>
      </c>
      <c r="H55" s="107" t="s">
        <v>289</v>
      </c>
      <c r="I55" s="107" t="s">
        <v>290</v>
      </c>
      <c r="J55" s="107" t="s">
        <v>291</v>
      </c>
      <c r="K55" s="107" t="s">
        <v>292</v>
      </c>
      <c r="L55" s="107" t="s">
        <v>324</v>
      </c>
      <c r="M55" s="107" t="s">
        <v>294</v>
      </c>
      <c r="N55" s="108" t="s">
        <v>295</v>
      </c>
      <c r="O55" s="109" t="s">
        <v>325</v>
      </c>
      <c r="P55" s="108" t="s">
        <v>297</v>
      </c>
    </row>
    <row r="56" spans="2:18" ht="12" customHeight="1">
      <c r="B56" s="126" t="s">
        <v>55</v>
      </c>
      <c r="C56" s="127">
        <v>2077931</v>
      </c>
      <c r="D56" s="127">
        <v>3970515</v>
      </c>
      <c r="E56" s="127">
        <v>419277</v>
      </c>
      <c r="F56" s="127">
        <v>111142</v>
      </c>
      <c r="G56" s="127">
        <v>45115</v>
      </c>
      <c r="H56" s="127">
        <v>881</v>
      </c>
      <c r="I56" s="127">
        <v>490273</v>
      </c>
      <c r="J56" s="127">
        <v>297517</v>
      </c>
      <c r="K56" s="127">
        <v>4622</v>
      </c>
      <c r="L56" s="127">
        <v>34551</v>
      </c>
      <c r="M56" s="127">
        <v>790165</v>
      </c>
      <c r="N56" s="127">
        <v>390708</v>
      </c>
      <c r="O56" s="127">
        <v>-1476100</v>
      </c>
      <c r="P56" s="127">
        <v>7156597</v>
      </c>
    </row>
    <row r="57" spans="2:18" ht="12" customHeight="1">
      <c r="B57" s="128" t="s">
        <v>329</v>
      </c>
      <c r="C57" s="129">
        <v>77637</v>
      </c>
      <c r="D57" s="129">
        <v>154982</v>
      </c>
      <c r="E57" s="129">
        <v>9892</v>
      </c>
      <c r="F57" s="129">
        <v>352</v>
      </c>
      <c r="G57" s="129">
        <v>646</v>
      </c>
      <c r="H57" s="129">
        <v>0</v>
      </c>
      <c r="I57" s="129">
        <v>51</v>
      </c>
      <c r="J57" s="129">
        <v>0</v>
      </c>
      <c r="K57" s="129">
        <v>37</v>
      </c>
      <c r="L57" s="129">
        <v>0</v>
      </c>
      <c r="M57" s="129">
        <v>2587</v>
      </c>
      <c r="N57" s="129">
        <v>6605</v>
      </c>
      <c r="O57" s="129">
        <v>0</v>
      </c>
      <c r="P57" s="129">
        <v>252789</v>
      </c>
    </row>
    <row r="58" spans="2:18" ht="12" customHeight="1">
      <c r="B58" s="128" t="s">
        <v>330</v>
      </c>
      <c r="C58" s="129">
        <v>5897</v>
      </c>
      <c r="D58" s="129">
        <v>8962</v>
      </c>
      <c r="E58" s="129">
        <v>0</v>
      </c>
      <c r="F58" s="129">
        <v>0</v>
      </c>
      <c r="G58" s="129">
        <v>0</v>
      </c>
      <c r="H58" s="129">
        <v>0</v>
      </c>
      <c r="I58" s="129">
        <v>62831</v>
      </c>
      <c r="J58" s="129">
        <v>913</v>
      </c>
      <c r="K58" s="129">
        <v>241</v>
      </c>
      <c r="L58" s="129">
        <v>299</v>
      </c>
      <c r="M58" s="129">
        <v>378</v>
      </c>
      <c r="N58" s="129">
        <v>1838</v>
      </c>
      <c r="O58" s="129">
        <v>-81359</v>
      </c>
      <c r="P58" s="129">
        <v>0</v>
      </c>
    </row>
    <row r="59" spans="2:18" ht="12" customHeight="1">
      <c r="B59" s="128" t="s">
        <v>59</v>
      </c>
      <c r="C59" s="129">
        <v>312042</v>
      </c>
      <c r="D59" s="129">
        <v>1447967</v>
      </c>
      <c r="E59" s="129">
        <v>97759</v>
      </c>
      <c r="F59" s="129">
        <v>3320</v>
      </c>
      <c r="G59" s="129">
        <v>5955</v>
      </c>
      <c r="H59" s="129">
        <v>76</v>
      </c>
      <c r="I59" s="129">
        <v>41489</v>
      </c>
      <c r="J59" s="129">
        <v>23378</v>
      </c>
      <c r="K59" s="129">
        <v>1357</v>
      </c>
      <c r="L59" s="129">
        <v>883</v>
      </c>
      <c r="M59" s="129">
        <v>460957</v>
      </c>
      <c r="N59" s="129">
        <v>5373</v>
      </c>
      <c r="O59" s="129">
        <v>-310534</v>
      </c>
      <c r="P59" s="129">
        <v>2090022</v>
      </c>
    </row>
    <row r="60" spans="2:18" ht="12" customHeight="1">
      <c r="B60" s="128" t="s">
        <v>331</v>
      </c>
      <c r="C60" s="129">
        <v>0</v>
      </c>
      <c r="D60" s="129">
        <v>0</v>
      </c>
      <c r="E60" s="129">
        <v>12534</v>
      </c>
      <c r="F60" s="129">
        <v>0</v>
      </c>
      <c r="G60" s="129">
        <v>0</v>
      </c>
      <c r="H60" s="129">
        <v>0</v>
      </c>
      <c r="I60" s="129">
        <v>7371</v>
      </c>
      <c r="J60" s="129">
        <v>130875</v>
      </c>
      <c r="K60" s="129">
        <v>254</v>
      </c>
      <c r="L60" s="129">
        <v>546</v>
      </c>
      <c r="M60" s="129">
        <v>4611</v>
      </c>
      <c r="N60" s="129">
        <v>0</v>
      </c>
      <c r="O60" s="129">
        <v>0</v>
      </c>
      <c r="P60" s="129">
        <v>156191</v>
      </c>
    </row>
    <row r="61" spans="2:18" ht="12" customHeight="1">
      <c r="B61" s="128" t="s">
        <v>142</v>
      </c>
      <c r="C61" s="129">
        <v>35711</v>
      </c>
      <c r="D61" s="129">
        <v>182308</v>
      </c>
      <c r="E61" s="129">
        <v>24641</v>
      </c>
      <c r="F61" s="129">
        <v>1345</v>
      </c>
      <c r="G61" s="129">
        <v>358</v>
      </c>
      <c r="H61" s="129">
        <v>30</v>
      </c>
      <c r="I61" s="129">
        <v>6604</v>
      </c>
      <c r="J61" s="129">
        <v>5516</v>
      </c>
      <c r="K61" s="129">
        <v>248</v>
      </c>
      <c r="L61" s="129">
        <v>247</v>
      </c>
      <c r="M61" s="129">
        <v>17908</v>
      </c>
      <c r="N61" s="129">
        <v>28690</v>
      </c>
      <c r="O61" s="129">
        <v>0</v>
      </c>
      <c r="P61" s="129">
        <v>303606</v>
      </c>
    </row>
    <row r="62" spans="2:18" ht="12" customHeight="1">
      <c r="B62" s="128" t="s">
        <v>65</v>
      </c>
      <c r="C62" s="129">
        <v>173609</v>
      </c>
      <c r="D62" s="129">
        <v>6203</v>
      </c>
      <c r="E62" s="129">
        <v>0</v>
      </c>
      <c r="F62" s="129">
        <v>0</v>
      </c>
      <c r="G62" s="129">
        <v>0</v>
      </c>
      <c r="H62" s="129">
        <v>0</v>
      </c>
      <c r="I62" s="129">
        <v>91293</v>
      </c>
      <c r="J62" s="129">
        <v>0</v>
      </c>
      <c r="K62" s="129">
        <v>0</v>
      </c>
      <c r="L62" s="129">
        <v>7733</v>
      </c>
      <c r="M62" s="129">
        <v>0</v>
      </c>
      <c r="N62" s="129">
        <v>0</v>
      </c>
      <c r="O62" s="129">
        <v>0</v>
      </c>
      <c r="P62" s="129">
        <v>278838</v>
      </c>
    </row>
    <row r="63" spans="2:18" ht="12" customHeight="1">
      <c r="B63" s="128" t="s">
        <v>67</v>
      </c>
      <c r="C63" s="129">
        <v>923657</v>
      </c>
      <c r="D63" s="129">
        <v>373634</v>
      </c>
      <c r="E63" s="129">
        <v>0</v>
      </c>
      <c r="F63" s="129">
        <v>0</v>
      </c>
      <c r="G63" s="129">
        <v>0</v>
      </c>
      <c r="H63" s="129">
        <v>0</v>
      </c>
      <c r="I63" s="129">
        <v>49056</v>
      </c>
      <c r="J63" s="129">
        <v>0</v>
      </c>
      <c r="K63" s="129">
        <v>0</v>
      </c>
      <c r="L63" s="129">
        <v>0</v>
      </c>
      <c r="M63" s="129">
        <v>0</v>
      </c>
      <c r="N63" s="129">
        <v>0</v>
      </c>
      <c r="O63" s="129">
        <v>0</v>
      </c>
      <c r="P63" s="129">
        <v>1346347</v>
      </c>
    </row>
    <row r="64" spans="2:18" ht="12" customHeight="1">
      <c r="B64" s="128" t="s">
        <v>332</v>
      </c>
      <c r="C64" s="129">
        <v>372899</v>
      </c>
      <c r="D64" s="129">
        <v>265574</v>
      </c>
      <c r="E64" s="129">
        <v>267149</v>
      </c>
      <c r="F64" s="129">
        <v>0</v>
      </c>
      <c r="G64" s="129">
        <v>38156</v>
      </c>
      <c r="H64" s="129">
        <v>0</v>
      </c>
      <c r="I64" s="129">
        <v>86592</v>
      </c>
      <c r="J64" s="129">
        <v>125978</v>
      </c>
      <c r="K64" s="129">
        <v>1788</v>
      </c>
      <c r="L64" s="129">
        <v>24519</v>
      </c>
      <c r="M64" s="129">
        <v>39626</v>
      </c>
      <c r="N64" s="129">
        <v>344251</v>
      </c>
      <c r="O64" s="129">
        <v>-1084207</v>
      </c>
      <c r="P64" s="129">
        <v>482325</v>
      </c>
    </row>
    <row r="65" spans="2:16" ht="12" customHeight="1">
      <c r="B65" s="128" t="s">
        <v>333</v>
      </c>
      <c r="C65" s="129">
        <v>18795</v>
      </c>
      <c r="D65" s="129">
        <v>51978</v>
      </c>
      <c r="E65" s="129">
        <v>0</v>
      </c>
      <c r="F65" s="129">
        <v>0</v>
      </c>
      <c r="G65" s="129">
        <v>0</v>
      </c>
      <c r="H65" s="129">
        <v>0</v>
      </c>
      <c r="I65" s="129">
        <v>0</v>
      </c>
      <c r="J65" s="129">
        <v>0</v>
      </c>
      <c r="K65" s="129">
        <v>0</v>
      </c>
      <c r="L65" s="129">
        <v>0</v>
      </c>
      <c r="M65" s="129">
        <v>84</v>
      </c>
      <c r="N65" s="129">
        <v>2957</v>
      </c>
      <c r="O65" s="129">
        <v>0</v>
      </c>
      <c r="P65" s="129">
        <v>73814</v>
      </c>
    </row>
    <row r="66" spans="2:16" ht="12" customHeight="1">
      <c r="B66" s="128" t="s">
        <v>73</v>
      </c>
      <c r="C66" s="129">
        <v>14914</v>
      </c>
      <c r="D66" s="129">
        <v>29032</v>
      </c>
      <c r="E66" s="129">
        <v>0</v>
      </c>
      <c r="F66" s="129">
        <v>0</v>
      </c>
      <c r="G66" s="129">
        <v>0</v>
      </c>
      <c r="H66" s="129">
        <v>0</v>
      </c>
      <c r="I66" s="129">
        <v>0</v>
      </c>
      <c r="J66" s="129">
        <v>2343</v>
      </c>
      <c r="K66" s="129">
        <v>0</v>
      </c>
      <c r="L66" s="129">
        <v>199</v>
      </c>
      <c r="M66" s="129">
        <v>0</v>
      </c>
      <c r="N66" s="129">
        <v>0</v>
      </c>
      <c r="O66" s="129">
        <v>0</v>
      </c>
      <c r="P66" s="129">
        <v>46488</v>
      </c>
    </row>
    <row r="67" spans="2:16" ht="12" customHeight="1">
      <c r="B67" s="128" t="s">
        <v>75</v>
      </c>
      <c r="C67" s="129">
        <v>83566</v>
      </c>
      <c r="D67" s="129">
        <v>284305</v>
      </c>
      <c r="E67" s="129">
        <v>0</v>
      </c>
      <c r="F67" s="129">
        <v>1467</v>
      </c>
      <c r="G67" s="129">
        <v>0</v>
      </c>
      <c r="H67" s="129">
        <v>0</v>
      </c>
      <c r="I67" s="129">
        <v>0</v>
      </c>
      <c r="J67" s="129">
        <v>826</v>
      </c>
      <c r="K67" s="129">
        <v>0</v>
      </c>
      <c r="L67" s="129">
        <v>80</v>
      </c>
      <c r="M67" s="129">
        <v>0</v>
      </c>
      <c r="N67" s="129">
        <v>0</v>
      </c>
      <c r="O67" s="129">
        <v>0</v>
      </c>
      <c r="P67" s="129">
        <v>370244</v>
      </c>
    </row>
    <row r="68" spans="2:16" ht="12" customHeight="1">
      <c r="B68" s="128" t="s">
        <v>334</v>
      </c>
      <c r="C68" s="129">
        <v>1918</v>
      </c>
      <c r="D68" s="129">
        <v>0</v>
      </c>
      <c r="E68" s="129">
        <v>0</v>
      </c>
      <c r="F68" s="129">
        <v>103085</v>
      </c>
      <c r="G68" s="129">
        <v>0</v>
      </c>
      <c r="H68" s="129">
        <v>0</v>
      </c>
      <c r="I68" s="129">
        <v>0</v>
      </c>
      <c r="J68" s="129">
        <v>0</v>
      </c>
      <c r="K68" s="129">
        <v>0</v>
      </c>
      <c r="L68" s="129">
        <v>0</v>
      </c>
      <c r="M68" s="129">
        <v>0</v>
      </c>
      <c r="N68" s="129">
        <v>0</v>
      </c>
      <c r="O68" s="129">
        <v>0</v>
      </c>
      <c r="P68" s="129">
        <v>105003</v>
      </c>
    </row>
    <row r="69" spans="2:16" ht="12" customHeight="1">
      <c r="B69" s="128" t="s">
        <v>335</v>
      </c>
      <c r="C69" s="129">
        <v>0</v>
      </c>
      <c r="D69" s="129">
        <v>433914</v>
      </c>
      <c r="E69" s="129">
        <v>0</v>
      </c>
      <c r="F69" s="129">
        <v>0</v>
      </c>
      <c r="G69" s="129">
        <v>0</v>
      </c>
      <c r="H69" s="129">
        <v>0</v>
      </c>
      <c r="I69" s="129">
        <v>0</v>
      </c>
      <c r="J69" s="129">
        <v>0</v>
      </c>
      <c r="K69" s="129">
        <v>0</v>
      </c>
      <c r="L69" s="129">
        <v>0</v>
      </c>
      <c r="M69" s="129">
        <v>0</v>
      </c>
      <c r="N69" s="129">
        <v>0</v>
      </c>
      <c r="O69" s="129">
        <v>0</v>
      </c>
      <c r="P69" s="129">
        <v>433914</v>
      </c>
    </row>
    <row r="70" spans="2:16" ht="12" customHeight="1">
      <c r="B70" s="128" t="s">
        <v>83</v>
      </c>
      <c r="C70" s="129">
        <v>10777</v>
      </c>
      <c r="D70" s="129">
        <v>48882</v>
      </c>
      <c r="E70" s="129">
        <v>3580</v>
      </c>
      <c r="F70" s="129">
        <v>169</v>
      </c>
      <c r="G70" s="129">
        <v>0</v>
      </c>
      <c r="H70" s="129">
        <v>774</v>
      </c>
      <c r="I70" s="129">
        <v>145</v>
      </c>
      <c r="J70" s="129">
        <v>0</v>
      </c>
      <c r="K70" s="129">
        <v>0</v>
      </c>
      <c r="L70" s="129">
        <v>0</v>
      </c>
      <c r="M70" s="129">
        <v>107</v>
      </c>
      <c r="N70" s="129">
        <v>436</v>
      </c>
      <c r="O70" s="129">
        <v>0</v>
      </c>
      <c r="P70" s="129">
        <v>64870</v>
      </c>
    </row>
    <row r="71" spans="2:16" ht="12" customHeight="1">
      <c r="B71" s="128" t="s">
        <v>336</v>
      </c>
      <c r="C71" s="129">
        <v>46509</v>
      </c>
      <c r="D71" s="129">
        <v>132247</v>
      </c>
      <c r="E71" s="129">
        <v>3722</v>
      </c>
      <c r="F71" s="129">
        <v>1404</v>
      </c>
      <c r="G71" s="129">
        <v>0</v>
      </c>
      <c r="H71" s="129">
        <v>1</v>
      </c>
      <c r="I71" s="129">
        <v>144841</v>
      </c>
      <c r="J71" s="129">
        <v>7688</v>
      </c>
      <c r="K71" s="129">
        <v>697</v>
      </c>
      <c r="L71" s="129">
        <v>45</v>
      </c>
      <c r="M71" s="129">
        <v>263907</v>
      </c>
      <c r="N71" s="129">
        <v>558</v>
      </c>
      <c r="O71" s="129">
        <v>0</v>
      </c>
      <c r="P71" s="129">
        <v>601619</v>
      </c>
    </row>
    <row r="72" spans="2:16" ht="12" customHeight="1">
      <c r="B72" s="128" t="s">
        <v>337</v>
      </c>
      <c r="C72" s="129">
        <v>0</v>
      </c>
      <c r="D72" s="129">
        <v>550527</v>
      </c>
      <c r="E72" s="129">
        <v>0</v>
      </c>
      <c r="F72" s="129">
        <v>0</v>
      </c>
      <c r="G72" s="129">
        <v>0</v>
      </c>
      <c r="H72" s="129">
        <v>0</v>
      </c>
      <c r="I72" s="129">
        <v>0</v>
      </c>
      <c r="J72" s="129">
        <v>0</v>
      </c>
      <c r="K72" s="129">
        <v>0</v>
      </c>
      <c r="L72" s="129">
        <v>0</v>
      </c>
      <c r="M72" s="129">
        <v>0</v>
      </c>
      <c r="N72" s="129">
        <v>0</v>
      </c>
      <c r="O72" s="129">
        <v>0</v>
      </c>
      <c r="P72" s="129">
        <v>550527</v>
      </c>
    </row>
    <row r="73" spans="2:16" ht="12" customHeight="1">
      <c r="B73" s="126" t="s">
        <v>86</v>
      </c>
      <c r="C73" s="127">
        <v>6889354</v>
      </c>
      <c r="D73" s="127">
        <v>9958028</v>
      </c>
      <c r="E73" s="127">
        <v>107306</v>
      </c>
      <c r="F73" s="127">
        <v>771897</v>
      </c>
      <c r="G73" s="127">
        <v>16322</v>
      </c>
      <c r="H73" s="127">
        <v>13431</v>
      </c>
      <c r="I73" s="127">
        <v>2174205</v>
      </c>
      <c r="J73" s="127">
        <v>78093</v>
      </c>
      <c r="K73" s="127">
        <v>3108</v>
      </c>
      <c r="L73" s="127">
        <v>52623</v>
      </c>
      <c r="M73" s="127">
        <v>600024</v>
      </c>
      <c r="N73" s="127">
        <v>867473</v>
      </c>
      <c r="O73" s="127">
        <v>-115986</v>
      </c>
      <c r="P73" s="127">
        <v>21415878</v>
      </c>
    </row>
    <row r="74" spans="2:16" ht="12" customHeight="1">
      <c r="B74" s="128" t="s">
        <v>330</v>
      </c>
      <c r="C74" s="129">
        <v>0</v>
      </c>
      <c r="D74" s="129">
        <v>0</v>
      </c>
      <c r="E74" s="129">
        <v>0</v>
      </c>
      <c r="F74" s="129">
        <v>0</v>
      </c>
      <c r="G74" s="129">
        <v>0</v>
      </c>
      <c r="H74" s="129">
        <v>0</v>
      </c>
      <c r="I74" s="129">
        <v>189888</v>
      </c>
      <c r="J74" s="129">
        <v>0</v>
      </c>
      <c r="K74" s="129">
        <v>0</v>
      </c>
      <c r="L74" s="129">
        <v>0</v>
      </c>
      <c r="M74" s="129">
        <v>0</v>
      </c>
      <c r="N74" s="129">
        <v>5851</v>
      </c>
      <c r="O74" s="129">
        <v>-195739</v>
      </c>
      <c r="P74" s="129">
        <v>0</v>
      </c>
    </row>
    <row r="75" spans="2:16" ht="12" customHeight="1">
      <c r="B75" s="128" t="s">
        <v>59</v>
      </c>
      <c r="C75" s="129">
        <v>125448</v>
      </c>
      <c r="D75" s="129">
        <v>0</v>
      </c>
      <c r="E75" s="129">
        <v>0</v>
      </c>
      <c r="F75" s="129">
        <v>0</v>
      </c>
      <c r="G75" s="129">
        <v>0</v>
      </c>
      <c r="H75" s="129">
        <v>0</v>
      </c>
      <c r="I75" s="129">
        <v>0</v>
      </c>
      <c r="J75" s="129">
        <v>0</v>
      </c>
      <c r="K75" s="129">
        <v>0</v>
      </c>
      <c r="L75" s="129">
        <v>0</v>
      </c>
      <c r="M75" s="129">
        <v>0</v>
      </c>
      <c r="N75" s="129">
        <v>0</v>
      </c>
      <c r="O75" s="129">
        <v>0</v>
      </c>
      <c r="P75" s="129">
        <v>125448</v>
      </c>
    </row>
    <row r="76" spans="2:16" ht="12" customHeight="1">
      <c r="B76" s="128" t="s">
        <v>90</v>
      </c>
      <c r="C76" s="129">
        <v>1188192</v>
      </c>
      <c r="D76" s="129">
        <v>0</v>
      </c>
      <c r="E76" s="129">
        <v>36200</v>
      </c>
      <c r="F76" s="129">
        <v>0</v>
      </c>
      <c r="G76" s="129">
        <v>0</v>
      </c>
      <c r="H76" s="129">
        <v>0</v>
      </c>
      <c r="I76" s="129">
        <v>10632</v>
      </c>
      <c r="J76" s="129">
        <v>73025</v>
      </c>
      <c r="K76" s="129">
        <v>416</v>
      </c>
      <c r="L76" s="129">
        <v>17838</v>
      </c>
      <c r="M76" s="129">
        <v>99217</v>
      </c>
      <c r="N76" s="129">
        <v>0</v>
      </c>
      <c r="O76" s="129">
        <v>92162</v>
      </c>
      <c r="P76" s="129">
        <v>1517682</v>
      </c>
    </row>
    <row r="77" spans="2:16" ht="12" customHeight="1">
      <c r="B77" s="128" t="s">
        <v>338</v>
      </c>
      <c r="C77" s="129">
        <v>55695</v>
      </c>
      <c r="D77" s="129">
        <v>566826</v>
      </c>
      <c r="E77" s="129">
        <v>0</v>
      </c>
      <c r="F77" s="129">
        <v>0</v>
      </c>
      <c r="G77" s="129">
        <v>6331</v>
      </c>
      <c r="H77" s="129">
        <v>536</v>
      </c>
      <c r="I77" s="129">
        <v>0</v>
      </c>
      <c r="J77" s="129">
        <v>0</v>
      </c>
      <c r="K77" s="129">
        <v>0</v>
      </c>
      <c r="L77" s="129">
        <v>0</v>
      </c>
      <c r="M77" s="129">
        <v>427</v>
      </c>
      <c r="N77" s="129">
        <v>3676</v>
      </c>
      <c r="O77" s="129">
        <v>0</v>
      </c>
      <c r="P77" s="129">
        <v>633491</v>
      </c>
    </row>
    <row r="78" spans="2:16" ht="12" customHeight="1">
      <c r="B78" s="128" t="s">
        <v>65</v>
      </c>
      <c r="C78" s="129">
        <v>2215315</v>
      </c>
      <c r="D78" s="129">
        <v>751805</v>
      </c>
      <c r="E78" s="129">
        <v>0</v>
      </c>
      <c r="F78" s="129">
        <v>0</v>
      </c>
      <c r="G78" s="129">
        <v>0</v>
      </c>
      <c r="H78" s="129">
        <v>0</v>
      </c>
      <c r="I78" s="129">
        <v>1378697</v>
      </c>
      <c r="J78" s="129">
        <v>0</v>
      </c>
      <c r="K78" s="129">
        <v>0</v>
      </c>
      <c r="L78" s="129">
        <v>25708</v>
      </c>
      <c r="M78" s="129">
        <v>0</v>
      </c>
      <c r="N78" s="129">
        <v>0</v>
      </c>
      <c r="O78" s="129">
        <v>0</v>
      </c>
      <c r="P78" s="129">
        <v>4371525</v>
      </c>
    </row>
    <row r="79" spans="2:16" ht="12" customHeight="1">
      <c r="B79" s="128" t="s">
        <v>67</v>
      </c>
      <c r="C79" s="129">
        <v>2304860</v>
      </c>
      <c r="D79" s="129">
        <v>3642973</v>
      </c>
      <c r="E79" s="129">
        <v>0</v>
      </c>
      <c r="F79" s="129">
        <v>0</v>
      </c>
      <c r="G79" s="129">
        <v>0</v>
      </c>
      <c r="H79" s="129">
        <v>0</v>
      </c>
      <c r="I79" s="129">
        <v>509675</v>
      </c>
      <c r="J79" s="129">
        <v>0</v>
      </c>
      <c r="K79" s="129">
        <v>0</v>
      </c>
      <c r="L79" s="129">
        <v>0</v>
      </c>
      <c r="M79" s="129">
        <v>0</v>
      </c>
      <c r="N79" s="129">
        <v>0</v>
      </c>
      <c r="O79" s="129">
        <v>0</v>
      </c>
      <c r="P79" s="129">
        <v>6457508</v>
      </c>
    </row>
    <row r="80" spans="2:16" ht="12" customHeight="1">
      <c r="B80" s="128" t="s">
        <v>143</v>
      </c>
      <c r="C80" s="129">
        <v>300979</v>
      </c>
      <c r="D80" s="129">
        <v>657867</v>
      </c>
      <c r="E80" s="129">
        <v>9294</v>
      </c>
      <c r="F80" s="129">
        <v>0</v>
      </c>
      <c r="G80" s="129">
        <v>901</v>
      </c>
      <c r="H80" s="129">
        <v>0</v>
      </c>
      <c r="I80" s="129">
        <v>0</v>
      </c>
      <c r="J80" s="129">
        <v>0</v>
      </c>
      <c r="K80" s="129">
        <v>0</v>
      </c>
      <c r="L80" s="129">
        <v>0</v>
      </c>
      <c r="M80" s="129">
        <v>3292</v>
      </c>
      <c r="N80" s="129">
        <v>23890</v>
      </c>
      <c r="O80" s="129">
        <v>0</v>
      </c>
      <c r="P80" s="129">
        <v>996223</v>
      </c>
    </row>
    <row r="81" spans="2:16" ht="12" customHeight="1">
      <c r="B81" s="128" t="s">
        <v>75</v>
      </c>
      <c r="C81" s="129">
        <v>5983</v>
      </c>
      <c r="D81" s="129">
        <v>223805</v>
      </c>
      <c r="E81" s="129">
        <v>0</v>
      </c>
      <c r="F81" s="129">
        <v>0</v>
      </c>
      <c r="G81" s="129">
        <v>7698</v>
      </c>
      <c r="H81" s="129">
        <v>0</v>
      </c>
      <c r="I81" s="129">
        <v>0</v>
      </c>
      <c r="J81" s="129">
        <v>5068</v>
      </c>
      <c r="K81" s="129">
        <v>0</v>
      </c>
      <c r="L81" s="129">
        <v>1960</v>
      </c>
      <c r="M81" s="129">
        <v>0</v>
      </c>
      <c r="N81" s="129">
        <v>0</v>
      </c>
      <c r="O81" s="129">
        <v>0</v>
      </c>
      <c r="P81" s="129">
        <v>244514</v>
      </c>
    </row>
    <row r="82" spans="2:16" ht="12" customHeight="1">
      <c r="B82" s="128" t="s">
        <v>339</v>
      </c>
      <c r="C82" s="129">
        <v>61437</v>
      </c>
      <c r="D82" s="129">
        <v>0</v>
      </c>
      <c r="E82" s="129">
        <v>0</v>
      </c>
      <c r="F82" s="129">
        <v>771102</v>
      </c>
      <c r="G82" s="129">
        <v>0</v>
      </c>
      <c r="H82" s="129">
        <v>0</v>
      </c>
      <c r="I82" s="129">
        <v>0</v>
      </c>
      <c r="J82" s="129">
        <v>0</v>
      </c>
      <c r="K82" s="129">
        <v>0</v>
      </c>
      <c r="L82" s="129">
        <v>0</v>
      </c>
      <c r="M82" s="129">
        <v>0</v>
      </c>
      <c r="N82" s="129">
        <v>0</v>
      </c>
      <c r="O82" s="129">
        <v>0</v>
      </c>
      <c r="P82" s="129">
        <v>832539</v>
      </c>
    </row>
    <row r="83" spans="2:16" ht="12" customHeight="1">
      <c r="B83" s="128" t="s">
        <v>335</v>
      </c>
      <c r="C83" s="129">
        <v>0</v>
      </c>
      <c r="D83" s="129">
        <v>49341</v>
      </c>
      <c r="E83" s="129">
        <v>0</v>
      </c>
      <c r="F83" s="129">
        <v>0</v>
      </c>
      <c r="G83" s="129">
        <v>0</v>
      </c>
      <c r="H83" s="129">
        <v>0</v>
      </c>
      <c r="I83" s="129">
        <v>0</v>
      </c>
      <c r="J83" s="129">
        <v>0</v>
      </c>
      <c r="K83" s="129">
        <v>0</v>
      </c>
      <c r="L83" s="129">
        <v>0</v>
      </c>
      <c r="M83" s="129">
        <v>0</v>
      </c>
      <c r="N83" s="129">
        <v>0</v>
      </c>
      <c r="O83" s="129">
        <v>0</v>
      </c>
      <c r="P83" s="129">
        <v>49341</v>
      </c>
    </row>
    <row r="84" spans="2:16" ht="12" customHeight="1">
      <c r="B84" s="128" t="s">
        <v>81</v>
      </c>
      <c r="C84" s="129">
        <v>52848</v>
      </c>
      <c r="D84" s="129">
        <v>100659</v>
      </c>
      <c r="E84" s="129">
        <v>12421</v>
      </c>
      <c r="F84" s="129">
        <v>795</v>
      </c>
      <c r="G84" s="129">
        <v>0</v>
      </c>
      <c r="H84" s="129">
        <v>12895</v>
      </c>
      <c r="I84" s="129">
        <v>23030</v>
      </c>
      <c r="J84" s="129">
        <v>0</v>
      </c>
      <c r="K84" s="129">
        <v>0</v>
      </c>
      <c r="L84" s="129">
        <v>0</v>
      </c>
      <c r="M84" s="129">
        <v>1865</v>
      </c>
      <c r="N84" s="129">
        <v>4373</v>
      </c>
      <c r="O84" s="129">
        <v>0</v>
      </c>
      <c r="P84" s="129">
        <v>208886</v>
      </c>
    </row>
    <row r="85" spans="2:16" ht="12" customHeight="1">
      <c r="B85" s="128" t="s">
        <v>340</v>
      </c>
      <c r="C85" s="129">
        <v>46169</v>
      </c>
      <c r="D85" s="129">
        <v>16006</v>
      </c>
      <c r="E85" s="129">
        <v>33223</v>
      </c>
      <c r="F85" s="129">
        <v>0</v>
      </c>
      <c r="G85" s="129">
        <v>0</v>
      </c>
      <c r="H85" s="129">
        <v>0</v>
      </c>
      <c r="I85" s="129">
        <v>54340</v>
      </c>
      <c r="J85" s="129">
        <v>0</v>
      </c>
      <c r="K85" s="129">
        <v>0</v>
      </c>
      <c r="L85" s="129">
        <v>0</v>
      </c>
      <c r="M85" s="129">
        <v>494641</v>
      </c>
      <c r="N85" s="129">
        <v>25241</v>
      </c>
      <c r="O85" s="129">
        <v>-24386</v>
      </c>
      <c r="P85" s="129">
        <v>645234</v>
      </c>
    </row>
    <row r="86" spans="2:16" ht="12" customHeight="1">
      <c r="B86" s="128" t="s">
        <v>341</v>
      </c>
      <c r="C86" s="129">
        <v>0</v>
      </c>
      <c r="D86" s="129">
        <v>1444631</v>
      </c>
      <c r="E86" s="129">
        <v>0</v>
      </c>
      <c r="F86" s="129">
        <v>0</v>
      </c>
      <c r="G86" s="129">
        <v>0</v>
      </c>
      <c r="H86" s="129">
        <v>0</v>
      </c>
      <c r="I86" s="129">
        <v>0</v>
      </c>
      <c r="J86" s="129">
        <v>0</v>
      </c>
      <c r="K86" s="129">
        <v>0</v>
      </c>
      <c r="L86" s="129">
        <v>0</v>
      </c>
      <c r="M86" s="129">
        <v>0</v>
      </c>
      <c r="N86" s="129">
        <v>0</v>
      </c>
      <c r="O86" s="129">
        <v>0</v>
      </c>
      <c r="P86" s="129">
        <v>1444631</v>
      </c>
    </row>
    <row r="87" spans="2:16" ht="12" customHeight="1">
      <c r="B87" s="128" t="s">
        <v>118</v>
      </c>
      <c r="C87" s="129">
        <v>0</v>
      </c>
      <c r="D87" s="129">
        <v>1851257</v>
      </c>
      <c r="E87" s="129">
        <v>0</v>
      </c>
      <c r="F87" s="129">
        <v>0</v>
      </c>
      <c r="G87" s="129">
        <v>0</v>
      </c>
      <c r="H87" s="129">
        <v>0</v>
      </c>
      <c r="I87" s="129">
        <v>0</v>
      </c>
      <c r="J87" s="129">
        <v>0</v>
      </c>
      <c r="K87" s="129">
        <v>0</v>
      </c>
      <c r="L87" s="129">
        <v>0</v>
      </c>
      <c r="M87" s="129">
        <v>0</v>
      </c>
      <c r="N87" s="129">
        <v>0</v>
      </c>
      <c r="O87" s="129">
        <v>0</v>
      </c>
      <c r="P87" s="129">
        <v>1851257</v>
      </c>
    </row>
    <row r="88" spans="2:16" ht="12" customHeight="1">
      <c r="B88" s="128" t="s">
        <v>100</v>
      </c>
      <c r="C88" s="129">
        <v>532428</v>
      </c>
      <c r="D88" s="129">
        <v>652858</v>
      </c>
      <c r="E88" s="129">
        <v>16168</v>
      </c>
      <c r="F88" s="129">
        <v>0</v>
      </c>
      <c r="G88" s="129">
        <v>1392</v>
      </c>
      <c r="H88" s="129">
        <v>0</v>
      </c>
      <c r="I88" s="129">
        <v>7943</v>
      </c>
      <c r="J88" s="129">
        <v>0</v>
      </c>
      <c r="K88" s="129">
        <v>2692</v>
      </c>
      <c r="L88" s="129">
        <v>7117</v>
      </c>
      <c r="M88" s="129">
        <v>582</v>
      </c>
      <c r="N88" s="129">
        <v>804442</v>
      </c>
      <c r="O88" s="129">
        <v>11977</v>
      </c>
      <c r="P88" s="129">
        <v>2037599</v>
      </c>
    </row>
    <row r="89" spans="2:16" ht="12" customHeight="1">
      <c r="B89" s="126" t="s">
        <v>102</v>
      </c>
      <c r="C89" s="127">
        <v>12790068</v>
      </c>
      <c r="D89" s="127">
        <v>6610272</v>
      </c>
      <c r="E89" s="127">
        <v>557130</v>
      </c>
      <c r="F89" s="127">
        <v>-34841</v>
      </c>
      <c r="G89" s="127">
        <v>272981</v>
      </c>
      <c r="H89" s="127">
        <v>8634</v>
      </c>
      <c r="I89" s="127">
        <v>4896941</v>
      </c>
      <c r="J89" s="127">
        <v>563169</v>
      </c>
      <c r="K89" s="127">
        <v>229652</v>
      </c>
      <c r="L89" s="127">
        <v>504086</v>
      </c>
      <c r="M89" s="127">
        <v>418782</v>
      </c>
      <c r="N89" s="127">
        <v>20817364</v>
      </c>
      <c r="O89" s="127">
        <v>-26503013</v>
      </c>
      <c r="P89" s="127">
        <v>21131225</v>
      </c>
    </row>
    <row r="90" spans="2:16" ht="12" customHeight="1">
      <c r="B90" s="126" t="s">
        <v>343</v>
      </c>
      <c r="C90" s="127">
        <v>12790068</v>
      </c>
      <c r="D90" s="127">
        <v>6610272</v>
      </c>
      <c r="E90" s="127">
        <v>557130</v>
      </c>
      <c r="F90" s="127">
        <v>-34841</v>
      </c>
      <c r="G90" s="127">
        <v>272981</v>
      </c>
      <c r="H90" s="127">
        <v>8634</v>
      </c>
      <c r="I90" s="127">
        <v>4896941</v>
      </c>
      <c r="J90" s="127">
        <v>563169</v>
      </c>
      <c r="K90" s="127">
        <v>229652</v>
      </c>
      <c r="L90" s="127">
        <v>504086</v>
      </c>
      <c r="M90" s="127">
        <v>418782</v>
      </c>
      <c r="N90" s="127">
        <v>20817364</v>
      </c>
      <c r="O90" s="127">
        <v>-26816874</v>
      </c>
      <c r="P90" s="127">
        <v>20817364</v>
      </c>
    </row>
    <row r="91" spans="2:16" ht="12" customHeight="1">
      <c r="B91" s="128" t="s">
        <v>344</v>
      </c>
      <c r="C91" s="129">
        <v>6242757</v>
      </c>
      <c r="D91" s="129">
        <v>5359206</v>
      </c>
      <c r="E91" s="129">
        <v>220966</v>
      </c>
      <c r="F91" s="129">
        <v>35503</v>
      </c>
      <c r="G91" s="129">
        <v>425662</v>
      </c>
      <c r="H91" s="129">
        <v>15085</v>
      </c>
      <c r="I91" s="129">
        <v>4685823</v>
      </c>
      <c r="J91" s="129">
        <v>409509</v>
      </c>
      <c r="K91" s="129">
        <v>223913</v>
      </c>
      <c r="L91" s="129">
        <v>239000</v>
      </c>
      <c r="M91" s="129">
        <v>237210</v>
      </c>
      <c r="N91" s="129">
        <v>10800000</v>
      </c>
      <c r="O91" s="129">
        <v>-18094634</v>
      </c>
      <c r="P91" s="129">
        <v>10800000</v>
      </c>
    </row>
    <row r="92" spans="2:16" ht="12" customHeight="1">
      <c r="B92" s="128" t="s">
        <v>345</v>
      </c>
      <c r="C92" s="129">
        <v>0</v>
      </c>
      <c r="D92" s="129">
        <v>0</v>
      </c>
      <c r="E92" s="129">
        <v>0</v>
      </c>
      <c r="F92" s="129">
        <v>0</v>
      </c>
      <c r="G92" s="129">
        <v>0</v>
      </c>
      <c r="H92" s="129">
        <v>1600</v>
      </c>
      <c r="I92" s="129">
        <v>1460</v>
      </c>
      <c r="J92" s="129">
        <v>0</v>
      </c>
      <c r="K92" s="129">
        <v>0</v>
      </c>
      <c r="L92" s="129">
        <v>0</v>
      </c>
      <c r="M92" s="129">
        <v>0</v>
      </c>
      <c r="N92" s="129">
        <v>0</v>
      </c>
      <c r="O92" s="129">
        <v>-3060</v>
      </c>
      <c r="P92" s="129">
        <v>0</v>
      </c>
    </row>
    <row r="93" spans="2:16" ht="12" customHeight="1">
      <c r="B93" s="128" t="s">
        <v>352</v>
      </c>
      <c r="C93" s="129">
        <v>0</v>
      </c>
      <c r="D93" s="129">
        <v>0</v>
      </c>
      <c r="E93" s="129">
        <v>0</v>
      </c>
      <c r="F93" s="129">
        <v>0</v>
      </c>
      <c r="G93" s="129">
        <v>0</v>
      </c>
      <c r="H93" s="129">
        <v>0</v>
      </c>
      <c r="I93" s="129">
        <v>0</v>
      </c>
      <c r="J93" s="129">
        <v>0</v>
      </c>
      <c r="K93" s="129">
        <v>0</v>
      </c>
      <c r="L93" s="129">
        <v>0</v>
      </c>
      <c r="M93" s="129">
        <v>0</v>
      </c>
      <c r="N93" s="129">
        <v>0</v>
      </c>
      <c r="O93" s="129">
        <v>0</v>
      </c>
      <c r="P93" s="129">
        <v>0</v>
      </c>
    </row>
    <row r="94" spans="2:16" ht="12" customHeight="1">
      <c r="B94" s="128" t="s">
        <v>353</v>
      </c>
      <c r="C94" s="129">
        <v>586054</v>
      </c>
      <c r="D94" s="129">
        <v>15777</v>
      </c>
      <c r="E94" s="129">
        <v>-363</v>
      </c>
      <c r="F94" s="129">
        <v>7050</v>
      </c>
      <c r="G94" s="129">
        <v>137</v>
      </c>
      <c r="H94" s="129">
        <v>-1</v>
      </c>
      <c r="I94" s="129">
        <v>0</v>
      </c>
      <c r="J94" s="129">
        <v>0</v>
      </c>
      <c r="K94" s="129">
        <v>0</v>
      </c>
      <c r="L94" s="129">
        <v>0</v>
      </c>
      <c r="M94" s="129">
        <v>-1113</v>
      </c>
      <c r="N94" s="129">
        <v>593382</v>
      </c>
      <c r="O94" s="129">
        <v>-607541</v>
      </c>
      <c r="P94" s="129">
        <v>593382</v>
      </c>
    </row>
    <row r="95" spans="2:16" ht="12" customHeight="1">
      <c r="B95" s="128" t="s">
        <v>346</v>
      </c>
      <c r="C95" s="129">
        <v>877479</v>
      </c>
      <c r="D95" s="129">
        <v>306744</v>
      </c>
      <c r="E95" s="129">
        <v>44193</v>
      </c>
      <c r="F95" s="129">
        <v>0</v>
      </c>
      <c r="G95" s="129">
        <v>0</v>
      </c>
      <c r="H95" s="129">
        <v>0</v>
      </c>
      <c r="I95" s="129">
        <v>34835</v>
      </c>
      <c r="J95" s="129">
        <v>46488</v>
      </c>
      <c r="K95" s="129">
        <v>376</v>
      </c>
      <c r="L95" s="129">
        <v>24970</v>
      </c>
      <c r="M95" s="129">
        <v>22794</v>
      </c>
      <c r="N95" s="129">
        <v>1512687</v>
      </c>
      <c r="O95" s="129">
        <v>-1357879</v>
      </c>
      <c r="P95" s="129">
        <v>1512687</v>
      </c>
    </row>
    <row r="96" spans="2:16" ht="12" customHeight="1">
      <c r="B96" s="128" t="s">
        <v>347</v>
      </c>
      <c r="C96" s="129">
        <v>4241625</v>
      </c>
      <c r="D96" s="129">
        <v>928545</v>
      </c>
      <c r="E96" s="129">
        <v>292334</v>
      </c>
      <c r="F96" s="129">
        <v>0</v>
      </c>
      <c r="G96" s="129">
        <v>0</v>
      </c>
      <c r="H96" s="129">
        <v>0</v>
      </c>
      <c r="I96" s="129">
        <v>382719</v>
      </c>
      <c r="J96" s="129">
        <v>0</v>
      </c>
      <c r="K96" s="129">
        <v>0</v>
      </c>
      <c r="L96" s="129">
        <v>222819</v>
      </c>
      <c r="M96" s="129">
        <v>123934</v>
      </c>
      <c r="N96" s="129">
        <v>7911295</v>
      </c>
      <c r="O96" s="129">
        <v>-6191976</v>
      </c>
      <c r="P96" s="129">
        <v>7911295</v>
      </c>
    </row>
    <row r="97" spans="2:16" ht="12" customHeight="1">
      <c r="B97" s="128" t="s">
        <v>348</v>
      </c>
      <c r="C97" s="129">
        <v>842153</v>
      </c>
      <c r="D97" s="129">
        <v>0</v>
      </c>
      <c r="E97" s="129">
        <v>0</v>
      </c>
      <c r="F97" s="129">
        <v>0</v>
      </c>
      <c r="G97" s="129">
        <v>0</v>
      </c>
      <c r="H97" s="129">
        <v>0</v>
      </c>
      <c r="I97" s="129">
        <v>68365</v>
      </c>
      <c r="J97" s="129">
        <v>107172</v>
      </c>
      <c r="K97" s="129">
        <v>5363</v>
      </c>
      <c r="L97" s="129">
        <v>17297</v>
      </c>
      <c r="M97" s="129">
        <v>35957</v>
      </c>
      <c r="N97" s="129">
        <v>0</v>
      </c>
      <c r="O97" s="129">
        <v>-1076307</v>
      </c>
      <c r="P97" s="129">
        <v>0</v>
      </c>
    </row>
    <row r="98" spans="2:16" ht="12" customHeight="1">
      <c r="B98" s="128" t="s">
        <v>349</v>
      </c>
      <c r="C98" s="129">
        <v>0</v>
      </c>
      <c r="D98" s="129">
        <v>0</v>
      </c>
      <c r="E98" s="129">
        <v>0</v>
      </c>
      <c r="F98" s="129">
        <v>-77394</v>
      </c>
      <c r="G98" s="129">
        <v>-152818</v>
      </c>
      <c r="H98" s="129">
        <v>-8050</v>
      </c>
      <c r="I98" s="129">
        <v>-276261</v>
      </c>
      <c r="J98" s="129">
        <v>0</v>
      </c>
      <c r="K98" s="129">
        <v>0</v>
      </c>
      <c r="L98" s="129">
        <v>0</v>
      </c>
      <c r="M98" s="129">
        <v>0</v>
      </c>
      <c r="N98" s="129">
        <v>0</v>
      </c>
      <c r="O98" s="129">
        <v>514523</v>
      </c>
      <c r="P98" s="129">
        <v>0</v>
      </c>
    </row>
    <row r="99" spans="2:16" ht="12" customHeight="1">
      <c r="B99" s="126" t="s">
        <v>350</v>
      </c>
      <c r="C99" s="127">
        <v>0</v>
      </c>
      <c r="D99" s="127">
        <v>0</v>
      </c>
      <c r="E99" s="127"/>
      <c r="F99" s="127">
        <v>0</v>
      </c>
      <c r="G99" s="127">
        <v>0</v>
      </c>
      <c r="H99" s="127">
        <v>0</v>
      </c>
      <c r="I99" s="127">
        <v>0</v>
      </c>
      <c r="J99" s="127">
        <v>0</v>
      </c>
      <c r="K99" s="127">
        <v>0</v>
      </c>
      <c r="L99" s="127">
        <v>0</v>
      </c>
      <c r="M99" s="127">
        <v>0</v>
      </c>
      <c r="N99" s="127">
        <v>0</v>
      </c>
      <c r="O99" s="127">
        <v>313861</v>
      </c>
      <c r="P99" s="127">
        <v>313861</v>
      </c>
    </row>
    <row r="100" spans="2:16">
      <c r="B100" s="130" t="s">
        <v>105</v>
      </c>
      <c r="C100" s="131">
        <v>21757353</v>
      </c>
      <c r="D100" s="131">
        <v>20538815</v>
      </c>
      <c r="E100" s="131">
        <v>1083713</v>
      </c>
      <c r="F100" s="131">
        <v>848198</v>
      </c>
      <c r="G100" s="131">
        <v>334418</v>
      </c>
      <c r="H100" s="131">
        <v>22946</v>
      </c>
      <c r="I100" s="131">
        <v>7561419</v>
      </c>
      <c r="J100" s="131">
        <v>938779</v>
      </c>
      <c r="K100" s="131">
        <v>237382</v>
      </c>
      <c r="L100" s="131">
        <v>591260</v>
      </c>
      <c r="M100" s="131">
        <v>1808971</v>
      </c>
      <c r="N100" s="131">
        <v>22075545</v>
      </c>
      <c r="O100" s="131">
        <v>-28095099</v>
      </c>
      <c r="P100" s="131">
        <v>49703700</v>
      </c>
    </row>
  </sheetData>
  <sheetProtection algorithmName="SHA-512" hashValue="Vl3v3RAwqjvOjZgtKambC7hONoNMnKhiMLPn/42WV9ORjqQ1LyrhvvD+ghhUNJ498ymJk8gp3b9bjmxFudzT+g==" saltValue="i50+wsEZCITbmc1ny3qfoQ==" spinCount="100000" sheet="1" objects="1" scenarios="1"/>
  <pageMargins left="0.25" right="0.25" top="0.75" bottom="0.75" header="0.3" footer="0.3"/>
  <pageSetup paperSize="9" scale="65" fitToHeight="2" orientation="landscape" r:id="rId1"/>
  <rowBreaks count="1" manualBreakCount="1">
    <brk id="52"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6">
    <pageSetUpPr fitToPage="1"/>
  </sheetPr>
  <dimension ref="B4:M60"/>
  <sheetViews>
    <sheetView zoomScaleNormal="100" workbookViewId="0"/>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3" width="9.140625" style="1"/>
    <col min="14" max="14" width="3.85546875" style="1" customWidth="1"/>
    <col min="15" max="16384" width="9.140625" style="1"/>
  </cols>
  <sheetData>
    <row r="4" spans="2:13" ht="35.25" customHeight="1"/>
    <row r="5" spans="2:13">
      <c r="B5" s="2"/>
      <c r="C5" s="4"/>
      <c r="D5" s="2"/>
      <c r="E5" s="2"/>
      <c r="F5" s="2"/>
      <c r="G5" s="4"/>
      <c r="H5" s="2"/>
      <c r="I5" s="2"/>
      <c r="J5" s="2"/>
    </row>
    <row r="6" spans="2:13">
      <c r="B6" s="2"/>
      <c r="C6" s="2"/>
      <c r="D6" s="2"/>
      <c r="E6" s="2"/>
      <c r="F6" s="2"/>
      <c r="G6" s="2"/>
      <c r="H6" s="2"/>
      <c r="I6" s="2"/>
      <c r="J6" s="2"/>
    </row>
    <row r="7" spans="2:13" s="68" customFormat="1" ht="15" customHeight="1">
      <c r="B7" s="1041" t="s">
        <v>354</v>
      </c>
      <c r="C7" s="282"/>
      <c r="D7" s="1046" t="s">
        <v>355</v>
      </c>
      <c r="E7" s="1046"/>
      <c r="F7" s="1046"/>
      <c r="G7" s="282"/>
      <c r="H7" s="1047" t="s">
        <v>356</v>
      </c>
      <c r="I7" s="1048"/>
      <c r="J7" s="1048"/>
      <c r="K7" s="1048"/>
      <c r="L7" s="1048"/>
      <c r="M7" s="1049"/>
    </row>
    <row r="8" spans="2:13" s="68" customFormat="1">
      <c r="B8" s="1045"/>
      <c r="C8" s="282"/>
      <c r="D8" s="543">
        <v>45170</v>
      </c>
      <c r="E8" s="543">
        <v>44805</v>
      </c>
      <c r="F8" s="283" t="s">
        <v>357</v>
      </c>
      <c r="G8" s="283"/>
      <c r="H8" s="283" t="s">
        <v>3</v>
      </c>
      <c r="I8" s="283" t="s">
        <v>4</v>
      </c>
      <c r="J8" s="283" t="s">
        <v>5</v>
      </c>
      <c r="K8" s="283" t="s">
        <v>6</v>
      </c>
      <c r="L8" s="283" t="s">
        <v>7</v>
      </c>
      <c r="M8" s="283" t="s">
        <v>5</v>
      </c>
    </row>
    <row r="9" spans="2:13" s="68" customFormat="1">
      <c r="B9" s="197"/>
      <c r="C9" s="284"/>
      <c r="D9" s="285"/>
      <c r="E9" s="286"/>
      <c r="F9" s="198"/>
      <c r="G9" s="287"/>
      <c r="H9" s="288"/>
      <c r="I9" s="289"/>
      <c r="J9" s="198"/>
      <c r="K9" s="289"/>
      <c r="L9" s="289"/>
      <c r="M9" s="198"/>
    </row>
    <row r="10" spans="2:13" s="68" customFormat="1">
      <c r="B10" s="855" t="s">
        <v>358</v>
      </c>
      <c r="C10" s="290"/>
      <c r="D10" s="795">
        <v>5075638</v>
      </c>
      <c r="E10" s="796">
        <v>4996189</v>
      </c>
      <c r="F10" s="822">
        <v>1.6E-2</v>
      </c>
      <c r="G10" s="823"/>
      <c r="H10" s="795">
        <v>5526</v>
      </c>
      <c r="I10" s="796">
        <v>5919</v>
      </c>
      <c r="J10" s="824">
        <v>-6.6000000000000003E-2</v>
      </c>
      <c r="K10" s="796">
        <v>16977</v>
      </c>
      <c r="L10" s="796">
        <v>17509</v>
      </c>
      <c r="M10" s="824">
        <v>-0.03</v>
      </c>
    </row>
    <row r="11" spans="2:13" s="68" customFormat="1">
      <c r="B11" s="268" t="s">
        <v>359</v>
      </c>
      <c r="C11" s="291"/>
      <c r="D11" s="292">
        <v>5075363</v>
      </c>
      <c r="E11" s="293">
        <v>4995872</v>
      </c>
      <c r="F11" s="825">
        <v>1.6E-2</v>
      </c>
      <c r="G11" s="294"/>
      <c r="H11" s="292">
        <v>4772</v>
      </c>
      <c r="I11" s="293">
        <v>4591</v>
      </c>
      <c r="J11" s="826">
        <v>0.04</v>
      </c>
      <c r="K11" s="293">
        <v>14853</v>
      </c>
      <c r="L11" s="293">
        <v>14624</v>
      </c>
      <c r="M11" s="826">
        <v>1.6E-2</v>
      </c>
    </row>
    <row r="12" spans="2:13" s="68" customFormat="1">
      <c r="B12" s="269" t="s">
        <v>360</v>
      </c>
      <c r="C12" s="291"/>
      <c r="D12" s="292">
        <v>7</v>
      </c>
      <c r="E12" s="293">
        <v>7</v>
      </c>
      <c r="F12" s="827" t="s">
        <v>223</v>
      </c>
      <c r="G12" s="295"/>
      <c r="H12" s="292">
        <v>20</v>
      </c>
      <c r="I12" s="293">
        <v>21</v>
      </c>
      <c r="J12" s="828">
        <v>-3.3000000000000002E-2</v>
      </c>
      <c r="K12" s="296">
        <v>67</v>
      </c>
      <c r="L12" s="296">
        <v>69</v>
      </c>
      <c r="M12" s="828">
        <v>-2.8000000000000001E-2</v>
      </c>
    </row>
    <row r="13" spans="2:13" s="68" customFormat="1">
      <c r="B13" s="269" t="s">
        <v>361</v>
      </c>
      <c r="C13" s="291"/>
      <c r="D13" s="292">
        <v>268</v>
      </c>
      <c r="E13" s="293">
        <v>288</v>
      </c>
      <c r="F13" s="827">
        <v>-6.9000000000000006E-2</v>
      </c>
      <c r="G13" s="295"/>
      <c r="H13" s="292">
        <v>75</v>
      </c>
      <c r="I13" s="293">
        <v>54</v>
      </c>
      <c r="J13" s="828">
        <v>0.38700000000000001</v>
      </c>
      <c r="K13" s="296">
        <v>172</v>
      </c>
      <c r="L13" s="296">
        <v>159</v>
      </c>
      <c r="M13" s="828">
        <v>7.8E-2</v>
      </c>
    </row>
    <row r="14" spans="2:13" s="68" customFormat="1">
      <c r="B14" s="269" t="s">
        <v>362</v>
      </c>
      <c r="C14" s="291"/>
      <c r="D14" s="292" t="s">
        <v>363</v>
      </c>
      <c r="E14" s="293">
        <v>22</v>
      </c>
      <c r="F14" s="827" t="s">
        <v>223</v>
      </c>
      <c r="G14" s="295"/>
      <c r="H14" s="292" t="s">
        <v>363</v>
      </c>
      <c r="I14" s="293">
        <v>177</v>
      </c>
      <c r="J14" s="828" t="s">
        <v>223</v>
      </c>
      <c r="K14" s="296" t="s">
        <v>363</v>
      </c>
      <c r="L14" s="829">
        <v>524</v>
      </c>
      <c r="M14" s="828" t="s">
        <v>223</v>
      </c>
    </row>
    <row r="15" spans="2:13" s="68" customFormat="1" ht="15.75" customHeight="1">
      <c r="B15" s="270" t="s">
        <v>364</v>
      </c>
      <c r="C15" s="291"/>
      <c r="D15" s="292" t="s">
        <v>363</v>
      </c>
      <c r="E15" s="293" t="s">
        <v>363</v>
      </c>
      <c r="F15" s="830" t="s">
        <v>223</v>
      </c>
      <c r="G15" s="297"/>
      <c r="H15" s="292">
        <v>658</v>
      </c>
      <c r="I15" s="293">
        <v>1076</v>
      </c>
      <c r="J15" s="831">
        <v>-0.38900000000000001</v>
      </c>
      <c r="K15" s="298">
        <v>1886</v>
      </c>
      <c r="L15" s="832">
        <v>2133</v>
      </c>
      <c r="M15" s="831">
        <v>-0.11600000000000001</v>
      </c>
    </row>
    <row r="16" spans="2:13" s="68" customFormat="1" ht="15.75" customHeight="1">
      <c r="B16" s="855" t="s">
        <v>365</v>
      </c>
      <c r="C16" s="290"/>
      <c r="D16" s="795">
        <v>352</v>
      </c>
      <c r="E16" s="796">
        <v>280</v>
      </c>
      <c r="F16" s="822">
        <v>0.25700000000000001</v>
      </c>
      <c r="G16" s="823"/>
      <c r="H16" s="795">
        <v>4501</v>
      </c>
      <c r="I16" s="796">
        <v>4256</v>
      </c>
      <c r="J16" s="824">
        <v>5.8000000000000003E-2</v>
      </c>
      <c r="K16" s="796">
        <v>12513</v>
      </c>
      <c r="L16" s="796">
        <v>12893</v>
      </c>
      <c r="M16" s="824">
        <v>-0.03</v>
      </c>
    </row>
    <row r="17" spans="2:13" s="68" customFormat="1">
      <c r="B17" s="269" t="s">
        <v>366</v>
      </c>
      <c r="C17" s="291"/>
      <c r="D17" s="292">
        <v>3</v>
      </c>
      <c r="E17" s="293">
        <v>3</v>
      </c>
      <c r="F17" s="827">
        <v>0</v>
      </c>
      <c r="G17" s="297"/>
      <c r="H17" s="292">
        <v>29</v>
      </c>
      <c r="I17" s="293">
        <v>31</v>
      </c>
      <c r="J17" s="828">
        <v>-3.5000000000000003E-2</v>
      </c>
      <c r="K17" s="296">
        <v>91</v>
      </c>
      <c r="L17" s="296">
        <v>91</v>
      </c>
      <c r="M17" s="828">
        <v>1E-3</v>
      </c>
    </row>
    <row r="18" spans="2:13" s="68" customFormat="1">
      <c r="B18" s="269" t="s">
        <v>367</v>
      </c>
      <c r="C18" s="291"/>
      <c r="D18" s="292">
        <v>118</v>
      </c>
      <c r="E18" s="293">
        <v>101</v>
      </c>
      <c r="F18" s="827">
        <v>0.16800000000000001</v>
      </c>
      <c r="G18" s="297"/>
      <c r="H18" s="292">
        <v>1741</v>
      </c>
      <c r="I18" s="293">
        <v>547</v>
      </c>
      <c r="J18" s="828">
        <v>2.1819999999999999</v>
      </c>
      <c r="K18" s="296">
        <v>3189</v>
      </c>
      <c r="L18" s="296">
        <v>1649</v>
      </c>
      <c r="M18" s="828">
        <v>0.93400000000000005</v>
      </c>
    </row>
    <row r="19" spans="2:13" s="68" customFormat="1">
      <c r="B19" s="269" t="s">
        <v>368</v>
      </c>
      <c r="C19" s="291"/>
      <c r="D19" s="292" t="s">
        <v>363</v>
      </c>
      <c r="E19" s="293" t="s">
        <v>363</v>
      </c>
      <c r="F19" s="827" t="s">
        <v>223</v>
      </c>
      <c r="G19" s="297"/>
      <c r="H19" s="292" t="s">
        <v>363</v>
      </c>
      <c r="I19" s="293" t="s">
        <v>363</v>
      </c>
      <c r="J19" s="828" t="s">
        <v>223</v>
      </c>
      <c r="K19" s="296" t="s">
        <v>363</v>
      </c>
      <c r="L19" s="296" t="s">
        <v>363</v>
      </c>
      <c r="M19" s="828" t="s">
        <v>223</v>
      </c>
    </row>
    <row r="20" spans="2:13" s="68" customFormat="1">
      <c r="B20" s="269" t="s">
        <v>369</v>
      </c>
      <c r="C20" s="291"/>
      <c r="D20" s="292">
        <v>227</v>
      </c>
      <c r="E20" s="293">
        <v>172</v>
      </c>
      <c r="F20" s="827">
        <v>0.32</v>
      </c>
      <c r="G20" s="297"/>
      <c r="H20" s="292">
        <v>2694</v>
      </c>
      <c r="I20" s="293">
        <v>3328</v>
      </c>
      <c r="J20" s="828">
        <v>-0.19</v>
      </c>
      <c r="K20" s="296">
        <v>9125</v>
      </c>
      <c r="L20" s="296">
        <v>10441</v>
      </c>
      <c r="M20" s="828">
        <v>-0.126</v>
      </c>
    </row>
    <row r="21" spans="2:13" s="68" customFormat="1">
      <c r="B21" s="269" t="s">
        <v>370</v>
      </c>
      <c r="C21" s="291"/>
      <c r="D21" s="292">
        <v>4</v>
      </c>
      <c r="E21" s="293">
        <v>4</v>
      </c>
      <c r="F21" s="827" t="s">
        <v>223</v>
      </c>
      <c r="G21" s="297"/>
      <c r="H21" s="292">
        <v>36</v>
      </c>
      <c r="I21" s="293">
        <v>37</v>
      </c>
      <c r="J21" s="828">
        <v>-1.2999999999999999E-2</v>
      </c>
      <c r="K21" s="296">
        <v>108</v>
      </c>
      <c r="L21" s="296">
        <v>109</v>
      </c>
      <c r="M21" s="828">
        <v>-6.0000000000000001E-3</v>
      </c>
    </row>
    <row r="22" spans="2:13" s="68" customFormat="1" ht="15.75" customHeight="1">
      <c r="B22" s="270" t="s">
        <v>364</v>
      </c>
      <c r="C22" s="291"/>
      <c r="D22" s="292" t="s">
        <v>363</v>
      </c>
      <c r="E22" s="293" t="s">
        <v>363</v>
      </c>
      <c r="F22" s="830" t="s">
        <v>223</v>
      </c>
      <c r="G22" s="297"/>
      <c r="H22" s="292" t="s">
        <v>363</v>
      </c>
      <c r="I22" s="293">
        <v>313</v>
      </c>
      <c r="J22" s="830" t="s">
        <v>223</v>
      </c>
      <c r="K22" s="298" t="s">
        <v>363</v>
      </c>
      <c r="L22" s="832">
        <v>604</v>
      </c>
      <c r="M22" s="830" t="s">
        <v>223</v>
      </c>
    </row>
    <row r="23" spans="2:13" s="68" customFormat="1" ht="15.75" customHeight="1">
      <c r="B23" s="855" t="s">
        <v>371</v>
      </c>
      <c r="C23" s="290"/>
      <c r="D23" s="795">
        <v>600</v>
      </c>
      <c r="E23" s="796">
        <v>397</v>
      </c>
      <c r="F23" s="822">
        <v>0.51100000000000001</v>
      </c>
      <c r="G23" s="823"/>
      <c r="H23" s="795">
        <v>1206</v>
      </c>
      <c r="I23" s="796">
        <v>849</v>
      </c>
      <c r="J23" s="824">
        <v>0.42</v>
      </c>
      <c r="K23" s="796">
        <v>3322</v>
      </c>
      <c r="L23" s="796">
        <v>2265</v>
      </c>
      <c r="M23" s="824">
        <v>0.46700000000000003</v>
      </c>
    </row>
    <row r="24" spans="2:13" s="68" customFormat="1">
      <c r="B24" s="269"/>
      <c r="C24" s="291"/>
      <c r="D24" s="292">
        <v>15</v>
      </c>
      <c r="E24" s="293">
        <v>6</v>
      </c>
      <c r="F24" s="827">
        <v>1.5</v>
      </c>
      <c r="G24" s="297"/>
      <c r="H24" s="292">
        <v>31</v>
      </c>
      <c r="I24" s="293">
        <v>8</v>
      </c>
      <c r="J24" s="828">
        <v>2.875</v>
      </c>
      <c r="K24" s="296">
        <v>85</v>
      </c>
      <c r="L24" s="829">
        <v>23</v>
      </c>
      <c r="M24" s="828">
        <v>2.6960000000000002</v>
      </c>
    </row>
    <row r="25" spans="2:13" s="68" customFormat="1">
      <c r="B25" s="269" t="s">
        <v>367</v>
      </c>
      <c r="C25" s="291"/>
      <c r="D25" s="292">
        <v>546</v>
      </c>
      <c r="E25" s="293">
        <v>334</v>
      </c>
      <c r="F25" s="827">
        <v>0.63500000000000001</v>
      </c>
      <c r="G25" s="297"/>
      <c r="H25" s="292">
        <v>577</v>
      </c>
      <c r="I25" s="293">
        <v>325</v>
      </c>
      <c r="J25" s="828">
        <v>0.77500000000000002</v>
      </c>
      <c r="K25" s="296">
        <v>1623</v>
      </c>
      <c r="L25" s="296">
        <v>964</v>
      </c>
      <c r="M25" s="828">
        <v>0.68400000000000005</v>
      </c>
    </row>
    <row r="26" spans="2:13" s="68" customFormat="1">
      <c r="B26" s="269" t="s">
        <v>372</v>
      </c>
      <c r="C26" s="291"/>
      <c r="D26" s="292">
        <v>10</v>
      </c>
      <c r="E26" s="293">
        <v>10</v>
      </c>
      <c r="F26" s="827" t="s">
        <v>223</v>
      </c>
      <c r="G26" s="297"/>
      <c r="H26" s="292">
        <v>231</v>
      </c>
      <c r="I26" s="293">
        <v>231</v>
      </c>
      <c r="J26" s="828" t="s">
        <v>223</v>
      </c>
      <c r="K26" s="296">
        <v>684</v>
      </c>
      <c r="L26" s="296">
        <v>684</v>
      </c>
      <c r="M26" s="828" t="s">
        <v>223</v>
      </c>
    </row>
    <row r="27" spans="2:13" s="68" customFormat="1">
      <c r="B27" s="269" t="s">
        <v>369</v>
      </c>
      <c r="C27" s="291"/>
      <c r="D27" s="292">
        <v>13</v>
      </c>
      <c r="E27" s="293">
        <v>38</v>
      </c>
      <c r="F27" s="827">
        <v>-0.65800000000000003</v>
      </c>
      <c r="G27" s="299"/>
      <c r="H27" s="292">
        <v>180</v>
      </c>
      <c r="I27" s="293">
        <v>91</v>
      </c>
      <c r="J27" s="826">
        <v>0.97799999999999998</v>
      </c>
      <c r="K27" s="296">
        <v>450</v>
      </c>
      <c r="L27" s="296">
        <v>234</v>
      </c>
      <c r="M27" s="828">
        <v>0.92300000000000004</v>
      </c>
    </row>
    <row r="28" spans="2:13" s="68" customFormat="1">
      <c r="B28" s="269" t="s">
        <v>373</v>
      </c>
      <c r="C28" s="291"/>
      <c r="D28" s="292">
        <v>16</v>
      </c>
      <c r="E28" s="293">
        <v>9</v>
      </c>
      <c r="F28" s="827">
        <v>0.77800000000000002</v>
      </c>
      <c r="G28" s="297"/>
      <c r="H28" s="292">
        <v>187</v>
      </c>
      <c r="I28" s="293">
        <v>139</v>
      </c>
      <c r="J28" s="830">
        <v>0.34499999999999997</v>
      </c>
      <c r="K28" s="293">
        <v>448</v>
      </c>
      <c r="L28" s="296">
        <v>335</v>
      </c>
      <c r="M28" s="828">
        <v>0.33700000000000002</v>
      </c>
    </row>
    <row r="29" spans="2:13" s="68" customFormat="1" ht="15.75" customHeight="1">
      <c r="B29" s="270" t="s">
        <v>364</v>
      </c>
      <c r="C29" s="291"/>
      <c r="D29" s="292" t="s">
        <v>363</v>
      </c>
      <c r="E29" s="293" t="s">
        <v>363</v>
      </c>
      <c r="F29" s="827" t="s">
        <v>223</v>
      </c>
      <c r="G29" s="297"/>
      <c r="H29" s="292" t="s">
        <v>363</v>
      </c>
      <c r="I29" s="293">
        <v>55</v>
      </c>
      <c r="J29" s="828" t="s">
        <v>223</v>
      </c>
      <c r="K29" s="293">
        <v>32</v>
      </c>
      <c r="L29" s="293">
        <v>25</v>
      </c>
      <c r="M29" s="828">
        <v>0.28000000000000003</v>
      </c>
    </row>
    <row r="30" spans="2:13" s="68" customFormat="1" ht="15.75" customHeight="1">
      <c r="B30" s="855" t="s">
        <v>374</v>
      </c>
      <c r="C30" s="290"/>
      <c r="D30" s="795">
        <v>1753</v>
      </c>
      <c r="E30" s="796">
        <v>1677</v>
      </c>
      <c r="F30" s="822">
        <v>4.4999999999999998E-2</v>
      </c>
      <c r="G30" s="823"/>
      <c r="H30" s="795">
        <v>5526</v>
      </c>
      <c r="I30" s="796">
        <v>6451</v>
      </c>
      <c r="J30" s="824">
        <v>-0.14299999999999999</v>
      </c>
      <c r="K30" s="796">
        <v>16724</v>
      </c>
      <c r="L30" s="796">
        <v>18607</v>
      </c>
      <c r="M30" s="824">
        <v>-0.10100000000000001</v>
      </c>
    </row>
    <row r="31" spans="2:13" s="68" customFormat="1">
      <c r="B31" s="269" t="s">
        <v>368</v>
      </c>
      <c r="C31" s="291"/>
      <c r="D31" s="292">
        <v>1620</v>
      </c>
      <c r="E31" s="293">
        <v>1482</v>
      </c>
      <c r="F31" s="827">
        <v>9.2999999999999999E-2</v>
      </c>
      <c r="G31" s="297"/>
      <c r="H31" s="292">
        <v>3014</v>
      </c>
      <c r="I31" s="293">
        <v>2934</v>
      </c>
      <c r="J31" s="828">
        <v>2.7E-2</v>
      </c>
      <c r="K31" s="296">
        <v>8862</v>
      </c>
      <c r="L31" s="296">
        <v>8696</v>
      </c>
      <c r="M31" s="828">
        <v>1.9E-2</v>
      </c>
    </row>
    <row r="32" spans="2:13" s="68" customFormat="1">
      <c r="B32" s="269" t="s">
        <v>375</v>
      </c>
      <c r="C32" s="291"/>
      <c r="D32" s="292">
        <v>24</v>
      </c>
      <c r="E32" s="293">
        <v>26</v>
      </c>
      <c r="F32" s="827">
        <v>-7.6999999999999999E-2</v>
      </c>
      <c r="G32" s="297"/>
      <c r="H32" s="292">
        <v>330</v>
      </c>
      <c r="I32" s="293">
        <v>625</v>
      </c>
      <c r="J32" s="828">
        <v>-0.47199999999999998</v>
      </c>
      <c r="K32" s="296">
        <v>398</v>
      </c>
      <c r="L32" s="296">
        <v>899</v>
      </c>
      <c r="M32" s="828">
        <v>-0.55700000000000005</v>
      </c>
    </row>
    <row r="33" spans="2:13" s="68" customFormat="1">
      <c r="B33" s="269" t="s">
        <v>373</v>
      </c>
      <c r="C33" s="291"/>
      <c r="D33" s="292">
        <v>109</v>
      </c>
      <c r="E33" s="293">
        <v>169</v>
      </c>
      <c r="F33" s="827">
        <v>-0.35499999999999998</v>
      </c>
      <c r="G33" s="297"/>
      <c r="H33" s="292">
        <v>2182</v>
      </c>
      <c r="I33" s="293">
        <v>2854</v>
      </c>
      <c r="J33" s="828">
        <v>-0.23499999999999999</v>
      </c>
      <c r="K33" s="833">
        <v>7221</v>
      </c>
      <c r="L33" s="833">
        <v>8898</v>
      </c>
      <c r="M33" s="828">
        <v>-0.188</v>
      </c>
    </row>
    <row r="34" spans="2:13" s="68" customFormat="1">
      <c r="B34" s="270" t="s">
        <v>364</v>
      </c>
      <c r="C34" s="291"/>
      <c r="D34" s="300" t="s">
        <v>363</v>
      </c>
      <c r="E34" s="298" t="s">
        <v>317</v>
      </c>
      <c r="F34" s="834" t="s">
        <v>223</v>
      </c>
      <c r="G34" s="835"/>
      <c r="H34" s="300" t="s">
        <v>363</v>
      </c>
      <c r="I34" s="298">
        <v>38</v>
      </c>
      <c r="J34" s="830" t="s">
        <v>223</v>
      </c>
      <c r="K34" s="301">
        <v>243</v>
      </c>
      <c r="L34" s="301">
        <v>114</v>
      </c>
      <c r="M34" s="836">
        <v>1.1319999999999999</v>
      </c>
    </row>
    <row r="35" spans="2:13" s="68" customFormat="1" ht="15.75" customHeight="1">
      <c r="B35" s="432" t="s">
        <v>376</v>
      </c>
      <c r="C35" s="291"/>
      <c r="D35" s="302">
        <v>5078343</v>
      </c>
      <c r="E35" s="303">
        <v>4998543</v>
      </c>
      <c r="F35" s="837">
        <v>1.6E-2</v>
      </c>
      <c r="G35" s="797"/>
      <c r="H35" s="305">
        <v>16759</v>
      </c>
      <c r="I35" s="306">
        <v>17475</v>
      </c>
      <c r="J35" s="837">
        <v>-4.1000000000000002E-2</v>
      </c>
      <c r="K35" s="306">
        <v>49535</v>
      </c>
      <c r="L35" s="306">
        <v>51275</v>
      </c>
      <c r="M35" s="837">
        <v>-3.4000000000000002E-2</v>
      </c>
    </row>
    <row r="36" spans="2:13" s="68" customFormat="1" ht="18" customHeight="1">
      <c r="B36" s="855" t="s">
        <v>377</v>
      </c>
      <c r="C36" s="291"/>
      <c r="D36" s="838"/>
      <c r="E36" s="838"/>
      <c r="F36" s="839"/>
      <c r="G36" s="840"/>
      <c r="H36" s="795">
        <v>3264</v>
      </c>
      <c r="I36" s="795">
        <v>4083</v>
      </c>
      <c r="J36" s="824">
        <v>-0.20100000000000001</v>
      </c>
      <c r="K36" s="795">
        <v>10251</v>
      </c>
      <c r="L36" s="795">
        <v>11690</v>
      </c>
      <c r="M36" s="824">
        <v>-0.123</v>
      </c>
    </row>
    <row r="37" spans="2:13" s="68" customFormat="1" ht="18" customHeight="1">
      <c r="B37" s="271" t="s">
        <v>378</v>
      </c>
      <c r="C37" s="291"/>
      <c r="D37" s="302"/>
      <c r="E37" s="303"/>
      <c r="F37" s="304"/>
      <c r="G37" s="841"/>
      <c r="H37" s="305">
        <v>13495</v>
      </c>
      <c r="I37" s="306">
        <v>13392</v>
      </c>
      <c r="J37" s="837">
        <v>8.0000000000000002E-3</v>
      </c>
      <c r="K37" s="306">
        <v>39284</v>
      </c>
      <c r="L37" s="306">
        <v>39585</v>
      </c>
      <c r="M37" s="837">
        <v>-8.0000000000000002E-3</v>
      </c>
    </row>
    <row r="38" spans="2:13" s="68" customFormat="1" ht="81.75" customHeight="1">
      <c r="B38" s="1050" t="s">
        <v>379</v>
      </c>
      <c r="C38" s="1050"/>
      <c r="D38" s="1050"/>
      <c r="E38" s="1050"/>
      <c r="F38" s="1050"/>
      <c r="G38" s="1050"/>
      <c r="H38" s="1050"/>
      <c r="I38" s="1050"/>
      <c r="J38" s="1050"/>
      <c r="K38" s="1050"/>
      <c r="L38" s="1050"/>
      <c r="M38" s="1050"/>
    </row>
    <row r="39" spans="2:13" s="68" customFormat="1" ht="17.25" customHeight="1">
      <c r="B39" s="408"/>
      <c r="C39" s="408"/>
      <c r="D39" s="408"/>
      <c r="E39" s="408"/>
      <c r="F39" s="408"/>
      <c r="G39" s="408"/>
      <c r="H39" s="408"/>
      <c r="I39" s="408"/>
      <c r="J39" s="408"/>
      <c r="K39" s="408"/>
      <c r="L39" s="408"/>
      <c r="M39" s="408"/>
    </row>
    <row r="40" spans="2:13" s="68" customFormat="1">
      <c r="B40" s="1041" t="s">
        <v>380</v>
      </c>
      <c r="C40" s="307"/>
      <c r="D40" s="1043" t="s">
        <v>381</v>
      </c>
      <c r="E40" s="1043"/>
      <c r="F40" s="1043"/>
      <c r="G40" s="308"/>
      <c r="H40" s="1044" t="s">
        <v>382</v>
      </c>
      <c r="I40" s="1044"/>
      <c r="J40" s="1044"/>
      <c r="K40" s="1044"/>
      <c r="L40" s="1044"/>
      <c r="M40" s="1044"/>
    </row>
    <row r="41" spans="2:13" s="68" customFormat="1">
      <c r="B41" s="1042"/>
      <c r="C41" s="309"/>
      <c r="D41" s="543">
        <v>45170</v>
      </c>
      <c r="E41" s="543">
        <v>44805</v>
      </c>
      <c r="F41" s="283" t="s">
        <v>357</v>
      </c>
      <c r="G41" s="283"/>
      <c r="H41" s="283" t="s">
        <v>3</v>
      </c>
      <c r="I41" s="283" t="s">
        <v>4</v>
      </c>
      <c r="J41" s="283" t="s">
        <v>5</v>
      </c>
      <c r="K41" s="283" t="s">
        <v>6</v>
      </c>
      <c r="L41" s="283" t="s">
        <v>7</v>
      </c>
      <c r="M41" s="283" t="s">
        <v>5</v>
      </c>
    </row>
    <row r="42" spans="2:13" s="68" customFormat="1">
      <c r="B42" s="332" t="s">
        <v>383</v>
      </c>
      <c r="C42" s="174"/>
      <c r="D42" s="310">
        <v>4190534</v>
      </c>
      <c r="E42" s="310">
        <v>4108640</v>
      </c>
      <c r="F42" s="311">
        <v>2</v>
      </c>
      <c r="G42" s="312"/>
      <c r="H42" s="310">
        <v>2119</v>
      </c>
      <c r="I42" s="310">
        <v>1948</v>
      </c>
      <c r="J42" s="313">
        <v>8.8000000000000007</v>
      </c>
      <c r="K42" s="310">
        <v>6488</v>
      </c>
      <c r="L42" s="310">
        <v>6157</v>
      </c>
      <c r="M42" s="313">
        <v>5.4</v>
      </c>
    </row>
    <row r="43" spans="2:13" s="68" customFormat="1">
      <c r="B43" s="333" t="s">
        <v>384</v>
      </c>
      <c r="C43" s="37"/>
      <c r="D43" s="314">
        <v>69318</v>
      </c>
      <c r="E43" s="314">
        <v>70220</v>
      </c>
      <c r="F43" s="315">
        <v>-1.3</v>
      </c>
      <c r="G43" s="316"/>
      <c r="H43" s="314">
        <v>3102</v>
      </c>
      <c r="I43" s="314">
        <v>3118</v>
      </c>
      <c r="J43" s="317">
        <v>-0.5</v>
      </c>
      <c r="K43" s="314">
        <v>9194</v>
      </c>
      <c r="L43" s="314">
        <v>9202</v>
      </c>
      <c r="M43" s="798">
        <v>-0.1</v>
      </c>
    </row>
    <row r="44" spans="2:13" s="68" customFormat="1">
      <c r="B44" s="334" t="s">
        <v>385</v>
      </c>
      <c r="C44" s="37"/>
      <c r="D44" s="318">
        <v>68090</v>
      </c>
      <c r="E44" s="318">
        <v>69149</v>
      </c>
      <c r="F44" s="315">
        <v>-1.5</v>
      </c>
      <c r="G44" s="319"/>
      <c r="H44" s="320">
        <v>490</v>
      </c>
      <c r="I44" s="320">
        <v>543</v>
      </c>
      <c r="J44" s="315">
        <v>-9.6999999999999993</v>
      </c>
      <c r="K44" s="320">
        <v>1464</v>
      </c>
      <c r="L44" s="320">
        <v>1595</v>
      </c>
      <c r="M44" s="799">
        <v>-8.1999999999999993</v>
      </c>
    </row>
    <row r="45" spans="2:13" s="68" customFormat="1">
      <c r="B45" s="334" t="s">
        <v>386</v>
      </c>
      <c r="C45" s="37"/>
      <c r="D45" s="318">
        <v>1228</v>
      </c>
      <c r="E45" s="318">
        <v>1071</v>
      </c>
      <c r="F45" s="315">
        <v>14.7</v>
      </c>
      <c r="G45" s="319"/>
      <c r="H45" s="320">
        <v>2612</v>
      </c>
      <c r="I45" s="320">
        <v>2575</v>
      </c>
      <c r="J45" s="315">
        <v>1.4</v>
      </c>
      <c r="K45" s="320">
        <v>7731</v>
      </c>
      <c r="L45" s="320">
        <v>7607</v>
      </c>
      <c r="M45" s="799">
        <v>1.6</v>
      </c>
    </row>
    <row r="46" spans="2:13" s="68" customFormat="1">
      <c r="B46" s="333" t="s">
        <v>387</v>
      </c>
      <c r="C46" s="174"/>
      <c r="D46" s="314">
        <v>438443</v>
      </c>
      <c r="E46" s="314">
        <v>429040</v>
      </c>
      <c r="F46" s="317">
        <v>2.2000000000000002</v>
      </c>
      <c r="G46" s="316"/>
      <c r="H46" s="314">
        <v>1573</v>
      </c>
      <c r="I46" s="314">
        <v>1489</v>
      </c>
      <c r="J46" s="317">
        <v>5.7</v>
      </c>
      <c r="K46" s="314">
        <v>4947</v>
      </c>
      <c r="L46" s="314">
        <v>4737</v>
      </c>
      <c r="M46" s="798">
        <v>4.4000000000000004</v>
      </c>
    </row>
    <row r="47" spans="2:13" s="68" customFormat="1">
      <c r="B47" s="334" t="s">
        <v>385</v>
      </c>
      <c r="C47" s="37"/>
      <c r="D47" s="318">
        <v>436796</v>
      </c>
      <c r="E47" s="318">
        <v>427641</v>
      </c>
      <c r="F47" s="315">
        <v>2.1</v>
      </c>
      <c r="G47" s="319"/>
      <c r="H47" s="320">
        <v>1041</v>
      </c>
      <c r="I47" s="320">
        <v>996</v>
      </c>
      <c r="J47" s="315">
        <v>4.5999999999999996</v>
      </c>
      <c r="K47" s="320">
        <v>3317</v>
      </c>
      <c r="L47" s="320">
        <v>3246</v>
      </c>
      <c r="M47" s="799">
        <v>2.2000000000000002</v>
      </c>
    </row>
    <row r="48" spans="2:13" s="68" customFormat="1">
      <c r="B48" s="334" t="s">
        <v>386</v>
      </c>
      <c r="C48" s="37"/>
      <c r="D48" s="318">
        <v>1647</v>
      </c>
      <c r="E48" s="318">
        <v>1399</v>
      </c>
      <c r="F48" s="315">
        <v>17.7</v>
      </c>
      <c r="G48" s="319"/>
      <c r="H48" s="320">
        <v>532</v>
      </c>
      <c r="I48" s="320">
        <v>493</v>
      </c>
      <c r="J48" s="315">
        <v>7.8</v>
      </c>
      <c r="K48" s="320">
        <v>1630</v>
      </c>
      <c r="L48" s="320">
        <v>1492</v>
      </c>
      <c r="M48" s="799">
        <v>9.3000000000000007</v>
      </c>
    </row>
    <row r="49" spans="2:13" s="68" customFormat="1">
      <c r="B49" s="333" t="s">
        <v>388</v>
      </c>
      <c r="C49" s="174"/>
      <c r="D49" s="314">
        <v>325182</v>
      </c>
      <c r="E49" s="314">
        <v>334480</v>
      </c>
      <c r="F49" s="317">
        <v>-2.8</v>
      </c>
      <c r="G49" s="316"/>
      <c r="H49" s="314">
        <v>570</v>
      </c>
      <c r="I49" s="314">
        <v>551</v>
      </c>
      <c r="J49" s="317">
        <v>3.4</v>
      </c>
      <c r="K49" s="314">
        <v>1874</v>
      </c>
      <c r="L49" s="314">
        <v>1916</v>
      </c>
      <c r="M49" s="317">
        <v>-2.2000000000000002</v>
      </c>
    </row>
    <row r="50" spans="2:13" s="68" customFormat="1">
      <c r="B50" s="334" t="s">
        <v>385</v>
      </c>
      <c r="C50" s="37"/>
      <c r="D50" s="318">
        <v>325111</v>
      </c>
      <c r="E50" s="318">
        <v>334433</v>
      </c>
      <c r="F50" s="315">
        <v>-2.8</v>
      </c>
      <c r="G50" s="319"/>
      <c r="H50" s="320">
        <v>530</v>
      </c>
      <c r="I50" s="320">
        <v>519</v>
      </c>
      <c r="J50" s="315">
        <v>2.2000000000000002</v>
      </c>
      <c r="K50" s="320">
        <v>1754</v>
      </c>
      <c r="L50" s="320">
        <v>1821</v>
      </c>
      <c r="M50" s="799">
        <v>-3.7</v>
      </c>
    </row>
    <row r="51" spans="2:13" s="68" customFormat="1">
      <c r="B51" s="334" t="s">
        <v>386</v>
      </c>
      <c r="C51" s="37"/>
      <c r="D51" s="318">
        <v>71</v>
      </c>
      <c r="E51" s="318">
        <v>47</v>
      </c>
      <c r="F51" s="315">
        <v>51.1</v>
      </c>
      <c r="G51" s="319"/>
      <c r="H51" s="320">
        <v>40</v>
      </c>
      <c r="I51" s="320">
        <v>32</v>
      </c>
      <c r="J51" s="315">
        <v>23</v>
      </c>
      <c r="K51" s="320">
        <v>120</v>
      </c>
      <c r="L51" s="320">
        <v>95</v>
      </c>
      <c r="M51" s="799">
        <v>26.5</v>
      </c>
    </row>
    <row r="52" spans="2:13" s="68" customFormat="1">
      <c r="B52" s="333" t="s">
        <v>389</v>
      </c>
      <c r="C52" s="174"/>
      <c r="D52" s="314">
        <v>54844</v>
      </c>
      <c r="E52" s="314">
        <v>53485</v>
      </c>
      <c r="F52" s="317">
        <v>2.5</v>
      </c>
      <c r="G52" s="316"/>
      <c r="H52" s="314">
        <v>593</v>
      </c>
      <c r="I52" s="314">
        <v>587</v>
      </c>
      <c r="J52" s="317">
        <v>1</v>
      </c>
      <c r="K52" s="314">
        <v>1836</v>
      </c>
      <c r="L52" s="314">
        <v>1810</v>
      </c>
      <c r="M52" s="798">
        <v>1.4</v>
      </c>
    </row>
    <row r="53" spans="2:13" s="68" customFormat="1">
      <c r="B53" s="334" t="s">
        <v>385</v>
      </c>
      <c r="C53" s="37"/>
      <c r="D53" s="318">
        <v>54832</v>
      </c>
      <c r="E53" s="318">
        <v>53473</v>
      </c>
      <c r="F53" s="315">
        <v>2.5</v>
      </c>
      <c r="G53" s="319"/>
      <c r="H53" s="320">
        <v>591</v>
      </c>
      <c r="I53" s="320">
        <v>585</v>
      </c>
      <c r="J53" s="315">
        <v>1</v>
      </c>
      <c r="K53" s="320">
        <v>1830</v>
      </c>
      <c r="L53" s="320">
        <v>1805</v>
      </c>
      <c r="M53" s="799">
        <v>1.4</v>
      </c>
    </row>
    <row r="54" spans="2:13" s="68" customFormat="1">
      <c r="B54" s="335" t="s">
        <v>386</v>
      </c>
      <c r="C54" s="37"/>
      <c r="D54" s="321">
        <v>12</v>
      </c>
      <c r="E54" s="321">
        <v>12</v>
      </c>
      <c r="F54" s="322" t="s">
        <v>317</v>
      </c>
      <c r="G54" s="319"/>
      <c r="H54" s="323">
        <v>2</v>
      </c>
      <c r="I54" s="323">
        <v>2</v>
      </c>
      <c r="J54" s="324" t="s">
        <v>317</v>
      </c>
      <c r="K54" s="323">
        <v>5</v>
      </c>
      <c r="L54" s="323">
        <v>5</v>
      </c>
      <c r="M54" s="324" t="s">
        <v>317</v>
      </c>
    </row>
    <row r="55" spans="2:13" s="68" customFormat="1">
      <c r="B55" s="332" t="s">
        <v>390</v>
      </c>
      <c r="C55" s="174"/>
      <c r="D55" s="310">
        <v>5075363</v>
      </c>
      <c r="E55" s="310">
        <v>4993336</v>
      </c>
      <c r="F55" s="325">
        <v>1.6</v>
      </c>
      <c r="G55" s="316"/>
      <c r="H55" s="310">
        <v>4772</v>
      </c>
      <c r="I55" s="310">
        <v>4591</v>
      </c>
      <c r="J55" s="313">
        <v>4</v>
      </c>
      <c r="K55" s="310">
        <v>14853</v>
      </c>
      <c r="L55" s="310">
        <v>14624</v>
      </c>
      <c r="M55" s="800">
        <v>1.6</v>
      </c>
    </row>
    <row r="56" spans="2:13" s="68" customFormat="1">
      <c r="B56" s="333" t="s">
        <v>391</v>
      </c>
      <c r="C56" s="174"/>
      <c r="D56" s="314">
        <v>2958</v>
      </c>
      <c r="E56" s="314">
        <v>2529</v>
      </c>
      <c r="F56" s="326">
        <v>17</v>
      </c>
      <c r="G56" s="316"/>
      <c r="H56" s="314">
        <v>3185</v>
      </c>
      <c r="I56" s="314">
        <v>3102</v>
      </c>
      <c r="J56" s="317">
        <v>2.7</v>
      </c>
      <c r="K56" s="314">
        <v>9486</v>
      </c>
      <c r="L56" s="314">
        <v>9198</v>
      </c>
      <c r="M56" s="317">
        <v>3.1</v>
      </c>
    </row>
    <row r="57" spans="2:13" s="68" customFormat="1">
      <c r="B57" s="336" t="s">
        <v>392</v>
      </c>
      <c r="C57" s="174"/>
      <c r="D57" s="327">
        <v>7</v>
      </c>
      <c r="E57" s="327">
        <v>7</v>
      </c>
      <c r="F57" s="317" t="s">
        <v>363</v>
      </c>
      <c r="G57" s="316"/>
      <c r="H57" s="265">
        <v>238</v>
      </c>
      <c r="I57" s="265">
        <v>230</v>
      </c>
      <c r="J57" s="328">
        <v>3.4</v>
      </c>
      <c r="K57" s="265">
        <v>698</v>
      </c>
      <c r="L57" s="265">
        <v>700</v>
      </c>
      <c r="M57" s="801">
        <v>-0.3</v>
      </c>
    </row>
    <row r="58" spans="2:13" s="68" customFormat="1">
      <c r="B58" s="337" t="s">
        <v>393</v>
      </c>
      <c r="C58" s="329"/>
      <c r="D58" s="266">
        <v>5078328</v>
      </c>
      <c r="E58" s="266">
        <v>4995872</v>
      </c>
      <c r="F58" s="330">
        <v>1.7</v>
      </c>
      <c r="G58" s="331"/>
      <c r="H58" s="266">
        <v>8195</v>
      </c>
      <c r="I58" s="266">
        <v>7923</v>
      </c>
      <c r="J58" s="330">
        <v>3.4</v>
      </c>
      <c r="K58" s="266">
        <v>25036</v>
      </c>
      <c r="L58" s="266">
        <v>24522</v>
      </c>
      <c r="M58" s="330">
        <v>2.1</v>
      </c>
    </row>
    <row r="59" spans="2:13" s="68" customFormat="1">
      <c r="B59" s="336" t="s">
        <v>394</v>
      </c>
      <c r="C59" s="338"/>
      <c r="D59" s="802">
        <v>293245</v>
      </c>
      <c r="E59" s="802">
        <v>183893</v>
      </c>
      <c r="F59" s="803">
        <v>59.5</v>
      </c>
      <c r="G59" s="331"/>
      <c r="H59" s="314">
        <v>-428</v>
      </c>
      <c r="I59" s="314">
        <v>-233</v>
      </c>
      <c r="J59" s="317">
        <v>83.7</v>
      </c>
      <c r="K59" s="314">
        <v>-1280</v>
      </c>
      <c r="L59" s="314">
        <v>-751</v>
      </c>
      <c r="M59" s="317">
        <v>70.400000000000006</v>
      </c>
    </row>
    <row r="60" spans="2:13" s="68" customFormat="1">
      <c r="B60" s="337" t="s">
        <v>395</v>
      </c>
      <c r="C60" s="307"/>
      <c r="D60" s="266"/>
      <c r="E60" s="266"/>
      <c r="F60" s="267"/>
      <c r="G60" s="264"/>
      <c r="H60" s="266">
        <v>7767</v>
      </c>
      <c r="I60" s="266">
        <v>7690</v>
      </c>
      <c r="J60" s="330">
        <v>1</v>
      </c>
      <c r="K60" s="266">
        <v>23756</v>
      </c>
      <c r="L60" s="266">
        <v>23771</v>
      </c>
      <c r="M60" s="330">
        <v>-0.1</v>
      </c>
    </row>
  </sheetData>
  <sheetProtection algorithmName="SHA-512" hashValue="Cqa+vL9ZxEvgza3t1AmE/YqRdy3B1FGSos6V0g9l/ecngay8Fke3FLibDyjJQ7WAxSSP+tebkXCQmmWk7C9tFw==" saltValue="CIFMFPB985b1AcMxT0XdeQ==" spinCount="100000" sheet="1" objects="1" scenarios="1"/>
  <mergeCells count="7">
    <mergeCell ref="B40:B41"/>
    <mergeCell ref="D40:F40"/>
    <mergeCell ref="H40:M40"/>
    <mergeCell ref="B7:B8"/>
    <mergeCell ref="D7:F7"/>
    <mergeCell ref="H7:M7"/>
    <mergeCell ref="B38:M38"/>
  </mergeCells>
  <pageMargins left="0.25" right="0.25" top="0.75" bottom="0.75" header="0.3" footer="0.3"/>
  <pageSetup paperSize="9" scale="7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4">
    <pageSetUpPr fitToPage="1"/>
  </sheetPr>
  <dimension ref="B4:H28"/>
  <sheetViews>
    <sheetView zoomScaleNormal="100" workbookViewId="0"/>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customWidth="1"/>
    <col min="8" max="8" width="9.140625" style="1"/>
    <col min="9" max="9" width="3.42578125" style="1" customWidth="1"/>
    <col min="10" max="16384" width="9.140625" style="1"/>
  </cols>
  <sheetData>
    <row r="4" spans="2:8" ht="35.25" customHeight="1"/>
    <row r="6" spans="2:8">
      <c r="B6" s="174"/>
      <c r="C6" s="174"/>
      <c r="D6" s="174"/>
      <c r="H6" s="175" t="s">
        <v>50</v>
      </c>
    </row>
    <row r="7" spans="2:8" ht="30" customHeight="1">
      <c r="B7" s="176" t="s">
        <v>396</v>
      </c>
      <c r="C7" s="647" t="s">
        <v>3</v>
      </c>
      <c r="D7" s="647" t="s">
        <v>4</v>
      </c>
      <c r="E7" s="648" t="s">
        <v>5</v>
      </c>
      <c r="F7" s="647" t="s">
        <v>6</v>
      </c>
      <c r="G7" s="647" t="s">
        <v>7</v>
      </c>
      <c r="H7" s="648" t="s">
        <v>5</v>
      </c>
    </row>
    <row r="8" spans="2:8">
      <c r="B8" s="177" t="s">
        <v>397</v>
      </c>
      <c r="C8" s="907">
        <v>901620</v>
      </c>
      <c r="D8" s="907">
        <v>916205</v>
      </c>
      <c r="E8" s="908">
        <v>-1.5918926441134906</v>
      </c>
      <c r="F8" s="909">
        <v>2733586</v>
      </c>
      <c r="G8" s="909">
        <v>2620554</v>
      </c>
      <c r="H8" s="908">
        <v>4.313286427221108</v>
      </c>
    </row>
    <row r="9" spans="2:8">
      <c r="B9" s="178" t="s">
        <v>398</v>
      </c>
      <c r="C9" s="910">
        <v>262672</v>
      </c>
      <c r="D9" s="910">
        <v>378077</v>
      </c>
      <c r="E9" s="911">
        <v>-30.524205386733392</v>
      </c>
      <c r="F9" s="912">
        <v>727924</v>
      </c>
      <c r="G9" s="912">
        <v>1092451</v>
      </c>
      <c r="H9" s="911">
        <v>-33.367812377854932</v>
      </c>
    </row>
    <row r="10" spans="2:8">
      <c r="B10" s="178" t="s">
        <v>399</v>
      </c>
      <c r="C10" s="910">
        <v>126710</v>
      </c>
      <c r="D10" s="910">
        <v>135902</v>
      </c>
      <c r="E10" s="911">
        <v>-6.7636973701637899</v>
      </c>
      <c r="F10" s="912">
        <v>351525</v>
      </c>
      <c r="G10" s="912">
        <v>302469</v>
      </c>
      <c r="H10" s="911">
        <v>16.218521567499479</v>
      </c>
    </row>
    <row r="11" spans="2:8" hidden="1">
      <c r="B11" s="178"/>
      <c r="C11" s="910">
        <v>0</v>
      </c>
      <c r="D11" s="910">
        <v>0</v>
      </c>
      <c r="E11" s="911">
        <v>0</v>
      </c>
      <c r="F11" s="912">
        <v>0</v>
      </c>
      <c r="G11" s="912">
        <v>0</v>
      </c>
      <c r="H11" s="911">
        <v>0</v>
      </c>
    </row>
    <row r="12" spans="2:8">
      <c r="B12" s="178" t="s">
        <v>400</v>
      </c>
      <c r="C12" s="910">
        <v>280518</v>
      </c>
      <c r="D12" s="910">
        <v>153676</v>
      </c>
      <c r="E12" s="911">
        <v>82.538587677971847</v>
      </c>
      <c r="F12" s="912">
        <v>779695</v>
      </c>
      <c r="G12" s="912">
        <v>477941</v>
      </c>
      <c r="H12" s="911">
        <v>63.1362448503058</v>
      </c>
    </row>
    <row r="13" spans="2:8">
      <c r="B13" s="178" t="s">
        <v>401</v>
      </c>
      <c r="C13" s="910">
        <v>93256</v>
      </c>
      <c r="D13" s="910">
        <v>108635</v>
      </c>
      <c r="E13" s="911">
        <v>-14.15657937128918</v>
      </c>
      <c r="F13" s="912">
        <v>276732</v>
      </c>
      <c r="G13" s="912">
        <v>330146</v>
      </c>
      <c r="H13" s="911">
        <v>-16.178902667304772</v>
      </c>
    </row>
    <row r="14" spans="2:8">
      <c r="B14" s="178" t="s">
        <v>373</v>
      </c>
      <c r="C14" s="910">
        <v>540684</v>
      </c>
      <c r="D14" s="910">
        <v>755703</v>
      </c>
      <c r="E14" s="911">
        <v>-28.452844569890555</v>
      </c>
      <c r="F14" s="912">
        <v>1451261</v>
      </c>
      <c r="G14" s="912">
        <v>1939807</v>
      </c>
      <c r="H14" s="911">
        <v>-25.185289051952076</v>
      </c>
    </row>
    <row r="15" spans="2:8">
      <c r="B15" s="179" t="s">
        <v>402</v>
      </c>
      <c r="C15" s="910">
        <v>6347</v>
      </c>
      <c r="D15" s="910">
        <v>-13254</v>
      </c>
      <c r="E15" s="913">
        <v>0</v>
      </c>
      <c r="F15" s="912">
        <v>6347</v>
      </c>
      <c r="G15" s="912">
        <v>4139</v>
      </c>
      <c r="H15" s="913">
        <v>53.346218893452523</v>
      </c>
    </row>
    <row r="16" spans="2:8">
      <c r="B16" s="179" t="s">
        <v>403</v>
      </c>
      <c r="C16" s="910">
        <v>-216248</v>
      </c>
      <c r="D16" s="910">
        <v>-268728</v>
      </c>
      <c r="E16" s="913">
        <v>-19.529040516805097</v>
      </c>
      <c r="F16" s="912">
        <v>-632944</v>
      </c>
      <c r="G16" s="912">
        <v>-743384</v>
      </c>
      <c r="H16" s="913">
        <v>-14.856386470518601</v>
      </c>
    </row>
    <row r="17" spans="2:8">
      <c r="B17" s="180" t="s">
        <v>105</v>
      </c>
      <c r="C17" s="914">
        <v>1995559</v>
      </c>
      <c r="D17" s="914">
        <v>2166216</v>
      </c>
      <c r="E17" s="915">
        <v>-7.8781155711157176</v>
      </c>
      <c r="F17" s="914">
        <v>5694126</v>
      </c>
      <c r="G17" s="914">
        <v>6024123</v>
      </c>
      <c r="H17" s="915">
        <v>-5.4779259985229363</v>
      </c>
    </row>
    <row r="18" spans="2:8">
      <c r="B18" s="68"/>
      <c r="C18" s="68"/>
      <c r="D18" s="68"/>
      <c r="E18" s="68"/>
    </row>
    <row r="19" spans="2:8">
      <c r="B19" s="181"/>
      <c r="C19" s="68"/>
      <c r="D19" s="68"/>
      <c r="H19" s="182" t="s">
        <v>50</v>
      </c>
    </row>
    <row r="20" spans="2:8" ht="30" customHeight="1">
      <c r="B20" s="176" t="s">
        <v>404</v>
      </c>
      <c r="C20" s="647" t="s">
        <v>3</v>
      </c>
      <c r="D20" s="647" t="s">
        <v>4</v>
      </c>
      <c r="E20" s="648" t="s">
        <v>5</v>
      </c>
      <c r="F20" s="647" t="s">
        <v>6</v>
      </c>
      <c r="G20" s="647" t="s">
        <v>7</v>
      </c>
      <c r="H20" s="648" t="s">
        <v>5</v>
      </c>
    </row>
    <row r="21" spans="2:8">
      <c r="B21" s="183" t="s">
        <v>405</v>
      </c>
      <c r="C21" s="916">
        <v>57785.851489999986</v>
      </c>
      <c r="D21" s="916">
        <v>42020.523609999989</v>
      </c>
      <c r="E21" s="917">
        <v>37.518161425880422</v>
      </c>
      <c r="F21" s="916">
        <v>133754.76191999999</v>
      </c>
      <c r="G21" s="916">
        <v>109629.29360999999</v>
      </c>
      <c r="H21" s="917">
        <v>22.006406787427622</v>
      </c>
    </row>
    <row r="22" spans="2:8">
      <c r="B22" s="184" t="s">
        <v>406</v>
      </c>
      <c r="C22" s="918">
        <v>28760.299539999993</v>
      </c>
      <c r="D22" s="918">
        <v>-2758.8320000000531</v>
      </c>
      <c r="E22" s="917">
        <v>0</v>
      </c>
      <c r="F22" s="918">
        <v>40794.841759999996</v>
      </c>
      <c r="G22" s="918">
        <v>338994.19799999997</v>
      </c>
      <c r="H22" s="917">
        <v>-87.965917410775276</v>
      </c>
    </row>
    <row r="23" spans="2:8">
      <c r="B23" s="184" t="s">
        <v>407</v>
      </c>
      <c r="C23" s="918">
        <v>653419.7555699998</v>
      </c>
      <c r="D23" s="918">
        <v>563572.36267000006</v>
      </c>
      <c r="E23" s="917">
        <v>15.942476752113176</v>
      </c>
      <c r="F23" s="918">
        <v>1825493.1287</v>
      </c>
      <c r="G23" s="918">
        <v>1446318.5226700001</v>
      </c>
      <c r="H23" s="917">
        <v>26.216535298878597</v>
      </c>
    </row>
    <row r="24" spans="2:8">
      <c r="B24" s="184" t="s">
        <v>408</v>
      </c>
      <c r="C24" s="918">
        <v>95033.917039999942</v>
      </c>
      <c r="D24" s="918">
        <v>70129.617930000008</v>
      </c>
      <c r="E24" s="917">
        <v>35.511813474954621</v>
      </c>
      <c r="F24" s="918">
        <v>347787.93283999996</v>
      </c>
      <c r="G24" s="918">
        <v>199595.55793000001</v>
      </c>
      <c r="H24" s="917">
        <v>74.246329150257125</v>
      </c>
    </row>
    <row r="25" spans="2:8">
      <c r="B25" s="185" t="s">
        <v>409</v>
      </c>
      <c r="C25" s="918">
        <v>155.29311000000052</v>
      </c>
      <c r="D25" s="919">
        <v>587.41124000000013</v>
      </c>
      <c r="E25" s="917">
        <v>-73.563136108869742</v>
      </c>
      <c r="F25" s="918">
        <v>11679.92181</v>
      </c>
      <c r="G25" s="919">
        <v>2104.6312400000002</v>
      </c>
      <c r="H25" s="917">
        <v>454.96286418327605</v>
      </c>
    </row>
    <row r="26" spans="2:8">
      <c r="B26" s="185" t="s">
        <v>410</v>
      </c>
      <c r="C26" s="920">
        <v>-86962.016160000028</v>
      </c>
      <c r="D26" s="920">
        <v>-70004.044510000007</v>
      </c>
      <c r="E26" s="917">
        <v>24.224274138300107</v>
      </c>
      <c r="F26" s="920">
        <v>-241021.48836000002</v>
      </c>
      <c r="G26" s="920">
        <v>-214680.28451</v>
      </c>
      <c r="H26" s="917">
        <v>12.269968763141371</v>
      </c>
    </row>
    <row r="27" spans="2:8">
      <c r="B27" s="186" t="s">
        <v>411</v>
      </c>
      <c r="C27" s="921">
        <v>748193.10058999993</v>
      </c>
      <c r="D27" s="921">
        <v>603547.03894000011</v>
      </c>
      <c r="E27" s="915">
        <v>23.96599640419732</v>
      </c>
      <c r="F27" s="921">
        <v>2118489.0986700002</v>
      </c>
      <c r="G27" s="921">
        <v>1881961.91894</v>
      </c>
      <c r="H27" s="915">
        <v>12.56811720522073</v>
      </c>
    </row>
    <row r="28" spans="2:8">
      <c r="B28" s="41"/>
      <c r="C28" s="42"/>
      <c r="D28" s="42"/>
      <c r="E28" s="43"/>
    </row>
  </sheetData>
  <sheetProtection algorithmName="SHA-512" hashValue="4noqHJl3314B5T2MRuYwVOetSgVIwQ3iaY60EDQpe3/n1svPosX5xvi6YtDGEq6MURSjYZjgb1xl3qBNaV+unQ==" saltValue="CR/UyGO6Htm6LzBrT1No9Q==" spinCount="100000" sheet="1" objects="1" scenarios="1"/>
  <phoneticPr fontId="14" type="noConversion"/>
  <pageMargins left="0.25" right="0.25" top="0.75" bottom="0.75" header="0.3" footer="0.3"/>
  <pageSetup paperSize="9"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23">
    <pageSetUpPr fitToPage="1"/>
  </sheetPr>
  <dimension ref="B4:N68"/>
  <sheetViews>
    <sheetView zoomScaleNormal="100" zoomScaleSheetLayoutView="80" workbookViewId="0">
      <selection activeCell="B1" sqref="B1:H68"/>
    </sheetView>
  </sheetViews>
  <sheetFormatPr defaultColWidth="9.140625" defaultRowHeight="15"/>
  <cols>
    <col min="1" max="1" width="2.85546875" style="68" customWidth="1"/>
    <col min="2" max="2" width="60.7109375" style="68" customWidth="1"/>
    <col min="3" max="3" width="10.7109375" style="68" customWidth="1"/>
    <col min="4" max="4" width="12.7109375" style="68" customWidth="1"/>
    <col min="5" max="5" width="10.7109375" style="68" customWidth="1"/>
    <col min="6" max="6" width="10.5703125" style="68" customWidth="1"/>
    <col min="7" max="7" width="12.7109375" style="68" customWidth="1"/>
    <col min="8" max="8" width="2.85546875" style="68" customWidth="1"/>
    <col min="9" max="16384" width="9.140625" style="68"/>
  </cols>
  <sheetData>
    <row r="4" spans="2:7" ht="35.25" customHeight="1"/>
    <row r="6" spans="2:7">
      <c r="G6" s="125" t="s">
        <v>412</v>
      </c>
    </row>
    <row r="7" spans="2:7" ht="30" customHeight="1">
      <c r="B7" s="187" t="s">
        <v>413</v>
      </c>
      <c r="C7" s="189">
        <v>2023</v>
      </c>
      <c r="D7" s="189">
        <v>2024</v>
      </c>
      <c r="E7" s="189">
        <v>2025</v>
      </c>
      <c r="F7" s="189">
        <v>2026</v>
      </c>
      <c r="G7" s="189">
        <v>2027</v>
      </c>
    </row>
    <row r="8" spans="2:7">
      <c r="B8" s="354" t="s">
        <v>414</v>
      </c>
      <c r="C8" s="355">
        <f>C9+C10</f>
        <v>2111</v>
      </c>
      <c r="D8" s="355">
        <f t="shared" ref="D8:G8" si="0">D9+D10</f>
        <v>2114</v>
      </c>
      <c r="E8" s="355">
        <f t="shared" si="0"/>
        <v>2116</v>
      </c>
      <c r="F8" s="355">
        <f t="shared" si="0"/>
        <v>2116</v>
      </c>
      <c r="G8" s="355">
        <f t="shared" si="0"/>
        <v>2102</v>
      </c>
    </row>
    <row r="9" spans="2:7">
      <c r="B9" s="356" t="s">
        <v>415</v>
      </c>
      <c r="C9" s="355">
        <v>1498</v>
      </c>
      <c r="D9" s="355">
        <v>1491</v>
      </c>
      <c r="E9" s="355">
        <v>1491</v>
      </c>
      <c r="F9" s="355">
        <v>1491</v>
      </c>
      <c r="G9" s="355">
        <v>1470</v>
      </c>
    </row>
    <row r="10" spans="2:7">
      <c r="B10" s="356" t="s">
        <v>416</v>
      </c>
      <c r="C10" s="355">
        <v>613</v>
      </c>
      <c r="D10" s="355">
        <v>623</v>
      </c>
      <c r="E10" s="355">
        <v>625</v>
      </c>
      <c r="F10" s="355">
        <v>625</v>
      </c>
      <c r="G10" s="355">
        <v>632</v>
      </c>
    </row>
    <row r="11" spans="2:7">
      <c r="B11" s="357" t="s">
        <v>417</v>
      </c>
      <c r="C11" s="358">
        <v>544</v>
      </c>
      <c r="D11" s="358">
        <v>544</v>
      </c>
      <c r="E11" s="358">
        <v>544</v>
      </c>
      <c r="F11" s="358">
        <v>544</v>
      </c>
      <c r="G11" s="358">
        <v>544</v>
      </c>
    </row>
    <row r="12" spans="2:7" ht="15.75" thickBot="1">
      <c r="B12" s="359" t="s">
        <v>418</v>
      </c>
      <c r="C12" s="360">
        <v>75</v>
      </c>
      <c r="D12" s="360">
        <v>42</v>
      </c>
      <c r="E12" s="360">
        <v>23</v>
      </c>
      <c r="F12" s="360">
        <v>0</v>
      </c>
      <c r="G12" s="360">
        <v>0</v>
      </c>
    </row>
    <row r="13" spans="2:7" ht="15.75" thickBot="1">
      <c r="B13" s="804" t="s">
        <v>419</v>
      </c>
      <c r="C13" s="805">
        <f>SUM(C9:C12)</f>
        <v>2730</v>
      </c>
      <c r="D13" s="805">
        <f t="shared" ref="D13:G13" si="1">SUM(D9:D12)</f>
        <v>2700</v>
      </c>
      <c r="E13" s="805">
        <f t="shared" si="1"/>
        <v>2683</v>
      </c>
      <c r="F13" s="805">
        <f t="shared" si="1"/>
        <v>2660</v>
      </c>
      <c r="G13" s="805">
        <f t="shared" si="1"/>
        <v>2646</v>
      </c>
    </row>
    <row r="14" spans="2:7" ht="15.75" thickBot="1">
      <c r="B14" s="804" t="s">
        <v>420</v>
      </c>
      <c r="C14" s="805">
        <f>C15+C17</f>
        <v>2451</v>
      </c>
      <c r="D14" s="805">
        <f t="shared" ref="D14:G14" si="2">D15+D17</f>
        <v>2134</v>
      </c>
      <c r="E14" s="805">
        <f t="shared" si="2"/>
        <v>2024</v>
      </c>
      <c r="F14" s="805">
        <f t="shared" si="2"/>
        <v>1568</v>
      </c>
      <c r="G14" s="805">
        <f t="shared" si="2"/>
        <v>1376</v>
      </c>
    </row>
    <row r="15" spans="2:7">
      <c r="B15" s="190" t="s">
        <v>421</v>
      </c>
      <c r="C15" s="191">
        <v>884</v>
      </c>
      <c r="D15" s="191">
        <v>766</v>
      </c>
      <c r="E15" s="191">
        <v>781</v>
      </c>
      <c r="F15" s="191">
        <v>781</v>
      </c>
      <c r="G15" s="191">
        <v>781</v>
      </c>
    </row>
    <row r="16" spans="2:7">
      <c r="B16" s="192" t="s">
        <v>422</v>
      </c>
      <c r="C16" s="193">
        <v>0.32</v>
      </c>
      <c r="D16" s="193">
        <v>0.29000000000000004</v>
      </c>
      <c r="E16" s="193">
        <v>0.28999999999999998</v>
      </c>
      <c r="F16" s="193">
        <v>0.28999999999999998</v>
      </c>
      <c r="G16" s="193">
        <v>0.3</v>
      </c>
    </row>
    <row r="17" spans="2:14">
      <c r="B17" s="192" t="s">
        <v>423</v>
      </c>
      <c r="C17" s="194">
        <v>1567</v>
      </c>
      <c r="D17" s="194">
        <v>1368</v>
      </c>
      <c r="E17" s="194">
        <v>1243</v>
      </c>
      <c r="F17" s="194">
        <v>787</v>
      </c>
      <c r="G17" s="194">
        <v>595</v>
      </c>
    </row>
    <row r="18" spans="2:14">
      <c r="B18" s="192" t="s">
        <v>424</v>
      </c>
      <c r="C18" s="193">
        <v>0.56999999999999995</v>
      </c>
      <c r="D18" s="193">
        <v>0.51</v>
      </c>
      <c r="E18" s="193">
        <v>0.46</v>
      </c>
      <c r="F18" s="193">
        <v>0.3</v>
      </c>
      <c r="G18" s="193">
        <v>0.22</v>
      </c>
    </row>
    <row r="19" spans="2:14">
      <c r="B19" s="195" t="s">
        <v>425</v>
      </c>
      <c r="C19" s="196">
        <v>280</v>
      </c>
      <c r="D19" s="196">
        <v>565</v>
      </c>
      <c r="E19" s="196">
        <v>659</v>
      </c>
      <c r="F19" s="196">
        <v>1092</v>
      </c>
      <c r="G19" s="196">
        <v>1271</v>
      </c>
    </row>
    <row r="20" spans="2:14">
      <c r="B20" s="192" t="s">
        <v>426</v>
      </c>
      <c r="C20" s="193">
        <v>0.11000000000000004</v>
      </c>
      <c r="D20" s="193">
        <v>0.19999999999999996</v>
      </c>
      <c r="E20" s="193">
        <v>0.25000000000000006</v>
      </c>
      <c r="F20" s="193">
        <v>0.41</v>
      </c>
      <c r="G20" s="193">
        <v>0.48000000000000004</v>
      </c>
    </row>
    <row r="21" spans="2:14" s="361" customFormat="1" ht="20.100000000000001" customHeight="1">
      <c r="B21" s="188" t="s">
        <v>427</v>
      </c>
      <c r="C21" s="922">
        <v>204.50558101618276</v>
      </c>
      <c r="D21" s="922">
        <v>179.96225761956146</v>
      </c>
      <c r="E21" s="922">
        <v>170.40200600142848</v>
      </c>
      <c r="F21" s="922">
        <v>177.22546210755698</v>
      </c>
      <c r="G21" s="922">
        <v>182.11833468884419</v>
      </c>
      <c r="J21" s="68"/>
      <c r="K21" s="68"/>
      <c r="L21" s="68"/>
      <c r="M21" s="68"/>
      <c r="N21" s="68"/>
    </row>
    <row r="22" spans="2:14">
      <c r="B22" s="58" t="s">
        <v>428</v>
      </c>
      <c r="C22" s="362"/>
      <c r="D22" s="362"/>
      <c r="E22" s="362"/>
      <c r="F22" s="362"/>
      <c r="G22" s="362"/>
    </row>
    <row r="23" spans="2:14">
      <c r="B23" s="58" t="s">
        <v>429</v>
      </c>
      <c r="C23" s="362"/>
      <c r="D23" s="362"/>
      <c r="E23" s="362"/>
      <c r="F23" s="362"/>
      <c r="G23" s="362"/>
    </row>
    <row r="24" spans="2:14">
      <c r="B24" s="58" t="s">
        <v>430</v>
      </c>
      <c r="C24" s="362"/>
      <c r="D24" s="362"/>
      <c r="E24" s="362"/>
      <c r="F24" s="362"/>
      <c r="G24" s="362"/>
    </row>
    <row r="25" spans="2:14">
      <c r="B25" s="58" t="s">
        <v>431</v>
      </c>
      <c r="C25" s="362"/>
      <c r="D25" s="362"/>
      <c r="E25" s="362"/>
      <c r="F25" s="362"/>
      <c r="G25" s="362"/>
    </row>
    <row r="68" spans="2:8" ht="127.5" customHeight="1">
      <c r="B68" s="1051" t="s">
        <v>432</v>
      </c>
      <c r="C68" s="1051"/>
      <c r="D68" s="1051"/>
      <c r="E68" s="1051"/>
      <c r="F68" s="1051"/>
      <c r="G68" s="1051"/>
      <c r="H68" s="363"/>
    </row>
  </sheetData>
  <sheetProtection algorithmName="SHA-512" hashValue="/gWHACNuJ1gJA2WR2jdraHQcEC0d3OXqIB2DarLQQy4m6KU37p63axJI4/yPsm3MBxXoh5SP+pDU3P9Yz7O+kA==" saltValue="NEVp2Qoy7MLIgrs9IMAkgg==" spinCount="100000" sheet="1" objects="1" scenarios="1"/>
  <mergeCells count="1">
    <mergeCell ref="B68:G68"/>
  </mergeCells>
  <printOptions horizontalCentered="1"/>
  <pageMargins left="0.23622047244094491" right="0.23622047244094491" top="0.74803149606299213" bottom="0.74803149606299213" header="0.31496062992125984" footer="0.31496062992125984"/>
  <pageSetup paperSize="8"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3">
    <pageSetUpPr fitToPage="1"/>
  </sheetPr>
  <dimension ref="B4:H51"/>
  <sheetViews>
    <sheetView zoomScaleNormal="100" zoomScaleSheetLayoutView="80" workbookViewId="0">
      <selection activeCell="B19" sqref="B19"/>
    </sheetView>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4.140625" style="1" customWidth="1"/>
    <col min="8" max="16384" width="9.140625" style="1"/>
  </cols>
  <sheetData>
    <row r="4" spans="2:7" ht="35.25" customHeight="1"/>
    <row r="5" spans="2:7">
      <c r="B5" s="5"/>
      <c r="C5" s="5"/>
      <c r="D5" s="5"/>
      <c r="E5" s="5"/>
      <c r="F5" s="6"/>
      <c r="G5" s="3"/>
    </row>
    <row r="6" spans="2:7">
      <c r="B6" s="1052" t="s">
        <v>433</v>
      </c>
      <c r="C6" s="132" t="s">
        <v>434</v>
      </c>
      <c r="D6" s="1055" t="s">
        <v>52</v>
      </c>
      <c r="E6" s="1055" t="s">
        <v>435</v>
      </c>
      <c r="F6" s="1057" t="s">
        <v>5</v>
      </c>
      <c r="G6" s="16"/>
    </row>
    <row r="7" spans="2:7">
      <c r="B7" s="1053"/>
      <c r="C7" s="133" t="s">
        <v>436</v>
      </c>
      <c r="D7" s="1056"/>
      <c r="E7" s="1056"/>
      <c r="F7" s="1058"/>
      <c r="G7" s="16"/>
    </row>
    <row r="8" spans="2:7">
      <c r="B8" s="134" t="s">
        <v>437</v>
      </c>
      <c r="C8" s="664">
        <v>734</v>
      </c>
      <c r="D8" s="665">
        <v>251.1</v>
      </c>
      <c r="E8" s="665">
        <v>236.75</v>
      </c>
      <c r="F8" s="923">
        <f>(D8/E8-1)*100</f>
        <v>6.0612460401267221</v>
      </c>
      <c r="G8" s="17"/>
    </row>
    <row r="9" spans="2:7">
      <c r="B9" s="135" t="s">
        <v>438</v>
      </c>
      <c r="C9" s="666">
        <v>93</v>
      </c>
      <c r="D9" s="667">
        <v>287.48</v>
      </c>
      <c r="E9" s="667">
        <v>274.98</v>
      </c>
      <c r="F9" s="924">
        <f t="shared" ref="F9:F16" si="0">(D9/E9-1)*100</f>
        <v>4.5457851480107614</v>
      </c>
    </row>
    <row r="10" spans="2:7">
      <c r="B10" s="135" t="s">
        <v>439</v>
      </c>
      <c r="C10" s="666">
        <v>7</v>
      </c>
      <c r="D10" s="667">
        <v>308.79000000000002</v>
      </c>
      <c r="E10" s="667">
        <v>294.29000000000002</v>
      </c>
      <c r="F10" s="924">
        <f t="shared" si="0"/>
        <v>4.9271127119507874</v>
      </c>
    </row>
    <row r="11" spans="2:7">
      <c r="B11" s="136" t="s">
        <v>440</v>
      </c>
      <c r="C11" s="666">
        <v>120</v>
      </c>
      <c r="D11" s="667">
        <v>218.79</v>
      </c>
      <c r="E11" s="667">
        <v>208.96</v>
      </c>
      <c r="F11" s="924">
        <f t="shared" si="0"/>
        <v>4.7042496171515902</v>
      </c>
    </row>
    <row r="12" spans="2:7">
      <c r="B12" s="136" t="s">
        <v>441</v>
      </c>
      <c r="C12" s="666">
        <v>36</v>
      </c>
      <c r="D12" s="667">
        <v>226.92</v>
      </c>
      <c r="E12" s="667">
        <v>215.82</v>
      </c>
      <c r="F12" s="924">
        <f t="shared" si="0"/>
        <v>5.1431748679455103</v>
      </c>
    </row>
    <row r="13" spans="2:7">
      <c r="B13" s="136" t="s">
        <v>442</v>
      </c>
      <c r="C13" s="668">
        <v>478</v>
      </c>
      <c r="D13" s="667">
        <v>252.99</v>
      </c>
      <c r="E13" s="667"/>
      <c r="F13" s="925" t="s">
        <v>223</v>
      </c>
    </row>
    <row r="14" spans="2:7">
      <c r="B14" s="137" t="s">
        <v>443</v>
      </c>
      <c r="C14" s="962"/>
      <c r="D14" s="669"/>
      <c r="E14" s="669"/>
      <c r="F14" s="924"/>
    </row>
    <row r="15" spans="2:7">
      <c r="B15" s="138" t="s">
        <v>444</v>
      </c>
      <c r="C15" s="670">
        <v>13</v>
      </c>
      <c r="D15" s="671">
        <v>273.04000000000002</v>
      </c>
      <c r="E15" s="671">
        <v>262.7</v>
      </c>
      <c r="F15" s="924">
        <f t="shared" si="0"/>
        <v>3.9360487247811271</v>
      </c>
    </row>
    <row r="16" spans="2:7">
      <c r="B16" s="139" t="s">
        <v>445</v>
      </c>
      <c r="C16" s="963">
        <v>747</v>
      </c>
      <c r="D16" s="672">
        <v>251.3</v>
      </c>
      <c r="E16" s="672">
        <v>236.75</v>
      </c>
      <c r="F16" s="926">
        <f t="shared" si="0"/>
        <v>6.1457233368532149</v>
      </c>
    </row>
    <row r="17" spans="2:7">
      <c r="B17" s="141" t="s">
        <v>446</v>
      </c>
      <c r="C17" s="142"/>
      <c r="D17" s="143"/>
      <c r="E17" s="143"/>
      <c r="F17" s="144"/>
      <c r="G17" s="14"/>
    </row>
    <row r="18" spans="2:7" ht="12.75" customHeight="1">
      <c r="B18" s="141" t="s">
        <v>828</v>
      </c>
      <c r="C18" s="166"/>
      <c r="D18" s="161"/>
      <c r="E18" s="161"/>
      <c r="F18" s="161"/>
    </row>
    <row r="19" spans="2:7">
      <c r="B19" s="145"/>
      <c r="C19" s="146"/>
      <c r="D19" s="147"/>
      <c r="E19" s="147"/>
      <c r="F19" s="148"/>
    </row>
    <row r="20" spans="2:7">
      <c r="B20" s="1052" t="s">
        <v>447</v>
      </c>
      <c r="C20" s="132" t="s">
        <v>434</v>
      </c>
      <c r="D20" s="1055" t="s">
        <v>52</v>
      </c>
      <c r="E20" s="1055" t="s">
        <v>435</v>
      </c>
      <c r="F20" s="1057" t="s">
        <v>5</v>
      </c>
    </row>
    <row r="21" spans="2:7">
      <c r="B21" s="1053"/>
      <c r="C21" s="133" t="s">
        <v>436</v>
      </c>
      <c r="D21" s="1056"/>
      <c r="E21" s="1056"/>
      <c r="F21" s="1058"/>
    </row>
    <row r="22" spans="2:7">
      <c r="B22" s="149" t="s">
        <v>448</v>
      </c>
      <c r="C22" s="964">
        <v>516.4</v>
      </c>
      <c r="D22" s="965">
        <v>241.31</v>
      </c>
      <c r="E22" s="965">
        <v>305.44</v>
      </c>
      <c r="F22" s="927">
        <f>(D22/E22-1)*100</f>
        <v>-20.995940282870606</v>
      </c>
    </row>
    <row r="23" spans="2:7">
      <c r="B23" s="150" t="s">
        <v>449</v>
      </c>
      <c r="C23" s="966">
        <v>68.900000000000006</v>
      </c>
      <c r="D23" s="967">
        <v>299.44</v>
      </c>
      <c r="E23" s="967">
        <v>291.12</v>
      </c>
      <c r="F23" s="928">
        <f t="shared" ref="F23:F34" si="1">(D23/E23-1)*100</f>
        <v>2.8579280021983955</v>
      </c>
    </row>
    <row r="24" spans="2:7">
      <c r="B24" s="150" t="s">
        <v>450</v>
      </c>
      <c r="C24" s="966">
        <v>60.1</v>
      </c>
      <c r="D24" s="967">
        <v>199.39</v>
      </c>
      <c r="E24" s="967">
        <v>191.68</v>
      </c>
      <c r="F24" s="928">
        <f t="shared" si="1"/>
        <v>4.022328881469095</v>
      </c>
    </row>
    <row r="25" spans="2:7">
      <c r="B25" s="150" t="s">
        <v>451</v>
      </c>
      <c r="C25" s="966">
        <v>56.8</v>
      </c>
      <c r="D25" s="967">
        <v>308.73</v>
      </c>
      <c r="E25" s="967">
        <v>298.95999999999998</v>
      </c>
      <c r="F25" s="928">
        <f t="shared" si="1"/>
        <v>3.2679957184907904</v>
      </c>
    </row>
    <row r="26" spans="2:7">
      <c r="B26" s="150" t="s">
        <v>452</v>
      </c>
      <c r="C26" s="966">
        <v>54.2</v>
      </c>
      <c r="D26" s="967">
        <v>259.42</v>
      </c>
      <c r="E26" s="967">
        <v>245.74</v>
      </c>
      <c r="F26" s="928">
        <f t="shared" si="1"/>
        <v>5.5668592821681573</v>
      </c>
    </row>
    <row r="27" spans="2:7">
      <c r="B27" s="150" t="s">
        <v>453</v>
      </c>
      <c r="C27" s="966">
        <v>107.5</v>
      </c>
      <c r="D27" s="967">
        <v>177.61</v>
      </c>
      <c r="E27" s="967">
        <v>166.78</v>
      </c>
      <c r="F27" s="928">
        <f t="shared" si="1"/>
        <v>6.4935843626334089</v>
      </c>
    </row>
    <row r="28" spans="2:7">
      <c r="B28" s="150" t="s">
        <v>454</v>
      </c>
      <c r="C28" s="966">
        <v>26.6</v>
      </c>
      <c r="D28" s="967">
        <v>228.49</v>
      </c>
      <c r="E28" s="967">
        <v>207.9</v>
      </c>
      <c r="F28" s="928">
        <f t="shared" si="1"/>
        <v>9.9037999037999036</v>
      </c>
    </row>
    <row r="29" spans="2:7">
      <c r="B29" s="150" t="s">
        <v>455</v>
      </c>
      <c r="C29" s="966">
        <v>99.5</v>
      </c>
      <c r="D29" s="967">
        <v>348.35</v>
      </c>
      <c r="E29" s="967">
        <v>346.59</v>
      </c>
      <c r="F29" s="928">
        <f t="shared" si="1"/>
        <v>0.50780461063506532</v>
      </c>
    </row>
    <row r="30" spans="2:7">
      <c r="B30" s="150" t="s">
        <v>456</v>
      </c>
      <c r="C30" s="966">
        <v>514</v>
      </c>
      <c r="D30" s="967">
        <v>162.72999999999999</v>
      </c>
      <c r="E30" s="967">
        <v>137.49</v>
      </c>
      <c r="F30" s="928">
        <f t="shared" si="1"/>
        <v>18.357698741726658</v>
      </c>
    </row>
    <row r="31" spans="2:7">
      <c r="B31" s="150" t="s">
        <v>457</v>
      </c>
      <c r="C31" s="966">
        <v>135.80000000000001</v>
      </c>
      <c r="D31" s="967">
        <v>191.6</v>
      </c>
      <c r="E31" s="967">
        <v>185.53</v>
      </c>
      <c r="F31" s="928">
        <f t="shared" si="1"/>
        <v>3.2717080795558573</v>
      </c>
    </row>
    <row r="32" spans="2:7">
      <c r="B32" s="150" t="s">
        <v>458</v>
      </c>
      <c r="C32" s="966">
        <v>225.9</v>
      </c>
      <c r="D32" s="967">
        <v>168.58</v>
      </c>
      <c r="E32" s="967">
        <v>163.25</v>
      </c>
      <c r="F32" s="928">
        <f t="shared" si="1"/>
        <v>3.2649310872894466</v>
      </c>
    </row>
    <row r="33" spans="2:8">
      <c r="B33" s="151" t="s">
        <v>459</v>
      </c>
      <c r="C33" s="968">
        <v>749.6</v>
      </c>
      <c r="D33" s="967">
        <v>209.35</v>
      </c>
      <c r="E33" s="969">
        <v>225.66</v>
      </c>
      <c r="F33" s="928">
        <f t="shared" si="1"/>
        <v>-7.2276876717185186</v>
      </c>
    </row>
    <row r="34" spans="2:8">
      <c r="B34" s="152" t="s">
        <v>460</v>
      </c>
      <c r="C34" s="970">
        <v>2615.1</v>
      </c>
      <c r="D34" s="971">
        <v>211.57</v>
      </c>
      <c r="E34" s="971">
        <v>218.37</v>
      </c>
      <c r="F34" s="929">
        <f t="shared" si="1"/>
        <v>-3.1139808581764905</v>
      </c>
    </row>
    <row r="35" spans="2:8" ht="9.75" customHeight="1">
      <c r="B35" s="276" t="s">
        <v>461</v>
      </c>
      <c r="C35" s="153"/>
      <c r="D35" s="154"/>
      <c r="E35" s="277"/>
      <c r="F35" s="155"/>
    </row>
    <row r="36" spans="2:8" ht="9.75" customHeight="1">
      <c r="B36" s="156" t="s">
        <v>462</v>
      </c>
      <c r="C36" s="278"/>
      <c r="D36" s="279"/>
      <c r="E36" s="144"/>
      <c r="F36" s="157"/>
      <c r="G36" s="14"/>
    </row>
    <row r="37" spans="2:8" ht="9.75" customHeight="1">
      <c r="B37" s="158" t="s">
        <v>463</v>
      </c>
      <c r="C37" s="159"/>
      <c r="D37" s="160"/>
      <c r="E37" s="161"/>
      <c r="F37" s="162"/>
      <c r="G37" s="16"/>
    </row>
    <row r="38" spans="2:8" ht="9.75" customHeight="1">
      <c r="B38" s="158" t="s">
        <v>464</v>
      </c>
      <c r="C38" s="163"/>
      <c r="D38" s="164"/>
      <c r="E38" s="161"/>
      <c r="F38" s="162"/>
      <c r="G38" s="16"/>
    </row>
    <row r="39" spans="2:8" ht="9.75" customHeight="1">
      <c r="B39" s="158" t="s">
        <v>465</v>
      </c>
      <c r="C39" s="163"/>
      <c r="D39" s="164"/>
      <c r="E39" s="161"/>
      <c r="F39" s="162"/>
      <c r="G39" s="16"/>
    </row>
    <row r="40" spans="2:8" ht="24" customHeight="1">
      <c r="B40" s="1054" t="s">
        <v>466</v>
      </c>
      <c r="C40" s="1054"/>
      <c r="D40" s="1054"/>
      <c r="E40" s="1054"/>
      <c r="F40" s="1054"/>
      <c r="G40" s="16"/>
    </row>
    <row r="41" spans="2:8">
      <c r="B41" s="165"/>
      <c r="C41" s="166"/>
      <c r="D41" s="161"/>
      <c r="E41" s="161"/>
      <c r="F41" s="161"/>
      <c r="G41" s="15"/>
    </row>
    <row r="42" spans="2:8">
      <c r="B42" s="1052" t="s">
        <v>467</v>
      </c>
      <c r="C42" s="132"/>
      <c r="D42" s="1055" t="s">
        <v>52</v>
      </c>
      <c r="E42" s="1055" t="s">
        <v>435</v>
      </c>
      <c r="F42" s="1057" t="s">
        <v>5</v>
      </c>
      <c r="G42" s="18"/>
    </row>
    <row r="43" spans="2:8">
      <c r="B43" s="1053"/>
      <c r="C43" s="133"/>
      <c r="D43" s="1056"/>
      <c r="E43" s="1056"/>
      <c r="F43" s="1058"/>
    </row>
    <row r="44" spans="2:8">
      <c r="B44" s="167" t="s">
        <v>384</v>
      </c>
      <c r="C44" s="168"/>
      <c r="D44" s="972">
        <v>560.61</v>
      </c>
      <c r="E44" s="806">
        <v>538.84</v>
      </c>
      <c r="F44" s="927">
        <f>(D44/E44-1)*100</f>
        <v>4.0401603444436107</v>
      </c>
      <c r="H44" s="673"/>
    </row>
    <row r="45" spans="2:8">
      <c r="B45" s="169" t="s">
        <v>383</v>
      </c>
      <c r="C45" s="170"/>
      <c r="D45" s="972">
        <v>558.28</v>
      </c>
      <c r="E45" s="806">
        <v>562.97</v>
      </c>
      <c r="F45" s="930">
        <f t="shared" ref="F45:F50" si="2">(D45/E45-1)*100</f>
        <v>-0.8330816917420214</v>
      </c>
      <c r="H45" s="673"/>
    </row>
    <row r="46" spans="2:8">
      <c r="B46" s="169" t="s">
        <v>387</v>
      </c>
      <c r="C46" s="170"/>
      <c r="D46" s="972">
        <v>634.07000000000005</v>
      </c>
      <c r="E46" s="806">
        <v>671.06</v>
      </c>
      <c r="F46" s="930">
        <f t="shared" si="2"/>
        <v>-5.5121747682770339</v>
      </c>
      <c r="H46" s="673"/>
    </row>
    <row r="47" spans="2:8">
      <c r="B47" s="169" t="s">
        <v>388</v>
      </c>
      <c r="C47" s="170"/>
      <c r="D47" s="972">
        <v>608.38</v>
      </c>
      <c r="E47" s="806">
        <v>664.56</v>
      </c>
      <c r="F47" s="930">
        <f t="shared" si="2"/>
        <v>-8.4537137354038663</v>
      </c>
      <c r="H47" s="673"/>
    </row>
    <row r="48" spans="2:8">
      <c r="B48" s="171" t="s">
        <v>271</v>
      </c>
      <c r="C48" s="172"/>
      <c r="D48" s="972">
        <v>456.41</v>
      </c>
      <c r="E48" s="806">
        <v>407.75</v>
      </c>
      <c r="F48" s="930">
        <f t="shared" si="2"/>
        <v>11.93378295524219</v>
      </c>
      <c r="H48" s="673"/>
    </row>
    <row r="49" spans="2:6">
      <c r="B49" s="139" t="s">
        <v>468</v>
      </c>
      <c r="C49" s="140"/>
      <c r="D49" s="973">
        <v>623.45000000000005</v>
      </c>
      <c r="E49" s="594">
        <v>627.28</v>
      </c>
      <c r="F49" s="931">
        <f t="shared" si="2"/>
        <v>-0.61057263104195014</v>
      </c>
    </row>
    <row r="50" spans="2:6">
      <c r="B50" s="139" t="s">
        <v>469</v>
      </c>
      <c r="C50" s="140"/>
      <c r="D50" s="974">
        <v>37.86</v>
      </c>
      <c r="E50" s="595">
        <v>29.78</v>
      </c>
      <c r="F50" s="931">
        <f t="shared" si="2"/>
        <v>27.132303559435854</v>
      </c>
    </row>
    <row r="51" spans="2:6">
      <c r="B51" s="173" t="s">
        <v>470</v>
      </c>
      <c r="C51" s="166"/>
      <c r="D51" s="173"/>
      <c r="E51" s="161"/>
      <c r="F51" s="161"/>
    </row>
  </sheetData>
  <sheetProtection algorithmName="SHA-512" hashValue="aCgy73RKUxpzuU3oPV3MjCNUSWutj/IgCRdPRen3gU6VMZg+eM8R4JxzSEHl8iFfX/zUiDfJMNp1N7ZWrxCNOg==" saltValue="UY9NMQyv2rFznnvNBPIFwg==" spinCount="100000" sheet="1" objects="1" scenarios="1"/>
  <mergeCells count="13">
    <mergeCell ref="B20:B21"/>
    <mergeCell ref="B6:B7"/>
    <mergeCell ref="B42:B43"/>
    <mergeCell ref="B40:F40"/>
    <mergeCell ref="D20:D21"/>
    <mergeCell ref="E20:E21"/>
    <mergeCell ref="D6:D7"/>
    <mergeCell ref="E6:E7"/>
    <mergeCell ref="F6:F7"/>
    <mergeCell ref="D42:D43"/>
    <mergeCell ref="E42:E43"/>
    <mergeCell ref="F42:F43"/>
    <mergeCell ref="F20:F21"/>
  </mergeCells>
  <conditionalFormatting sqref="F44:F48">
    <cfRule type="cellIs" dxfId="2" priority="1" operator="lessThan">
      <formula>-100</formula>
    </cfRule>
    <cfRule type="cellIs" dxfId="1" priority="2" operator="greaterThan">
      <formula>1000</formula>
    </cfRule>
    <cfRule type="cellIs" dxfId="0" priority="3" operator="equal">
      <formula>"RECEITA OPERACIONAL"</formula>
    </cfRule>
  </conditionalFormatting>
  <pageMargins left="0.25" right="0.25" top="0.75" bottom="0.75" header="0.3" footer="0.3"/>
  <pageSetup paperSize="9" scale="6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4">
    <pageSetUpPr fitToPage="1"/>
  </sheetPr>
  <dimension ref="B3:H64"/>
  <sheetViews>
    <sheetView showGridLines="0" zoomScaleNormal="100" zoomScaleSheetLayoutView="100" workbookViewId="0">
      <selection activeCell="J3" sqref="J3"/>
    </sheetView>
  </sheetViews>
  <sheetFormatPr defaultColWidth="9.140625" defaultRowHeight="15"/>
  <cols>
    <col min="1" max="1" width="2.140625" style="68" customWidth="1"/>
    <col min="2" max="2" width="60.7109375" style="68" customWidth="1"/>
    <col min="3" max="3" width="15.85546875" style="68" customWidth="1"/>
    <col min="4" max="5" width="16.7109375" style="68" customWidth="1"/>
    <col min="6" max="6" width="10.5703125" style="68" customWidth="1"/>
    <col min="7" max="7" width="12.7109375" style="68" customWidth="1"/>
    <col min="8" max="8" width="2.5703125" style="68" customWidth="1"/>
    <col min="9" max="9" width="9.85546875" style="68" bestFit="1" customWidth="1"/>
    <col min="10" max="16384" width="9.140625" style="68"/>
  </cols>
  <sheetData>
    <row r="3" spans="2:8" ht="35.25" customHeight="1"/>
    <row r="6" spans="2:8" ht="32.450000000000003" customHeight="1">
      <c r="B6" s="409" t="s">
        <v>471</v>
      </c>
      <c r="C6" s="410" t="s">
        <v>472</v>
      </c>
      <c r="D6" s="409" t="s">
        <v>473</v>
      </c>
      <c r="E6" s="411" t="s">
        <v>474</v>
      </c>
      <c r="F6" s="411" t="s">
        <v>475</v>
      </c>
      <c r="G6" s="411" t="s">
        <v>476</v>
      </c>
      <c r="H6" s="363"/>
    </row>
    <row r="7" spans="2:8" ht="13.9" customHeight="1">
      <c r="B7" s="412" t="s">
        <v>477</v>
      </c>
      <c r="C7" s="413"/>
      <c r="D7" s="414"/>
      <c r="E7" s="414"/>
      <c r="F7" s="414"/>
      <c r="G7" s="414"/>
      <c r="H7" s="363"/>
    </row>
    <row r="8" spans="2:8">
      <c r="B8" s="415" t="s">
        <v>478</v>
      </c>
      <c r="C8" s="1071" t="s">
        <v>479</v>
      </c>
      <c r="D8" s="906">
        <v>297.20999999999998</v>
      </c>
      <c r="E8" s="675">
        <v>5.6999999714807252</v>
      </c>
      <c r="F8" s="1059">
        <v>41275</v>
      </c>
      <c r="G8" s="1059">
        <v>48579</v>
      </c>
      <c r="H8" s="363"/>
    </row>
    <row r="9" spans="2:8">
      <c r="B9" s="416" t="s">
        <v>480</v>
      </c>
      <c r="C9" s="1071"/>
      <c r="D9" s="905">
        <v>288.55</v>
      </c>
      <c r="E9" s="676">
        <v>9.0999999144421615</v>
      </c>
      <c r="F9" s="1060"/>
      <c r="G9" s="1060"/>
      <c r="H9" s="363"/>
    </row>
    <row r="10" spans="2:8">
      <c r="B10" s="416" t="s">
        <v>481</v>
      </c>
      <c r="C10" s="1071"/>
      <c r="D10" s="905">
        <v>288.55</v>
      </c>
      <c r="E10" s="676">
        <v>14.899999914442169</v>
      </c>
      <c r="F10" s="1060"/>
      <c r="G10" s="1060"/>
      <c r="H10" s="363"/>
    </row>
    <row r="11" spans="2:8">
      <c r="B11" s="416" t="s">
        <v>482</v>
      </c>
      <c r="C11" s="1071"/>
      <c r="D11" s="904">
        <v>288.55</v>
      </c>
      <c r="E11" s="676">
        <v>13.999999914442164</v>
      </c>
      <c r="F11" s="1061"/>
      <c r="G11" s="1061"/>
      <c r="H11" s="363"/>
    </row>
    <row r="12" spans="2:8" ht="13.9" customHeight="1">
      <c r="B12" s="412" t="s">
        <v>483</v>
      </c>
      <c r="C12" s="417"/>
      <c r="D12" s="677"/>
      <c r="E12" s="681"/>
      <c r="F12" s="429"/>
      <c r="G12" s="429"/>
      <c r="H12" s="363"/>
    </row>
    <row r="13" spans="2:8">
      <c r="B13" s="418" t="s">
        <v>484</v>
      </c>
      <c r="C13" s="1072" t="s">
        <v>479</v>
      </c>
      <c r="D13" s="906">
        <v>291.63</v>
      </c>
      <c r="E13" s="682">
        <v>13.199999999999998</v>
      </c>
      <c r="F13" s="1059">
        <v>41275</v>
      </c>
      <c r="G13" s="1059">
        <v>48579</v>
      </c>
      <c r="H13" s="363"/>
    </row>
    <row r="14" spans="2:8">
      <c r="B14" s="416" t="s">
        <v>485</v>
      </c>
      <c r="C14" s="1071"/>
      <c r="D14" s="905">
        <v>291.63</v>
      </c>
      <c r="E14" s="676">
        <v>12.800000000000006</v>
      </c>
      <c r="F14" s="1060"/>
      <c r="G14" s="1060"/>
      <c r="H14" s="363"/>
    </row>
    <row r="15" spans="2:8">
      <c r="B15" s="419" t="s">
        <v>486</v>
      </c>
      <c r="C15" s="1071"/>
      <c r="D15" s="905">
        <v>291.63</v>
      </c>
      <c r="E15" s="676">
        <v>12.500000028519276</v>
      </c>
      <c r="F15" s="1060"/>
      <c r="G15" s="1060"/>
      <c r="H15" s="363"/>
    </row>
    <row r="16" spans="2:8" ht="13.9" customHeight="1">
      <c r="B16" s="416" t="s">
        <v>487</v>
      </c>
      <c r="C16" s="1071"/>
      <c r="D16" s="905">
        <v>291.63</v>
      </c>
      <c r="E16" s="676">
        <v>13.70000000000001</v>
      </c>
      <c r="F16" s="1060"/>
      <c r="G16" s="1060"/>
      <c r="H16" s="363"/>
    </row>
    <row r="17" spans="2:8">
      <c r="B17" s="420" t="s">
        <v>488</v>
      </c>
      <c r="C17" s="1073" t="s">
        <v>489</v>
      </c>
      <c r="D17" s="905">
        <v>205.52</v>
      </c>
      <c r="E17" s="676">
        <v>15.7</v>
      </c>
      <c r="F17" s="1063">
        <v>41821</v>
      </c>
      <c r="G17" s="1063">
        <v>49125</v>
      </c>
      <c r="H17" s="363"/>
    </row>
    <row r="18" spans="2:8">
      <c r="B18" s="416" t="s">
        <v>490</v>
      </c>
      <c r="C18" s="1071"/>
      <c r="D18" s="905">
        <v>205.52</v>
      </c>
      <c r="E18" s="676">
        <v>16</v>
      </c>
      <c r="F18" s="1060"/>
      <c r="G18" s="1060"/>
      <c r="H18" s="363"/>
    </row>
    <row r="19" spans="2:8">
      <c r="B19" s="420" t="s">
        <v>491</v>
      </c>
      <c r="C19" s="1074"/>
      <c r="D19" s="904">
        <v>203.93</v>
      </c>
      <c r="E19" s="676">
        <v>9</v>
      </c>
      <c r="F19" s="1061"/>
      <c r="G19" s="1061"/>
      <c r="H19" s="363"/>
    </row>
    <row r="20" spans="2:8" ht="13.9" customHeight="1">
      <c r="B20" s="412" t="s">
        <v>492</v>
      </c>
      <c r="C20" s="413"/>
      <c r="D20" s="677"/>
      <c r="E20" s="681"/>
      <c r="F20" s="429"/>
      <c r="G20" s="429"/>
      <c r="H20" s="363"/>
    </row>
    <row r="21" spans="2:8">
      <c r="B21" s="421" t="s">
        <v>493</v>
      </c>
      <c r="C21" s="1064" t="s">
        <v>494</v>
      </c>
      <c r="D21" s="906">
        <v>241.75</v>
      </c>
      <c r="E21" s="676">
        <v>9.6</v>
      </c>
      <c r="F21" s="1059">
        <v>43009</v>
      </c>
      <c r="G21" s="1059">
        <v>50313</v>
      </c>
      <c r="H21" s="363"/>
    </row>
    <row r="22" spans="2:8">
      <c r="B22" s="423" t="s">
        <v>495</v>
      </c>
      <c r="C22" s="1064"/>
      <c r="D22" s="905">
        <v>241.75</v>
      </c>
      <c r="E22" s="676">
        <v>9.1</v>
      </c>
      <c r="F22" s="1060"/>
      <c r="G22" s="1060"/>
      <c r="H22" s="363"/>
    </row>
    <row r="23" spans="2:8">
      <c r="B23" s="423" t="s">
        <v>496</v>
      </c>
      <c r="C23" s="1064"/>
      <c r="D23" s="905">
        <v>241.75</v>
      </c>
      <c r="E23" s="676">
        <v>8.3000000000000007</v>
      </c>
      <c r="F23" s="1060"/>
      <c r="G23" s="1060"/>
      <c r="H23" s="363"/>
    </row>
    <row r="24" spans="2:8">
      <c r="B24" s="423" t="s">
        <v>497</v>
      </c>
      <c r="C24" s="1064"/>
      <c r="D24" s="905">
        <v>241.75</v>
      </c>
      <c r="E24" s="676">
        <v>10.3</v>
      </c>
      <c r="F24" s="1060"/>
      <c r="G24" s="1060"/>
      <c r="H24" s="363"/>
    </row>
    <row r="25" spans="2:8">
      <c r="B25" s="423" t="s">
        <v>498</v>
      </c>
      <c r="C25" s="1064"/>
      <c r="D25" s="905">
        <v>241.75</v>
      </c>
      <c r="E25" s="676">
        <v>12</v>
      </c>
      <c r="F25" s="1060"/>
      <c r="G25" s="1060"/>
      <c r="H25" s="363"/>
    </row>
    <row r="26" spans="2:8">
      <c r="B26" s="423" t="s">
        <v>499</v>
      </c>
      <c r="C26" s="1064"/>
      <c r="D26" s="905">
        <v>241.75</v>
      </c>
      <c r="E26" s="676">
        <v>10.6</v>
      </c>
      <c r="F26" s="1060"/>
      <c r="G26" s="1060"/>
      <c r="H26" s="363"/>
    </row>
    <row r="27" spans="2:8">
      <c r="B27" s="423" t="s">
        <v>500</v>
      </c>
      <c r="C27" s="1064"/>
      <c r="D27" s="904">
        <v>241.75</v>
      </c>
      <c r="E27" s="676">
        <v>11.3</v>
      </c>
      <c r="F27" s="1061"/>
      <c r="G27" s="1061"/>
      <c r="H27" s="363"/>
    </row>
    <row r="28" spans="2:8" ht="13.9" customHeight="1">
      <c r="B28" s="412" t="s">
        <v>501</v>
      </c>
      <c r="C28" s="413"/>
      <c r="D28" s="677"/>
      <c r="E28" s="681"/>
      <c r="F28" s="429"/>
      <c r="G28" s="429"/>
      <c r="H28" s="363"/>
    </row>
    <row r="29" spans="2:8">
      <c r="B29" s="424" t="s">
        <v>502</v>
      </c>
      <c r="C29" s="1064" t="s">
        <v>503</v>
      </c>
      <c r="D29" s="906">
        <v>228.99</v>
      </c>
      <c r="E29" s="676">
        <v>9.6999999999999975</v>
      </c>
      <c r="F29" s="1059">
        <v>43466</v>
      </c>
      <c r="G29" s="1059">
        <v>50770</v>
      </c>
      <c r="H29" s="363"/>
    </row>
    <row r="30" spans="2:8">
      <c r="B30" s="423" t="s">
        <v>504</v>
      </c>
      <c r="C30" s="1064"/>
      <c r="D30" s="905">
        <v>228.99</v>
      </c>
      <c r="E30" s="676">
        <v>10</v>
      </c>
      <c r="F30" s="1060"/>
      <c r="G30" s="1060"/>
      <c r="H30" s="363"/>
    </row>
    <row r="31" spans="2:8">
      <c r="B31" s="423" t="s">
        <v>505</v>
      </c>
      <c r="C31" s="1064"/>
      <c r="D31" s="905">
        <v>228.99</v>
      </c>
      <c r="E31" s="676">
        <v>9.6000000000000032</v>
      </c>
      <c r="F31" s="1060"/>
      <c r="G31" s="1060"/>
      <c r="H31" s="363"/>
    </row>
    <row r="32" spans="2:8">
      <c r="B32" s="423" t="s">
        <v>506</v>
      </c>
      <c r="C32" s="1064"/>
      <c r="D32" s="905">
        <v>228.99</v>
      </c>
      <c r="E32" s="676">
        <v>8.7000000000000011</v>
      </c>
      <c r="F32" s="1060"/>
      <c r="G32" s="1060"/>
      <c r="H32" s="363"/>
    </row>
    <row r="33" spans="2:8">
      <c r="B33" s="423" t="s">
        <v>507</v>
      </c>
      <c r="C33" s="1064"/>
      <c r="D33" s="905">
        <v>228.99</v>
      </c>
      <c r="E33" s="676">
        <v>8.3999999999999986</v>
      </c>
      <c r="F33" s="1060"/>
      <c r="G33" s="1060"/>
      <c r="H33" s="363"/>
    </row>
    <row r="34" spans="2:8">
      <c r="B34" s="423" t="s">
        <v>508</v>
      </c>
      <c r="C34" s="1064"/>
      <c r="D34" s="904">
        <v>228.99</v>
      </c>
      <c r="E34" s="676">
        <v>8.3999999999999986</v>
      </c>
      <c r="F34" s="1061"/>
      <c r="G34" s="1061"/>
      <c r="H34" s="363"/>
    </row>
    <row r="35" spans="2:8">
      <c r="B35" s="412" t="s">
        <v>509</v>
      </c>
      <c r="C35" s="417"/>
      <c r="D35" s="677"/>
      <c r="E35" s="681"/>
      <c r="F35" s="429"/>
      <c r="G35" s="429"/>
      <c r="H35" s="363"/>
    </row>
    <row r="36" spans="2:8">
      <c r="B36" s="423" t="s">
        <v>510</v>
      </c>
      <c r="C36" s="1065" t="s">
        <v>511</v>
      </c>
      <c r="D36" s="906">
        <v>123.13</v>
      </c>
      <c r="E36" s="676">
        <v>8.199999999999994</v>
      </c>
      <c r="F36" s="1059">
        <v>45292</v>
      </c>
      <c r="G36" s="1059">
        <v>52596</v>
      </c>
      <c r="H36" s="363"/>
    </row>
    <row r="37" spans="2:8">
      <c r="B37" s="424" t="s">
        <v>512</v>
      </c>
      <c r="C37" s="1064"/>
      <c r="D37" s="905">
        <v>123.13</v>
      </c>
      <c r="E37" s="676">
        <v>8.2999999999999918</v>
      </c>
      <c r="F37" s="1060"/>
      <c r="G37" s="1060"/>
      <c r="H37" s="363"/>
    </row>
    <row r="38" spans="2:8">
      <c r="B38" s="423" t="s">
        <v>513</v>
      </c>
      <c r="C38" s="1064"/>
      <c r="D38" s="905">
        <v>123.13</v>
      </c>
      <c r="E38" s="676">
        <v>8.2999999999999918</v>
      </c>
      <c r="F38" s="1060"/>
      <c r="G38" s="1060"/>
      <c r="H38" s="363"/>
    </row>
    <row r="39" spans="2:8">
      <c r="B39" s="423" t="s">
        <v>514</v>
      </c>
      <c r="C39" s="1067"/>
      <c r="D39" s="905">
        <v>123.13</v>
      </c>
      <c r="E39" s="676">
        <v>8.199999999999994</v>
      </c>
      <c r="F39" s="1062"/>
      <c r="G39" s="1062"/>
      <c r="H39" s="363"/>
    </row>
    <row r="40" spans="2:8" ht="24.75" customHeight="1">
      <c r="B40" s="425" t="s">
        <v>515</v>
      </c>
      <c r="C40" s="422" t="s">
        <v>516</v>
      </c>
      <c r="D40" s="903">
        <v>102.71</v>
      </c>
      <c r="E40" s="683">
        <v>3.300000000122381</v>
      </c>
      <c r="F40" s="272">
        <v>44927</v>
      </c>
      <c r="G40" s="541">
        <v>52231</v>
      </c>
      <c r="H40" s="363"/>
    </row>
    <row r="41" spans="2:8">
      <c r="B41" s="412" t="s">
        <v>517</v>
      </c>
      <c r="C41" s="413"/>
      <c r="D41" s="677"/>
      <c r="E41" s="681"/>
      <c r="F41" s="429"/>
      <c r="G41" s="429"/>
      <c r="H41" s="363"/>
    </row>
    <row r="42" spans="2:8" ht="15" customHeight="1">
      <c r="B42" s="423" t="s">
        <v>518</v>
      </c>
      <c r="C42" s="1064" t="s">
        <v>519</v>
      </c>
      <c r="D42" s="906">
        <v>125.61</v>
      </c>
      <c r="E42" s="676">
        <v>1.6000000001600001</v>
      </c>
      <c r="F42" s="1059">
        <v>45658</v>
      </c>
      <c r="G42" s="1059">
        <v>52962</v>
      </c>
      <c r="H42" s="363"/>
    </row>
    <row r="43" spans="2:8">
      <c r="B43" s="424" t="s">
        <v>520</v>
      </c>
      <c r="C43" s="1064"/>
      <c r="D43" s="905">
        <v>125.61</v>
      </c>
      <c r="E43" s="676">
        <v>4.1000000004099997</v>
      </c>
      <c r="F43" s="1060"/>
      <c r="G43" s="1060"/>
      <c r="H43" s="363"/>
    </row>
    <row r="44" spans="2:8">
      <c r="B44" s="423" t="s">
        <v>521</v>
      </c>
      <c r="C44" s="1064"/>
      <c r="D44" s="905">
        <v>125.61</v>
      </c>
      <c r="E44" s="676">
        <v>4.4000000004399995</v>
      </c>
      <c r="F44" s="1060"/>
      <c r="G44" s="1060"/>
      <c r="H44" s="363"/>
    </row>
    <row r="45" spans="2:8">
      <c r="B45" s="423" t="s">
        <v>522</v>
      </c>
      <c r="C45" s="1064"/>
      <c r="D45" s="904">
        <v>125.61</v>
      </c>
      <c r="E45" s="676">
        <v>4.3000000004299999</v>
      </c>
      <c r="F45" s="1061"/>
      <c r="G45" s="1061"/>
      <c r="H45" s="363"/>
    </row>
    <row r="46" spans="2:8">
      <c r="B46" s="412" t="s">
        <v>523</v>
      </c>
      <c r="C46" s="426"/>
      <c r="D46" s="678"/>
      <c r="E46" s="681"/>
      <c r="F46" s="429"/>
      <c r="G46" s="429"/>
    </row>
    <row r="47" spans="2:8" ht="15" customHeight="1">
      <c r="B47" s="423" t="s">
        <v>524</v>
      </c>
      <c r="C47" s="1068" t="s">
        <v>525</v>
      </c>
      <c r="D47" s="906">
        <v>132.78</v>
      </c>
      <c r="E47" s="676">
        <v>11.700000000000003</v>
      </c>
      <c r="F47" s="1059">
        <v>44927</v>
      </c>
      <c r="G47" s="1059">
        <v>52231</v>
      </c>
    </row>
    <row r="48" spans="2:8">
      <c r="B48" s="424" t="s">
        <v>526</v>
      </c>
      <c r="C48" s="1069"/>
      <c r="D48" s="905">
        <v>132.78</v>
      </c>
      <c r="E48" s="676">
        <v>12.800000000000011</v>
      </c>
      <c r="F48" s="1060"/>
      <c r="G48" s="1060"/>
    </row>
    <row r="49" spans="2:8">
      <c r="B49" s="423" t="s">
        <v>527</v>
      </c>
      <c r="C49" s="1069"/>
      <c r="D49" s="905">
        <v>132.78</v>
      </c>
      <c r="E49" s="676">
        <v>14.100000000000005</v>
      </c>
      <c r="F49" s="1060"/>
      <c r="G49" s="1060"/>
    </row>
    <row r="50" spans="2:8">
      <c r="B50" s="423" t="s">
        <v>528</v>
      </c>
      <c r="C50" s="1070"/>
      <c r="D50" s="904">
        <v>132.78</v>
      </c>
      <c r="E50" s="676">
        <v>14.999999999999996</v>
      </c>
      <c r="F50" s="1061"/>
      <c r="G50" s="1061"/>
    </row>
    <row r="51" spans="2:8">
      <c r="B51" s="412" t="s">
        <v>529</v>
      </c>
      <c r="C51" s="426"/>
      <c r="D51" s="677"/>
      <c r="E51" s="681"/>
      <c r="F51" s="429"/>
      <c r="G51" s="429"/>
    </row>
    <row r="52" spans="2:8" ht="15" customHeight="1">
      <c r="B52" s="423" t="s">
        <v>530</v>
      </c>
      <c r="C52" s="1068" t="s">
        <v>525</v>
      </c>
      <c r="D52" s="906">
        <v>135.52000000000001</v>
      </c>
      <c r="E52" s="676">
        <v>16.499999999999993</v>
      </c>
      <c r="F52" s="1059">
        <v>44927</v>
      </c>
      <c r="G52" s="1059">
        <v>52231</v>
      </c>
    </row>
    <row r="53" spans="2:8">
      <c r="B53" s="424" t="s">
        <v>531</v>
      </c>
      <c r="C53" s="1069"/>
      <c r="D53" s="905">
        <v>135.52000000000001</v>
      </c>
      <c r="E53" s="676">
        <v>16.999999999999996</v>
      </c>
      <c r="F53" s="1060"/>
      <c r="G53" s="1060"/>
    </row>
    <row r="54" spans="2:8">
      <c r="B54" s="423" t="s">
        <v>532</v>
      </c>
      <c r="C54" s="1069"/>
      <c r="D54" s="905">
        <v>135.52000000000001</v>
      </c>
      <c r="E54" s="676">
        <v>18</v>
      </c>
      <c r="F54" s="1060"/>
      <c r="G54" s="1060"/>
    </row>
    <row r="55" spans="2:8">
      <c r="B55" s="423" t="s">
        <v>533</v>
      </c>
      <c r="C55" s="1069"/>
      <c r="D55" s="905">
        <v>135.52000000000001</v>
      </c>
      <c r="E55" s="676">
        <v>7.5000000000000009</v>
      </c>
      <c r="F55" s="1060"/>
      <c r="G55" s="1060"/>
    </row>
    <row r="56" spans="2:8">
      <c r="B56" s="427" t="s">
        <v>534</v>
      </c>
      <c r="C56" s="1075"/>
      <c r="D56" s="902">
        <v>135.52000000000001</v>
      </c>
      <c r="E56" s="676">
        <v>8.1000000000000014</v>
      </c>
      <c r="F56" s="1061"/>
      <c r="G56" s="1061"/>
    </row>
    <row r="57" spans="2:8">
      <c r="B57" s="412" t="s">
        <v>535</v>
      </c>
      <c r="C57" s="417"/>
      <c r="D57" s="679"/>
      <c r="E57" s="681"/>
      <c r="F57" s="430"/>
      <c r="G57" s="430"/>
      <c r="H57" s="363"/>
    </row>
    <row r="58" spans="2:8">
      <c r="B58" s="423" t="s">
        <v>536</v>
      </c>
      <c r="C58" s="1065" t="s">
        <v>537</v>
      </c>
      <c r="D58" s="906">
        <v>199.36</v>
      </c>
      <c r="E58" s="676">
        <v>13.1</v>
      </c>
      <c r="F58" s="1059">
        <v>41821</v>
      </c>
      <c r="G58" s="1059">
        <v>49125</v>
      </c>
      <c r="H58" s="363"/>
    </row>
    <row r="59" spans="2:8">
      <c r="B59" s="424" t="s">
        <v>538</v>
      </c>
      <c r="C59" s="1064"/>
      <c r="D59" s="905">
        <v>199.36</v>
      </c>
      <c r="E59" s="676">
        <v>13.9</v>
      </c>
      <c r="F59" s="1060"/>
      <c r="G59" s="1060"/>
      <c r="H59" s="363"/>
    </row>
    <row r="60" spans="2:8">
      <c r="B60" s="423" t="s">
        <v>539</v>
      </c>
      <c r="C60" s="1064"/>
      <c r="D60" s="905">
        <v>199.36</v>
      </c>
      <c r="E60" s="676">
        <v>14.8</v>
      </c>
      <c r="F60" s="1060"/>
      <c r="G60" s="1060"/>
      <c r="H60" s="363"/>
    </row>
    <row r="61" spans="2:8">
      <c r="B61" s="428" t="s">
        <v>540</v>
      </c>
      <c r="C61" s="1066"/>
      <c r="D61" s="901">
        <v>199.36</v>
      </c>
      <c r="E61" s="680">
        <v>14.3</v>
      </c>
      <c r="F61" s="1061"/>
      <c r="G61" s="1061"/>
      <c r="H61" s="363"/>
    </row>
    <row r="62" spans="2:8">
      <c r="B62" s="364" t="s">
        <v>541</v>
      </c>
      <c r="H62" s="363"/>
    </row>
    <row r="63" spans="2:8">
      <c r="B63" s="674" t="s">
        <v>542</v>
      </c>
      <c r="H63" s="363"/>
    </row>
    <row r="64" spans="2:8">
      <c r="B64" s="364" t="s">
        <v>543</v>
      </c>
    </row>
  </sheetData>
  <sheetProtection algorithmName="SHA-512" hashValue="1HvE2Tjv7FQJz8oimkZ6+kPUcrzbkd/BNYjTvGFHw9wejotgR64Wsjr8EoIKx57cYWFzUwpQBawwhEe5h0BMVQ==" saltValue="tXyci5uVKh3KIGnCkLRCqw==" spinCount="100000" sheet="1" objects="1" scenarios="1"/>
  <mergeCells count="30">
    <mergeCell ref="C42:C45"/>
    <mergeCell ref="C58:C61"/>
    <mergeCell ref="C36:C39"/>
    <mergeCell ref="C47:C50"/>
    <mergeCell ref="F8:F11"/>
    <mergeCell ref="F42:F45"/>
    <mergeCell ref="C8:C11"/>
    <mergeCell ref="C21:C27"/>
    <mergeCell ref="C29:C34"/>
    <mergeCell ref="C13:C16"/>
    <mergeCell ref="C17:C19"/>
    <mergeCell ref="F47:F50"/>
    <mergeCell ref="C52:C56"/>
    <mergeCell ref="F52:F56"/>
    <mergeCell ref="G8:G11"/>
    <mergeCell ref="F13:F16"/>
    <mergeCell ref="G13:G16"/>
    <mergeCell ref="F17:F19"/>
    <mergeCell ref="G17:G19"/>
    <mergeCell ref="G42:G45"/>
    <mergeCell ref="F58:F61"/>
    <mergeCell ref="G58:G61"/>
    <mergeCell ref="F21:F27"/>
    <mergeCell ref="G21:G27"/>
    <mergeCell ref="F29:F34"/>
    <mergeCell ref="G29:G34"/>
    <mergeCell ref="F36:F39"/>
    <mergeCell ref="G36:G39"/>
    <mergeCell ref="G47:G50"/>
    <mergeCell ref="G52:G56"/>
  </mergeCells>
  <printOptions horizontalCentered="1"/>
  <pageMargins left="0.23622047244094491" right="0.23622047244094491"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K51"/>
  <sheetViews>
    <sheetView zoomScale="90" zoomScaleNormal="90" workbookViewId="0">
      <selection activeCell="N13" sqref="N13"/>
    </sheetView>
  </sheetViews>
  <sheetFormatPr defaultColWidth="9.140625" defaultRowHeight="15"/>
  <cols>
    <col min="1" max="1" width="2.5703125" style="1" customWidth="1"/>
    <col min="2" max="2" width="61.140625" style="1" customWidth="1"/>
    <col min="3" max="8" width="16.28515625" style="1" customWidth="1"/>
    <col min="9" max="9" width="2.7109375" style="1" customWidth="1"/>
    <col min="10" max="16384" width="9.140625" style="1"/>
  </cols>
  <sheetData>
    <row r="4" spans="2:11" ht="35.25" customHeight="1"/>
    <row r="5" spans="2:11" ht="24.75" customHeight="1">
      <c r="E5" s="63"/>
      <c r="H5" s="63" t="s">
        <v>1</v>
      </c>
    </row>
    <row r="6" spans="2:11">
      <c r="B6" s="1021" t="s">
        <v>2</v>
      </c>
      <c r="C6" s="1017" t="s">
        <v>3</v>
      </c>
      <c r="D6" s="1017" t="s">
        <v>4</v>
      </c>
      <c r="E6" s="1019" t="s">
        <v>5</v>
      </c>
      <c r="F6" s="1017" t="s">
        <v>6</v>
      </c>
      <c r="G6" s="1017" t="s">
        <v>7</v>
      </c>
      <c r="H6" s="1019" t="s">
        <v>5</v>
      </c>
    </row>
    <row r="7" spans="2:11">
      <c r="B7" s="1022"/>
      <c r="C7" s="1018"/>
      <c r="D7" s="1018"/>
      <c r="E7" s="1020"/>
      <c r="F7" s="1018"/>
      <c r="G7" s="1018"/>
      <c r="H7" s="1020"/>
    </row>
    <row r="8" spans="2:11">
      <c r="B8" s="548" t="s">
        <v>8</v>
      </c>
      <c r="C8" s="751">
        <v>5543989</v>
      </c>
      <c r="D8" s="751">
        <v>5108442</v>
      </c>
      <c r="E8" s="752">
        <v>8.5260241772344703</v>
      </c>
      <c r="F8" s="751">
        <v>15911770</v>
      </c>
      <c r="G8" s="751">
        <v>15270561</v>
      </c>
      <c r="H8" s="752">
        <v>4.1989878433411842</v>
      </c>
    </row>
    <row r="9" spans="2:11">
      <c r="B9" s="549" t="s">
        <v>9</v>
      </c>
      <c r="C9" s="940">
        <v>2023937</v>
      </c>
      <c r="D9" s="753">
        <v>1750075</v>
      </c>
      <c r="E9" s="754">
        <v>15.648586489150462</v>
      </c>
      <c r="F9" s="753">
        <v>5753677</v>
      </c>
      <c r="G9" s="753">
        <v>5746937</v>
      </c>
      <c r="H9" s="754">
        <v>0.11727986577894089</v>
      </c>
      <c r="K9" s="542"/>
    </row>
    <row r="10" spans="2:11">
      <c r="B10" s="549" t="s">
        <v>10</v>
      </c>
      <c r="C10" s="940">
        <v>998600</v>
      </c>
      <c r="D10" s="753">
        <v>996566</v>
      </c>
      <c r="E10" s="754">
        <v>0.20410088243025815</v>
      </c>
      <c r="F10" s="753">
        <v>2738710</v>
      </c>
      <c r="G10" s="753">
        <v>2832912</v>
      </c>
      <c r="H10" s="754">
        <v>-3.3252709579400963</v>
      </c>
    </row>
    <row r="11" spans="2:11">
      <c r="B11" s="549" t="s">
        <v>11</v>
      </c>
      <c r="C11" s="940">
        <v>1502528</v>
      </c>
      <c r="D11" s="753">
        <v>1171966</v>
      </c>
      <c r="E11" s="754">
        <v>28.205767061501774</v>
      </c>
      <c r="F11" s="753">
        <v>4347990</v>
      </c>
      <c r="G11" s="753">
        <v>3532405</v>
      </c>
      <c r="H11" s="754">
        <v>23.088660558458042</v>
      </c>
    </row>
    <row r="12" spans="2:11">
      <c r="B12" s="549" t="s">
        <v>12</v>
      </c>
      <c r="C12" s="940">
        <v>616653</v>
      </c>
      <c r="D12" s="753">
        <v>563740</v>
      </c>
      <c r="E12" s="754">
        <v>9.3860644978181362</v>
      </c>
      <c r="F12" s="753">
        <v>1746127</v>
      </c>
      <c r="G12" s="753">
        <v>1591794</v>
      </c>
      <c r="H12" s="754">
        <v>9.6955384930462074</v>
      </c>
    </row>
    <row r="13" spans="2:11">
      <c r="B13" s="549" t="s">
        <v>13</v>
      </c>
      <c r="C13" s="940">
        <v>8283</v>
      </c>
      <c r="D13" s="753">
        <v>-13918</v>
      </c>
      <c r="E13" s="754">
        <v>0</v>
      </c>
      <c r="F13" s="753">
        <v>41898</v>
      </c>
      <c r="G13" s="753">
        <v>45045</v>
      </c>
      <c r="H13" s="754">
        <v>-6.9863469863469918</v>
      </c>
    </row>
    <row r="14" spans="2:11" ht="15" hidden="1" customHeight="1">
      <c r="B14" s="549" t="s">
        <v>14</v>
      </c>
      <c r="C14" s="940">
        <v>0</v>
      </c>
      <c r="D14" s="753">
        <v>0</v>
      </c>
      <c r="E14" s="754">
        <v>0</v>
      </c>
      <c r="F14" s="753">
        <v>0</v>
      </c>
      <c r="G14" s="753">
        <v>0</v>
      </c>
      <c r="H14" s="754">
        <v>0</v>
      </c>
    </row>
    <row r="15" spans="2:11">
      <c r="B15" s="549" t="s">
        <v>15</v>
      </c>
      <c r="C15" s="940">
        <v>273256</v>
      </c>
      <c r="D15" s="753">
        <v>530548</v>
      </c>
      <c r="E15" s="754">
        <v>-48.495517841929484</v>
      </c>
      <c r="F15" s="753">
        <v>879709</v>
      </c>
      <c r="G15" s="753">
        <v>1209056</v>
      </c>
      <c r="H15" s="754">
        <v>-27.240012042452953</v>
      </c>
    </row>
    <row r="16" spans="2:11">
      <c r="B16" s="549" t="s">
        <v>16</v>
      </c>
      <c r="C16" s="940">
        <v>120732</v>
      </c>
      <c r="D16" s="753">
        <v>109465</v>
      </c>
      <c r="E16" s="754">
        <v>10.292787649020241</v>
      </c>
      <c r="F16" s="753">
        <v>403659</v>
      </c>
      <c r="G16" s="753">
        <v>312412</v>
      </c>
      <c r="H16" s="754">
        <v>29.207264765758033</v>
      </c>
    </row>
    <row r="17" spans="2:8">
      <c r="B17" s="549" t="s">
        <v>17</v>
      </c>
      <c r="C17" s="941">
        <v>-5160282</v>
      </c>
      <c r="D17" s="755">
        <v>-4325281</v>
      </c>
      <c r="E17" s="756">
        <v>19.305127227572029</v>
      </c>
      <c r="F17" s="755">
        <v>-13647472</v>
      </c>
      <c r="G17" s="755">
        <v>-13299650</v>
      </c>
      <c r="H17" s="756">
        <v>2.6152718304617073</v>
      </c>
    </row>
    <row r="18" spans="2:8">
      <c r="B18" s="550" t="s">
        <v>18</v>
      </c>
      <c r="C18" s="940">
        <v>-1995559</v>
      </c>
      <c r="D18" s="753">
        <v>-2166216</v>
      </c>
      <c r="E18" s="754">
        <v>-7.8781155711157176</v>
      </c>
      <c r="F18" s="753">
        <v>-5694126</v>
      </c>
      <c r="G18" s="753">
        <v>-6024123</v>
      </c>
      <c r="H18" s="754">
        <v>-5.4779259985229363</v>
      </c>
    </row>
    <row r="19" spans="2:8">
      <c r="B19" s="549" t="s">
        <v>19</v>
      </c>
      <c r="C19" s="753">
        <v>-764852</v>
      </c>
      <c r="D19" s="753">
        <v>-595186</v>
      </c>
      <c r="E19" s="754">
        <v>28.506382878629545</v>
      </c>
      <c r="F19" s="753">
        <v>-2118488</v>
      </c>
      <c r="G19" s="753">
        <v>-1858728</v>
      </c>
      <c r="H19" s="754">
        <v>13.975148596244313</v>
      </c>
    </row>
    <row r="20" spans="2:8">
      <c r="B20" s="549" t="s">
        <v>20</v>
      </c>
      <c r="C20" s="753">
        <v>-859142</v>
      </c>
      <c r="D20" s="753">
        <v>-236338</v>
      </c>
      <c r="E20" s="754">
        <v>263.52258206467008</v>
      </c>
      <c r="F20" s="753">
        <v>-1561690</v>
      </c>
      <c r="G20" s="753">
        <v>-728178</v>
      </c>
      <c r="H20" s="754">
        <v>114.46541916948875</v>
      </c>
    </row>
    <row r="21" spans="2:8">
      <c r="B21" s="549" t="s">
        <v>21</v>
      </c>
      <c r="C21" s="753">
        <v>-64280</v>
      </c>
      <c r="D21" s="753">
        <v>-64137</v>
      </c>
      <c r="E21" s="754">
        <v>0.22296022576671071</v>
      </c>
      <c r="F21" s="753">
        <v>-194209</v>
      </c>
      <c r="G21" s="753">
        <v>-195712</v>
      </c>
      <c r="H21" s="754">
        <v>-0.76796517331588765</v>
      </c>
    </row>
    <row r="22" spans="2:8">
      <c r="B22" s="549" t="s">
        <v>22</v>
      </c>
      <c r="C22" s="753">
        <v>-23497</v>
      </c>
      <c r="D22" s="753">
        <v>-20142</v>
      </c>
      <c r="E22" s="754">
        <v>16.65673716612055</v>
      </c>
      <c r="F22" s="753">
        <v>-64751</v>
      </c>
      <c r="G22" s="753">
        <v>-64183</v>
      </c>
      <c r="H22" s="754">
        <v>0.88496954022092567</v>
      </c>
    </row>
    <row r="23" spans="2:8">
      <c r="B23" s="549" t="s">
        <v>23</v>
      </c>
      <c r="C23" s="753">
        <v>-7175</v>
      </c>
      <c r="D23" s="753">
        <v>0</v>
      </c>
      <c r="E23" s="754">
        <v>0</v>
      </c>
      <c r="F23" s="753">
        <v>-17654</v>
      </c>
      <c r="G23" s="753">
        <v>0</v>
      </c>
      <c r="H23" s="754">
        <v>0</v>
      </c>
    </row>
    <row r="24" spans="2:8" hidden="1">
      <c r="B24" s="549" t="s">
        <v>24</v>
      </c>
      <c r="C24" s="753">
        <v>0</v>
      </c>
      <c r="D24" s="753">
        <v>0</v>
      </c>
      <c r="E24" s="754">
        <v>0</v>
      </c>
      <c r="F24" s="753">
        <v>0</v>
      </c>
      <c r="G24" s="753">
        <v>0</v>
      </c>
      <c r="H24" s="754">
        <v>0</v>
      </c>
    </row>
    <row r="25" spans="2:8">
      <c r="B25" s="549" t="s">
        <v>25</v>
      </c>
      <c r="C25" s="753">
        <v>-265685</v>
      </c>
      <c r="D25" s="753">
        <v>-196110</v>
      </c>
      <c r="E25" s="754">
        <v>35.47753811636327</v>
      </c>
      <c r="F25" s="753">
        <v>-728352</v>
      </c>
      <c r="G25" s="753">
        <v>-544926</v>
      </c>
      <c r="H25" s="754">
        <v>33.660717235000725</v>
      </c>
    </row>
    <row r="26" spans="2:8">
      <c r="B26" s="549" t="s">
        <v>26</v>
      </c>
      <c r="C26" s="753">
        <v>-347778</v>
      </c>
      <c r="D26" s="753">
        <v>-305986</v>
      </c>
      <c r="E26" s="754">
        <v>13.658141222147414</v>
      </c>
      <c r="F26" s="753">
        <v>-1027232</v>
      </c>
      <c r="G26" s="753">
        <v>-914882</v>
      </c>
      <c r="H26" s="754">
        <v>12.280272209968057</v>
      </c>
    </row>
    <row r="27" spans="2:8">
      <c r="B27" s="549" t="s">
        <v>27</v>
      </c>
      <c r="C27" s="753">
        <v>-141171</v>
      </c>
      <c r="D27" s="753">
        <v>-55588</v>
      </c>
      <c r="E27" s="754">
        <v>153.95948765920701</v>
      </c>
      <c r="F27" s="753">
        <v>-204772</v>
      </c>
      <c r="G27" s="753">
        <v>-226564</v>
      </c>
      <c r="H27" s="754">
        <v>-9.6184742501015172</v>
      </c>
    </row>
    <row r="28" spans="2:8">
      <c r="B28" s="549" t="s">
        <v>28</v>
      </c>
      <c r="C28" s="753">
        <v>-615011</v>
      </c>
      <c r="D28" s="753">
        <v>-557378</v>
      </c>
      <c r="E28" s="754">
        <v>10.340020596435462</v>
      </c>
      <c r="F28" s="753">
        <v>-1734494</v>
      </c>
      <c r="G28" s="753">
        <v>-1573307</v>
      </c>
      <c r="H28" s="754">
        <v>10.245107916001128</v>
      </c>
    </row>
    <row r="29" spans="2:8">
      <c r="B29" s="549" t="s">
        <v>29</v>
      </c>
      <c r="C29" s="753">
        <v>26405</v>
      </c>
      <c r="D29" s="753">
        <v>0</v>
      </c>
      <c r="E29" s="754">
        <v>0</v>
      </c>
      <c r="F29" s="753">
        <v>26405</v>
      </c>
      <c r="G29" s="753">
        <v>0</v>
      </c>
      <c r="H29" s="754">
        <v>0</v>
      </c>
    </row>
    <row r="30" spans="2:8">
      <c r="B30" s="549" t="s">
        <v>30</v>
      </c>
      <c r="C30" s="753">
        <v>-102537</v>
      </c>
      <c r="D30" s="753">
        <v>-128200</v>
      </c>
      <c r="E30" s="754">
        <v>-20.017940717628701</v>
      </c>
      <c r="F30" s="753">
        <v>-328109</v>
      </c>
      <c r="G30" s="753">
        <v>-358484</v>
      </c>
      <c r="H30" s="754">
        <v>-8.4731815087981666</v>
      </c>
    </row>
    <row r="31" spans="2:8">
      <c r="B31" s="549" t="s">
        <v>31</v>
      </c>
      <c r="C31" s="755">
        <v>0</v>
      </c>
      <c r="D31" s="755">
        <v>0</v>
      </c>
      <c r="E31" s="756">
        <v>0</v>
      </c>
      <c r="F31" s="755">
        <v>0</v>
      </c>
      <c r="G31" s="755">
        <v>-810563</v>
      </c>
      <c r="H31" s="756">
        <v>-100</v>
      </c>
    </row>
    <row r="32" spans="2:8">
      <c r="B32" s="550" t="s">
        <v>32</v>
      </c>
      <c r="C32" s="755">
        <v>67842</v>
      </c>
      <c r="D32" s="755">
        <v>8909</v>
      </c>
      <c r="E32" s="756">
        <v>661.49960713884832</v>
      </c>
      <c r="F32" s="755">
        <v>244675</v>
      </c>
      <c r="G32" s="755">
        <v>330115</v>
      </c>
      <c r="H32" s="756">
        <v>-25.88188964451782</v>
      </c>
    </row>
    <row r="33" spans="2:8">
      <c r="B33" s="550" t="s">
        <v>33</v>
      </c>
      <c r="C33" s="755">
        <v>451549</v>
      </c>
      <c r="D33" s="755">
        <v>792070</v>
      </c>
      <c r="E33" s="756">
        <v>-42.991276023583765</v>
      </c>
      <c r="F33" s="755">
        <v>2508973</v>
      </c>
      <c r="G33" s="755">
        <v>2301026</v>
      </c>
      <c r="H33" s="756">
        <v>9.0371425616225132</v>
      </c>
    </row>
    <row r="34" spans="2:8">
      <c r="B34" s="550" t="s">
        <v>34</v>
      </c>
      <c r="C34" s="755">
        <v>-322810</v>
      </c>
      <c r="D34" s="755">
        <v>-216485</v>
      </c>
      <c r="E34" s="756">
        <v>49.114257338845647</v>
      </c>
      <c r="F34" s="755">
        <v>-899289</v>
      </c>
      <c r="G34" s="755">
        <v>-1726138</v>
      </c>
      <c r="H34" s="756">
        <v>-47.901674141928396</v>
      </c>
    </row>
    <row r="35" spans="2:8">
      <c r="B35" s="550" t="s">
        <v>35</v>
      </c>
      <c r="C35" s="753">
        <v>264178</v>
      </c>
      <c r="D35" s="753">
        <v>228297</v>
      </c>
      <c r="E35" s="754">
        <v>15.716807491995066</v>
      </c>
      <c r="F35" s="753">
        <v>796450</v>
      </c>
      <c r="G35" s="753">
        <v>723605</v>
      </c>
      <c r="H35" s="754">
        <v>10.066956419593565</v>
      </c>
    </row>
    <row r="36" spans="2:8">
      <c r="B36" s="549" t="s">
        <v>36</v>
      </c>
      <c r="C36" s="753">
        <v>-586988</v>
      </c>
      <c r="D36" s="753">
        <v>-444782</v>
      </c>
      <c r="E36" s="754">
        <v>31.972067214950251</v>
      </c>
      <c r="F36" s="753">
        <v>-1695739</v>
      </c>
      <c r="G36" s="753">
        <v>-1438373</v>
      </c>
      <c r="H36" s="754">
        <v>17.892855330293322</v>
      </c>
    </row>
    <row r="37" spans="2:8">
      <c r="B37" s="549" t="s">
        <v>37</v>
      </c>
      <c r="C37" s="753">
        <v>0</v>
      </c>
      <c r="D37" s="753">
        <v>0</v>
      </c>
      <c r="E37" s="754">
        <v>0</v>
      </c>
      <c r="F37" s="753">
        <v>0</v>
      </c>
      <c r="G37" s="753">
        <v>-1011370</v>
      </c>
      <c r="H37" s="754">
        <v>0</v>
      </c>
    </row>
    <row r="38" spans="2:8">
      <c r="B38" s="549" t="s">
        <v>38</v>
      </c>
      <c r="C38" s="755">
        <v>128739</v>
      </c>
      <c r="D38" s="755">
        <v>575585</v>
      </c>
      <c r="E38" s="757">
        <v>-77.633364316304281</v>
      </c>
      <c r="F38" s="755">
        <v>1609684</v>
      </c>
      <c r="G38" s="755">
        <v>574888</v>
      </c>
      <c r="H38" s="757">
        <v>179.99958252737923</v>
      </c>
    </row>
    <row r="39" spans="2:8">
      <c r="B39" s="550" t="s">
        <v>39</v>
      </c>
      <c r="C39" s="755">
        <v>308161.43651000003</v>
      </c>
      <c r="D39" s="755">
        <v>-195003.78563999996</v>
      </c>
      <c r="E39" s="757">
        <v>0</v>
      </c>
      <c r="F39" s="755">
        <v>-93058.563489999971</v>
      </c>
      <c r="G39" s="755">
        <v>-85666.785639999958</v>
      </c>
      <c r="H39" s="757">
        <v>8.6285224720146445</v>
      </c>
    </row>
    <row r="40" spans="2:8">
      <c r="B40" s="550" t="s">
        <v>40</v>
      </c>
      <c r="C40" s="753">
        <v>27872.638160000031</v>
      </c>
      <c r="D40" s="753">
        <v>-183802</v>
      </c>
      <c r="E40" s="754">
        <v>0</v>
      </c>
      <c r="F40" s="753">
        <v>-297401.36183999997</v>
      </c>
      <c r="G40" s="753">
        <v>-547597</v>
      </c>
      <c r="H40" s="754">
        <v>-45.689738650869174</v>
      </c>
    </row>
    <row r="41" spans="2:8">
      <c r="B41" s="549" t="s">
        <v>41</v>
      </c>
      <c r="C41" s="753">
        <v>280288.79835</v>
      </c>
      <c r="D41" s="753">
        <v>-11201.785639999958</v>
      </c>
      <c r="E41" s="754">
        <v>0</v>
      </c>
      <c r="F41" s="753">
        <v>204342.79835</v>
      </c>
      <c r="G41" s="753">
        <v>461930.21436000004</v>
      </c>
      <c r="H41" s="754">
        <v>-55.763275058091835</v>
      </c>
    </row>
    <row r="42" spans="2:8">
      <c r="B42" s="549" t="s">
        <v>42</v>
      </c>
      <c r="C42" s="755">
        <v>436900</v>
      </c>
      <c r="D42" s="755">
        <v>380581</v>
      </c>
      <c r="E42" s="757">
        <v>14.798163859993018</v>
      </c>
      <c r="F42" s="755">
        <v>1516625</v>
      </c>
      <c r="G42" s="755">
        <v>489221</v>
      </c>
      <c r="H42" s="757">
        <v>210.00815582323736</v>
      </c>
    </row>
    <row r="43" spans="2:8">
      <c r="B43" s="550" t="s">
        <v>43</v>
      </c>
      <c r="C43" s="755">
        <v>4263</v>
      </c>
      <c r="D43" s="755">
        <v>-2190</v>
      </c>
      <c r="E43" s="756">
        <v>0</v>
      </c>
      <c r="F43" s="755">
        <v>-132266</v>
      </c>
      <c r="G43" s="755">
        <v>36590</v>
      </c>
      <c r="H43" s="756">
        <v>0</v>
      </c>
    </row>
    <row r="44" spans="2:8">
      <c r="B44" s="550" t="s">
        <v>44</v>
      </c>
      <c r="C44" s="755">
        <v>441163</v>
      </c>
      <c r="D44" s="755">
        <v>378391</v>
      </c>
      <c r="E44" s="757">
        <v>16.58918948917918</v>
      </c>
      <c r="F44" s="755">
        <v>1384359</v>
      </c>
      <c r="G44" s="755">
        <v>525811</v>
      </c>
      <c r="H44" s="757">
        <v>163.28072254098905</v>
      </c>
    </row>
    <row r="45" spans="2:8">
      <c r="B45" s="550" t="s">
        <v>45</v>
      </c>
      <c r="C45" s="753">
        <v>441894</v>
      </c>
      <c r="D45" s="753">
        <v>381810</v>
      </c>
      <c r="E45" s="754">
        <v>15.736622927634158</v>
      </c>
      <c r="F45" s="753">
        <v>1520816</v>
      </c>
      <c r="G45" s="753">
        <v>504595</v>
      </c>
      <c r="H45" s="754">
        <v>201.39339470268234</v>
      </c>
    </row>
    <row r="46" spans="2:8">
      <c r="B46" s="549" t="s">
        <v>46</v>
      </c>
      <c r="C46" s="753">
        <v>-6489</v>
      </c>
      <c r="D46" s="753">
        <v>-18898</v>
      </c>
      <c r="E46" s="754">
        <v>-65.663033125198439</v>
      </c>
      <c r="F46" s="753">
        <v>-141029</v>
      </c>
      <c r="G46" s="753">
        <v>-13865</v>
      </c>
      <c r="H46" s="754">
        <v>917.15831229715104</v>
      </c>
    </row>
    <row r="47" spans="2:8">
      <c r="B47" s="549" t="s">
        <v>47</v>
      </c>
      <c r="C47" s="758">
        <v>-1465</v>
      </c>
      <c r="D47" s="759">
        <v>3663</v>
      </c>
      <c r="E47" s="760">
        <v>0</v>
      </c>
      <c r="F47" s="759">
        <v>6114</v>
      </c>
      <c r="G47" s="759">
        <v>-4016.1</v>
      </c>
      <c r="H47" s="760">
        <v>0</v>
      </c>
    </row>
    <row r="48" spans="2:8">
      <c r="B48" s="551" t="s">
        <v>48</v>
      </c>
      <c r="C48" s="942">
        <v>7223</v>
      </c>
      <c r="D48" s="943">
        <v>11816</v>
      </c>
      <c r="E48" s="944">
        <v>-38.871022342586329</v>
      </c>
      <c r="F48" s="943">
        <v>-1542</v>
      </c>
      <c r="G48" s="943">
        <v>39097</v>
      </c>
      <c r="H48" s="944">
        <v>0</v>
      </c>
    </row>
    <row r="49" spans="2:8">
      <c r="B49" s="32" t="s">
        <v>49</v>
      </c>
      <c r="C49" s="761">
        <v>799327</v>
      </c>
      <c r="D49" s="761">
        <v>1098056</v>
      </c>
      <c r="E49" s="399">
        <v>-27.20526093386858</v>
      </c>
      <c r="F49" s="761">
        <v>3536205</v>
      </c>
      <c r="G49" s="761">
        <v>3215908</v>
      </c>
      <c r="H49" s="399">
        <v>9.959768749603537</v>
      </c>
    </row>
    <row r="51" spans="2:8">
      <c r="E51" s="63"/>
      <c r="H51" s="63"/>
    </row>
  </sheetData>
  <sheetProtection algorithmName="SHA-512" hashValue="ptsMkSexzP2W1IfIuuuac7mzvKagUUBEVnIH1kTANzck/fEJ63PGNmjbH0u5WYhBg3yF2bobgNmg95xdVVFuKw==" saltValue="BfKvYv4rsMP5RqIkJ+01Wg==" spinCount="100000" sheet="1" objects="1" scenarios="1"/>
  <mergeCells count="7">
    <mergeCell ref="G6:G7"/>
    <mergeCell ref="H6:H7"/>
    <mergeCell ref="B6:B7"/>
    <mergeCell ref="E6:E7"/>
    <mergeCell ref="C6:C7"/>
    <mergeCell ref="D6:D7"/>
    <mergeCell ref="F6:F7"/>
  </mergeCells>
  <conditionalFormatting sqref="B8">
    <cfRule type="cellIs" dxfId="28" priority="25" operator="equal">
      <formula>"RECEITA OPERACIONAL"</formula>
    </cfRule>
  </conditionalFormatting>
  <conditionalFormatting sqref="E8 H8 E17 H17 E31:E34 H31:H34 E43 H43 E47:E49 H47:H49">
    <cfRule type="cellIs" dxfId="27" priority="1" operator="lessThan">
      <formula>-100</formula>
    </cfRule>
    <cfRule type="cellIs" dxfId="26" priority="2" operator="greaterThan">
      <formula>1000</formula>
    </cfRule>
    <cfRule type="cellIs" dxfId="25"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6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7"/>
  <dimension ref="B4:N120"/>
  <sheetViews>
    <sheetView zoomScaleNormal="100" zoomScaleSheetLayoutView="100" workbookViewId="0"/>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68" customFormat="1" ht="15.75" thickBot="1">
      <c r="N5" s="342" t="s">
        <v>544</v>
      </c>
    </row>
    <row r="6" spans="2:14" ht="30" customHeight="1">
      <c r="B6" s="1077" t="s">
        <v>545</v>
      </c>
      <c r="C6" s="1076" t="s">
        <v>546</v>
      </c>
      <c r="D6" s="1076"/>
      <c r="E6" s="1076" t="s">
        <v>547</v>
      </c>
      <c r="F6" s="1076"/>
      <c r="G6" s="1076" t="s">
        <v>548</v>
      </c>
      <c r="H6" s="1076"/>
      <c r="I6" s="1076" t="s">
        <v>549</v>
      </c>
      <c r="J6" s="1076"/>
      <c r="K6" s="1076" t="s">
        <v>550</v>
      </c>
      <c r="L6" s="1076"/>
      <c r="M6" s="1076" t="s">
        <v>551</v>
      </c>
      <c r="N6" s="1076"/>
    </row>
    <row r="7" spans="2:14" ht="15.75" thickBot="1">
      <c r="B7" s="1078"/>
      <c r="C7" s="339" t="s">
        <v>3</v>
      </c>
      <c r="D7" s="340" t="s">
        <v>4</v>
      </c>
      <c r="E7" s="339" t="s">
        <v>3</v>
      </c>
      <c r="F7" s="340" t="s">
        <v>4</v>
      </c>
      <c r="G7" s="339" t="s">
        <v>3</v>
      </c>
      <c r="H7" s="340" t="s">
        <v>4</v>
      </c>
      <c r="I7" s="339" t="s">
        <v>3</v>
      </c>
      <c r="J7" s="340" t="s">
        <v>4</v>
      </c>
      <c r="K7" s="339" t="s">
        <v>3</v>
      </c>
      <c r="L7" s="340" t="s">
        <v>4</v>
      </c>
      <c r="M7" s="339" t="s">
        <v>3</v>
      </c>
      <c r="N7" s="339" t="s">
        <v>4</v>
      </c>
    </row>
    <row r="8" spans="2:14">
      <c r="B8" s="199" t="s">
        <v>552</v>
      </c>
      <c r="C8" s="975"/>
      <c r="D8" s="976"/>
      <c r="E8" s="977">
        <v>5724</v>
      </c>
      <c r="F8" s="978">
        <v>6427</v>
      </c>
      <c r="G8" s="977">
        <v>1225</v>
      </c>
      <c r="H8" s="976">
        <v>969</v>
      </c>
      <c r="I8" s="979"/>
      <c r="J8" s="976"/>
      <c r="K8" s="980"/>
      <c r="L8" s="981"/>
      <c r="M8" s="982">
        <v>6949</v>
      </c>
      <c r="N8" s="982">
        <v>7396</v>
      </c>
    </row>
    <row r="9" spans="2:14">
      <c r="B9" s="200" t="s">
        <v>553</v>
      </c>
      <c r="C9" s="983">
        <v>5939</v>
      </c>
      <c r="D9" s="978">
        <v>6394</v>
      </c>
      <c r="E9" s="979">
        <v>453</v>
      </c>
      <c r="F9" s="976">
        <v>741</v>
      </c>
      <c r="G9" s="979">
        <v>21</v>
      </c>
      <c r="H9" s="976" t="s">
        <v>363</v>
      </c>
      <c r="I9" s="977">
        <v>5526</v>
      </c>
      <c r="J9" s="978">
        <v>6451</v>
      </c>
      <c r="K9" s="982">
        <v>3264</v>
      </c>
      <c r="L9" s="984">
        <v>4083</v>
      </c>
      <c r="M9" s="982">
        <v>8675</v>
      </c>
      <c r="N9" s="982">
        <v>9503</v>
      </c>
    </row>
    <row r="10" spans="2:14">
      <c r="B10" s="201" t="s">
        <v>374</v>
      </c>
      <c r="C10" s="975"/>
      <c r="D10" s="985"/>
      <c r="E10" s="986">
        <v>330</v>
      </c>
      <c r="F10" s="985">
        <v>625</v>
      </c>
      <c r="G10" s="986" t="s">
        <v>363</v>
      </c>
      <c r="H10" s="985" t="s">
        <v>363</v>
      </c>
      <c r="I10" s="986"/>
      <c r="J10" s="985"/>
      <c r="K10" s="987">
        <v>330</v>
      </c>
      <c r="L10" s="988">
        <v>625</v>
      </c>
      <c r="M10" s="987" t="s">
        <v>363</v>
      </c>
      <c r="N10" s="987" t="s">
        <v>363</v>
      </c>
    </row>
    <row r="11" spans="2:14">
      <c r="B11" s="201" t="s">
        <v>554</v>
      </c>
      <c r="C11" s="989">
        <v>60</v>
      </c>
      <c r="D11" s="985">
        <v>39</v>
      </c>
      <c r="E11" s="986"/>
      <c r="F11" s="985"/>
      <c r="G11" s="986" t="s">
        <v>363</v>
      </c>
      <c r="H11" s="985"/>
      <c r="I11" s="990">
        <v>2874</v>
      </c>
      <c r="J11" s="991">
        <v>3419</v>
      </c>
      <c r="K11" s="992">
        <v>2934</v>
      </c>
      <c r="L11" s="993">
        <v>3458</v>
      </c>
      <c r="M11" s="987" t="s">
        <v>363</v>
      </c>
      <c r="N11" s="987" t="s">
        <v>363</v>
      </c>
    </row>
    <row r="12" spans="2:14">
      <c r="B12" s="201" t="s">
        <v>555</v>
      </c>
      <c r="C12" s="994">
        <v>1200</v>
      </c>
      <c r="D12" s="991">
        <v>1329</v>
      </c>
      <c r="E12" s="986"/>
      <c r="F12" s="985"/>
      <c r="G12" s="986"/>
      <c r="H12" s="985"/>
      <c r="I12" s="995" t="s">
        <v>363</v>
      </c>
      <c r="J12" s="996"/>
      <c r="K12" s="997"/>
      <c r="L12" s="998"/>
      <c r="M12" s="992">
        <v>1200</v>
      </c>
      <c r="N12" s="999">
        <v>1329</v>
      </c>
    </row>
    <row r="13" spans="2:14">
      <c r="B13" s="202" t="s">
        <v>556</v>
      </c>
      <c r="C13" s="994">
        <v>3233</v>
      </c>
      <c r="D13" s="991">
        <v>3100</v>
      </c>
      <c r="E13" s="986"/>
      <c r="F13" s="985"/>
      <c r="G13" s="986"/>
      <c r="H13" s="985"/>
      <c r="I13" s="995" t="s">
        <v>363</v>
      </c>
      <c r="J13" s="996"/>
      <c r="K13" s="997"/>
      <c r="L13" s="998"/>
      <c r="M13" s="992">
        <v>3233</v>
      </c>
      <c r="N13" s="999">
        <v>3100</v>
      </c>
    </row>
    <row r="14" spans="2:14">
      <c r="B14" s="201" t="s">
        <v>557</v>
      </c>
      <c r="C14" s="989" t="s">
        <v>363</v>
      </c>
      <c r="D14" s="985" t="s">
        <v>363</v>
      </c>
      <c r="E14" s="986" t="s">
        <v>363</v>
      </c>
      <c r="F14" s="985" t="s">
        <v>363</v>
      </c>
      <c r="G14" s="986"/>
      <c r="H14" s="985"/>
      <c r="I14" s="995">
        <v>85</v>
      </c>
      <c r="J14" s="996"/>
      <c r="K14" s="997"/>
      <c r="L14" s="998"/>
      <c r="M14" s="987">
        <v>85</v>
      </c>
      <c r="N14" s="997" t="s">
        <v>363</v>
      </c>
    </row>
    <row r="15" spans="2:14">
      <c r="B15" s="201" t="s">
        <v>455</v>
      </c>
      <c r="C15" s="989">
        <v>220</v>
      </c>
      <c r="D15" s="985">
        <v>234</v>
      </c>
      <c r="E15" s="986"/>
      <c r="F15" s="985"/>
      <c r="G15" s="986"/>
      <c r="H15" s="985"/>
      <c r="I15" s="995"/>
      <c r="J15" s="996"/>
      <c r="K15" s="997"/>
      <c r="L15" s="998"/>
      <c r="M15" s="987">
        <v>220</v>
      </c>
      <c r="N15" s="997">
        <v>234</v>
      </c>
    </row>
    <row r="16" spans="2:14">
      <c r="B16" s="201" t="s">
        <v>558</v>
      </c>
      <c r="C16" s="994">
        <v>1101</v>
      </c>
      <c r="D16" s="991">
        <v>1476</v>
      </c>
      <c r="E16" s="986"/>
      <c r="F16" s="985"/>
      <c r="G16" s="986"/>
      <c r="H16" s="985"/>
      <c r="I16" s="995"/>
      <c r="J16" s="996"/>
      <c r="K16" s="997"/>
      <c r="L16" s="998"/>
      <c r="M16" s="992">
        <v>1101</v>
      </c>
      <c r="N16" s="999">
        <v>1476</v>
      </c>
    </row>
    <row r="17" spans="2:14">
      <c r="B17" s="201" t="s">
        <v>401</v>
      </c>
      <c r="C17" s="989">
        <v>110</v>
      </c>
      <c r="D17" s="985">
        <v>118</v>
      </c>
      <c r="E17" s="986"/>
      <c r="F17" s="985"/>
      <c r="G17" s="986"/>
      <c r="H17" s="985"/>
      <c r="I17" s="995"/>
      <c r="J17" s="996"/>
      <c r="K17" s="997"/>
      <c r="L17" s="998"/>
      <c r="M17" s="987">
        <v>110</v>
      </c>
      <c r="N17" s="997">
        <v>118</v>
      </c>
    </row>
    <row r="18" spans="2:14">
      <c r="B18" s="203" t="s">
        <v>559</v>
      </c>
      <c r="C18" s="989">
        <v>15</v>
      </c>
      <c r="D18" s="985">
        <v>98</v>
      </c>
      <c r="E18" s="986"/>
      <c r="F18" s="985"/>
      <c r="G18" s="986">
        <v>21</v>
      </c>
      <c r="H18" s="985" t="s">
        <v>363</v>
      </c>
      <c r="I18" s="990">
        <v>2555</v>
      </c>
      <c r="J18" s="1000">
        <v>3032</v>
      </c>
      <c r="K18" s="997"/>
      <c r="L18" s="998"/>
      <c r="M18" s="992">
        <v>2591</v>
      </c>
      <c r="N18" s="999">
        <v>3130</v>
      </c>
    </row>
    <row r="19" spans="2:14">
      <c r="B19" s="203" t="s">
        <v>287</v>
      </c>
      <c r="C19" s="989"/>
      <c r="D19" s="985"/>
      <c r="E19" s="986"/>
      <c r="F19" s="985"/>
      <c r="G19" s="986"/>
      <c r="H19" s="985"/>
      <c r="I19" s="986">
        <v>12</v>
      </c>
      <c r="J19" s="996" t="s">
        <v>363</v>
      </c>
      <c r="K19" s="997"/>
      <c r="L19" s="998"/>
      <c r="M19" s="987">
        <v>12</v>
      </c>
      <c r="N19" s="997" t="s">
        <v>363</v>
      </c>
    </row>
    <row r="20" spans="2:14">
      <c r="B20" s="203" t="s">
        <v>240</v>
      </c>
      <c r="C20" s="989"/>
      <c r="D20" s="985"/>
      <c r="E20" s="986">
        <v>34</v>
      </c>
      <c r="F20" s="996">
        <v>34</v>
      </c>
      <c r="G20" s="986"/>
      <c r="H20" s="985"/>
      <c r="I20" s="995"/>
      <c r="J20" s="996"/>
      <c r="K20" s="997"/>
      <c r="L20" s="998"/>
      <c r="M20" s="987">
        <v>34</v>
      </c>
      <c r="N20" s="997">
        <v>34</v>
      </c>
    </row>
    <row r="21" spans="2:14">
      <c r="B21" s="204" t="s">
        <v>560</v>
      </c>
      <c r="C21" s="1001"/>
      <c r="D21" s="1002"/>
      <c r="E21" s="1003">
        <v>89</v>
      </c>
      <c r="F21" s="1004">
        <v>82</v>
      </c>
      <c r="G21" s="1003"/>
      <c r="H21" s="1005"/>
      <c r="I21" s="1003"/>
      <c r="J21" s="1004"/>
      <c r="K21" s="807"/>
      <c r="L21" s="1006"/>
      <c r="M21" s="1007">
        <v>89</v>
      </c>
      <c r="N21" s="1007">
        <v>82</v>
      </c>
    </row>
    <row r="22" spans="2:14" ht="20.100000000000001" customHeight="1" thickBot="1">
      <c r="B22" s="341" t="s">
        <v>561</v>
      </c>
      <c r="C22" s="842">
        <v>5939</v>
      </c>
      <c r="D22" s="843">
        <v>6394</v>
      </c>
      <c r="E22" s="844">
        <v>6177</v>
      </c>
      <c r="F22" s="843">
        <v>7168</v>
      </c>
      <c r="G22" s="844">
        <v>1246</v>
      </c>
      <c r="H22" s="845">
        <v>969</v>
      </c>
      <c r="I22" s="844">
        <v>5526</v>
      </c>
      <c r="J22" s="843">
        <v>6451</v>
      </c>
      <c r="K22" s="846">
        <v>3264</v>
      </c>
      <c r="L22" s="847">
        <v>4083</v>
      </c>
      <c r="M22" s="846">
        <v>15624</v>
      </c>
      <c r="N22" s="846">
        <v>16898</v>
      </c>
    </row>
    <row r="23" spans="2:14">
      <c r="B23" s="205" t="s">
        <v>562</v>
      </c>
      <c r="C23" s="1008">
        <v>4772</v>
      </c>
      <c r="D23" s="1000">
        <v>4591</v>
      </c>
      <c r="E23" s="995"/>
      <c r="F23" s="996"/>
      <c r="G23" s="995"/>
      <c r="H23" s="996"/>
      <c r="I23" s="995"/>
      <c r="J23" s="996"/>
      <c r="K23" s="997"/>
      <c r="L23" s="998"/>
      <c r="M23" s="992">
        <v>4772</v>
      </c>
      <c r="N23" s="999">
        <v>4591</v>
      </c>
    </row>
    <row r="24" spans="2:14">
      <c r="B24" s="206" t="s">
        <v>563</v>
      </c>
      <c r="C24" s="989">
        <v>20</v>
      </c>
      <c r="D24" s="985">
        <v>21</v>
      </c>
      <c r="E24" s="995"/>
      <c r="F24" s="996"/>
      <c r="G24" s="995"/>
      <c r="H24" s="996"/>
      <c r="I24" s="995"/>
      <c r="J24" s="996"/>
      <c r="K24" s="997"/>
      <c r="L24" s="998"/>
      <c r="M24" s="987">
        <v>20</v>
      </c>
      <c r="N24" s="997">
        <v>21</v>
      </c>
    </row>
    <row r="25" spans="2:14">
      <c r="B25" s="202" t="s">
        <v>564</v>
      </c>
      <c r="C25" s="1009"/>
      <c r="D25" s="996"/>
      <c r="E25" s="986">
        <v>36</v>
      </c>
      <c r="F25" s="996">
        <v>36</v>
      </c>
      <c r="G25" s="995"/>
      <c r="H25" s="996"/>
      <c r="I25" s="995"/>
      <c r="J25" s="996"/>
      <c r="K25" s="997"/>
      <c r="L25" s="998"/>
      <c r="M25" s="987">
        <v>36</v>
      </c>
      <c r="N25" s="997">
        <v>36</v>
      </c>
    </row>
    <row r="26" spans="2:14">
      <c r="B26" s="206" t="s">
        <v>565</v>
      </c>
      <c r="C26" s="989">
        <v>75</v>
      </c>
      <c r="D26" s="985">
        <v>54</v>
      </c>
      <c r="E26" s="995"/>
      <c r="F26" s="996"/>
      <c r="G26" s="995"/>
      <c r="H26" s="996"/>
      <c r="I26" s="995"/>
      <c r="J26" s="996"/>
      <c r="K26" s="997"/>
      <c r="L26" s="998"/>
      <c r="M26" s="987">
        <v>75</v>
      </c>
      <c r="N26" s="997">
        <v>54</v>
      </c>
    </row>
    <row r="27" spans="2:14">
      <c r="B27" s="206" t="s">
        <v>566</v>
      </c>
      <c r="C27" s="989" t="s">
        <v>363</v>
      </c>
      <c r="D27" s="985">
        <v>177</v>
      </c>
      <c r="E27" s="995"/>
      <c r="F27" s="996"/>
      <c r="G27" s="995"/>
      <c r="H27" s="996"/>
      <c r="I27" s="995"/>
      <c r="J27" s="996"/>
      <c r="K27" s="997"/>
      <c r="L27" s="998"/>
      <c r="M27" s="987" t="s">
        <v>363</v>
      </c>
      <c r="N27" s="997">
        <v>177</v>
      </c>
    </row>
    <row r="28" spans="2:14">
      <c r="B28" s="201" t="s">
        <v>567</v>
      </c>
      <c r="C28" s="989">
        <v>658</v>
      </c>
      <c r="D28" s="991">
        <v>1076</v>
      </c>
      <c r="E28" s="986">
        <v>-573</v>
      </c>
      <c r="F28" s="996">
        <v>313</v>
      </c>
      <c r="G28" s="995">
        <v>-56</v>
      </c>
      <c r="H28" s="996">
        <v>55</v>
      </c>
      <c r="I28" s="995" t="s">
        <v>363</v>
      </c>
      <c r="J28" s="996">
        <v>38</v>
      </c>
      <c r="K28" s="997"/>
      <c r="L28" s="998"/>
      <c r="M28" s="987">
        <v>29</v>
      </c>
      <c r="N28" s="999">
        <v>1482</v>
      </c>
    </row>
    <row r="29" spans="2:14">
      <c r="B29" s="206" t="s">
        <v>368</v>
      </c>
      <c r="C29" s="1009"/>
      <c r="D29" s="996"/>
      <c r="E29" s="986" t="s">
        <v>363</v>
      </c>
      <c r="F29" s="996" t="s">
        <v>363</v>
      </c>
      <c r="G29" s="995"/>
      <c r="H29" s="996"/>
      <c r="I29" s="990">
        <v>3014</v>
      </c>
      <c r="J29" s="1000">
        <v>2934</v>
      </c>
      <c r="K29" s="997"/>
      <c r="L29" s="998"/>
      <c r="M29" s="992">
        <v>3014</v>
      </c>
      <c r="N29" s="999">
        <v>2934</v>
      </c>
    </row>
    <row r="30" spans="2:14">
      <c r="B30" s="206" t="s">
        <v>373</v>
      </c>
      <c r="C30" s="1009"/>
      <c r="D30" s="996"/>
      <c r="E30" s="986" t="s">
        <v>363</v>
      </c>
      <c r="F30" s="996" t="s">
        <v>363</v>
      </c>
      <c r="G30" s="995">
        <v>187</v>
      </c>
      <c r="H30" s="996">
        <v>139</v>
      </c>
      <c r="I30" s="990">
        <v>2182</v>
      </c>
      <c r="J30" s="1000">
        <v>2854</v>
      </c>
      <c r="K30" s="997"/>
      <c r="L30" s="998"/>
      <c r="M30" s="992">
        <v>2369</v>
      </c>
      <c r="N30" s="999">
        <v>2993</v>
      </c>
    </row>
    <row r="31" spans="2:14">
      <c r="B31" s="206" t="s">
        <v>568</v>
      </c>
      <c r="C31" s="1009"/>
      <c r="D31" s="996"/>
      <c r="E31" s="990">
        <v>1741</v>
      </c>
      <c r="F31" s="996">
        <v>547</v>
      </c>
      <c r="G31" s="995">
        <v>577</v>
      </c>
      <c r="H31" s="996">
        <v>325</v>
      </c>
      <c r="I31" s="995"/>
      <c r="J31" s="996"/>
      <c r="K31" s="997"/>
      <c r="L31" s="998"/>
      <c r="M31" s="992">
        <v>2318</v>
      </c>
      <c r="N31" s="997">
        <v>872</v>
      </c>
    </row>
    <row r="32" spans="2:14">
      <c r="B32" s="203" t="s">
        <v>569</v>
      </c>
      <c r="C32" s="1009"/>
      <c r="D32" s="996"/>
      <c r="E32" s="990">
        <v>2250</v>
      </c>
      <c r="F32" s="1000">
        <v>2913</v>
      </c>
      <c r="G32" s="995"/>
      <c r="H32" s="996"/>
      <c r="I32" s="995"/>
      <c r="J32" s="996"/>
      <c r="K32" s="997"/>
      <c r="L32" s="998"/>
      <c r="M32" s="992">
        <v>2250</v>
      </c>
      <c r="N32" s="999">
        <v>2913</v>
      </c>
    </row>
    <row r="33" spans="2:14">
      <c r="B33" s="203" t="s">
        <v>570</v>
      </c>
      <c r="C33" s="1009"/>
      <c r="D33" s="996"/>
      <c r="E33" s="995"/>
      <c r="F33" s="996"/>
      <c r="G33" s="995">
        <v>231</v>
      </c>
      <c r="H33" s="996">
        <v>231</v>
      </c>
      <c r="I33" s="995"/>
      <c r="J33" s="996"/>
      <c r="K33" s="997"/>
      <c r="L33" s="998"/>
      <c r="M33" s="987">
        <v>231</v>
      </c>
      <c r="N33" s="997">
        <v>231</v>
      </c>
    </row>
    <row r="34" spans="2:14">
      <c r="B34" s="201" t="s">
        <v>374</v>
      </c>
      <c r="C34" s="1009"/>
      <c r="D34" s="996"/>
      <c r="E34" s="990">
        <v>2694</v>
      </c>
      <c r="F34" s="991">
        <v>3328</v>
      </c>
      <c r="G34" s="986">
        <v>180</v>
      </c>
      <c r="H34" s="985">
        <v>91</v>
      </c>
      <c r="I34" s="995"/>
      <c r="J34" s="996"/>
      <c r="K34" s="992">
        <v>2874</v>
      </c>
      <c r="L34" s="993">
        <v>3419</v>
      </c>
      <c r="M34" s="987" t="s">
        <v>363</v>
      </c>
      <c r="N34" s="987" t="s">
        <v>363</v>
      </c>
    </row>
    <row r="35" spans="2:14">
      <c r="B35" s="201" t="s">
        <v>554</v>
      </c>
      <c r="C35" s="1009"/>
      <c r="D35" s="996"/>
      <c r="E35" s="986">
        <v>29</v>
      </c>
      <c r="F35" s="985">
        <v>31</v>
      </c>
      <c r="G35" s="986">
        <v>31</v>
      </c>
      <c r="H35" s="985">
        <v>8</v>
      </c>
      <c r="I35" s="986">
        <v>330</v>
      </c>
      <c r="J35" s="985">
        <v>625</v>
      </c>
      <c r="K35" s="987">
        <v>390</v>
      </c>
      <c r="L35" s="988">
        <v>664</v>
      </c>
      <c r="M35" s="987" t="s">
        <v>363</v>
      </c>
      <c r="N35" s="987" t="s">
        <v>363</v>
      </c>
    </row>
    <row r="36" spans="2:14">
      <c r="B36" s="207" t="s">
        <v>571</v>
      </c>
      <c r="C36" s="989">
        <v>414</v>
      </c>
      <c r="D36" s="985">
        <v>474</v>
      </c>
      <c r="E36" s="1010"/>
      <c r="F36" s="1011"/>
      <c r="G36" s="995">
        <v>96</v>
      </c>
      <c r="H36" s="996">
        <v>120</v>
      </c>
      <c r="I36" s="995"/>
      <c r="J36" s="996"/>
      <c r="K36" s="997"/>
      <c r="L36" s="998"/>
      <c r="M36" s="987">
        <v>510</v>
      </c>
      <c r="N36" s="997">
        <v>594</v>
      </c>
    </row>
    <row r="37" spans="2:14" ht="15.75" thickBot="1">
      <c r="B37" s="370"/>
      <c r="C37" s="365"/>
      <c r="D37" s="365"/>
      <c r="E37" s="365"/>
      <c r="F37" s="365"/>
      <c r="G37" s="365"/>
      <c r="H37" s="365"/>
      <c r="I37" s="365"/>
      <c r="J37" s="365"/>
      <c r="K37" s="365"/>
      <c r="L37" s="365"/>
      <c r="M37" s="365"/>
      <c r="N37" s="365"/>
    </row>
    <row r="38" spans="2:14" ht="30" customHeight="1" thickBot="1">
      <c r="B38" s="1077" t="s">
        <v>545</v>
      </c>
      <c r="C38" s="1076" t="s">
        <v>546</v>
      </c>
      <c r="D38" s="1076"/>
      <c r="E38" s="1076" t="s">
        <v>547</v>
      </c>
      <c r="F38" s="1076"/>
      <c r="G38" s="1076" t="s">
        <v>548</v>
      </c>
      <c r="H38" s="1076"/>
      <c r="I38" s="1076" t="s">
        <v>549</v>
      </c>
      <c r="J38" s="1076"/>
      <c r="K38" s="1076" t="s">
        <v>550</v>
      </c>
      <c r="L38" s="1076"/>
      <c r="M38" s="1076" t="s">
        <v>551</v>
      </c>
      <c r="N38" s="1076"/>
    </row>
    <row r="39" spans="2:14" ht="15.75" thickBot="1">
      <c r="B39" s="1078"/>
      <c r="C39" s="650" t="s">
        <v>6</v>
      </c>
      <c r="D39" s="651" t="s">
        <v>7</v>
      </c>
      <c r="E39" s="650" t="s">
        <v>6</v>
      </c>
      <c r="F39" s="651" t="s">
        <v>7</v>
      </c>
      <c r="G39" s="650" t="s">
        <v>6</v>
      </c>
      <c r="H39" s="651" t="s">
        <v>7</v>
      </c>
      <c r="I39" s="650" t="s">
        <v>6</v>
      </c>
      <c r="J39" s="651" t="s">
        <v>7</v>
      </c>
      <c r="K39" s="650" t="s">
        <v>6</v>
      </c>
      <c r="L39" s="651" t="s">
        <v>7</v>
      </c>
      <c r="M39" s="650" t="s">
        <v>6</v>
      </c>
      <c r="N39" s="650" t="s">
        <v>7</v>
      </c>
    </row>
    <row r="40" spans="2:14">
      <c r="B40" s="199" t="s">
        <v>552</v>
      </c>
      <c r="C40" s="975" t="s">
        <v>363</v>
      </c>
      <c r="D40" s="976" t="s">
        <v>363</v>
      </c>
      <c r="E40" s="977">
        <v>14850</v>
      </c>
      <c r="F40" s="978">
        <v>14957</v>
      </c>
      <c r="G40" s="977">
        <v>2860</v>
      </c>
      <c r="H40" s="978">
        <v>1898</v>
      </c>
      <c r="I40" s="979">
        <v>0</v>
      </c>
      <c r="J40" s="976" t="s">
        <v>363</v>
      </c>
      <c r="K40" s="979" t="s">
        <v>363</v>
      </c>
      <c r="L40" s="976" t="s">
        <v>363</v>
      </c>
      <c r="M40" s="977">
        <v>17710</v>
      </c>
      <c r="N40" s="977">
        <v>16855</v>
      </c>
    </row>
    <row r="41" spans="2:14">
      <c r="B41" s="200" t="s">
        <v>553</v>
      </c>
      <c r="C41" s="983">
        <v>17950</v>
      </c>
      <c r="D41" s="978">
        <v>18988</v>
      </c>
      <c r="E41" s="979">
        <v>897</v>
      </c>
      <c r="F41" s="978">
        <v>2694</v>
      </c>
      <c r="G41" s="979">
        <v>127</v>
      </c>
      <c r="H41" s="976">
        <v>108</v>
      </c>
      <c r="I41" s="977">
        <v>16724</v>
      </c>
      <c r="J41" s="978">
        <v>18608</v>
      </c>
      <c r="K41" s="977">
        <v>10251</v>
      </c>
      <c r="L41" s="978">
        <v>11690</v>
      </c>
      <c r="M41" s="977">
        <v>25447</v>
      </c>
      <c r="N41" s="977">
        <v>28708</v>
      </c>
    </row>
    <row r="42" spans="2:14">
      <c r="B42" s="201" t="s">
        <v>374</v>
      </c>
      <c r="C42" s="989" t="s">
        <v>363</v>
      </c>
      <c r="D42" s="985" t="s">
        <v>363</v>
      </c>
      <c r="E42" s="986">
        <v>398</v>
      </c>
      <c r="F42" s="985">
        <v>899</v>
      </c>
      <c r="G42" s="986">
        <v>106</v>
      </c>
      <c r="H42" s="985" t="s">
        <v>363</v>
      </c>
      <c r="I42" s="986" t="s">
        <v>363</v>
      </c>
      <c r="J42" s="985" t="s">
        <v>363</v>
      </c>
      <c r="K42" s="986">
        <v>504</v>
      </c>
      <c r="L42" s="985">
        <v>899</v>
      </c>
      <c r="M42" s="986" t="s">
        <v>363</v>
      </c>
      <c r="N42" s="986" t="s">
        <v>363</v>
      </c>
    </row>
    <row r="43" spans="2:14">
      <c r="B43" s="201" t="s">
        <v>554</v>
      </c>
      <c r="C43" s="989">
        <v>173</v>
      </c>
      <c r="D43" s="985">
        <v>116</v>
      </c>
      <c r="E43" s="986" t="s">
        <v>363</v>
      </c>
      <c r="F43" s="985" t="s">
        <v>363</v>
      </c>
      <c r="G43" s="986" t="s">
        <v>363</v>
      </c>
      <c r="H43" s="985" t="s">
        <v>363</v>
      </c>
      <c r="I43" s="990">
        <v>9574</v>
      </c>
      <c r="J43" s="991">
        <v>10675</v>
      </c>
      <c r="K43" s="990">
        <v>9747</v>
      </c>
      <c r="L43" s="991">
        <v>10791</v>
      </c>
      <c r="M43" s="986" t="s">
        <v>363</v>
      </c>
      <c r="N43" s="986" t="s">
        <v>363</v>
      </c>
    </row>
    <row r="44" spans="2:14">
      <c r="B44" s="201" t="s">
        <v>555</v>
      </c>
      <c r="C44" s="994">
        <v>3561</v>
      </c>
      <c r="D44" s="991">
        <v>3943</v>
      </c>
      <c r="E44" s="986" t="s">
        <v>363</v>
      </c>
      <c r="F44" s="985" t="s">
        <v>363</v>
      </c>
      <c r="G44" s="986" t="s">
        <v>363</v>
      </c>
      <c r="H44" s="985" t="s">
        <v>363</v>
      </c>
      <c r="I44" s="995" t="s">
        <v>363</v>
      </c>
      <c r="J44" s="996" t="s">
        <v>363</v>
      </c>
      <c r="K44" s="995" t="s">
        <v>363</v>
      </c>
      <c r="L44" s="996" t="s">
        <v>363</v>
      </c>
      <c r="M44" s="990">
        <v>3561</v>
      </c>
      <c r="N44" s="1012">
        <v>3943</v>
      </c>
    </row>
    <row r="45" spans="2:14">
      <c r="B45" s="202" t="s">
        <v>556</v>
      </c>
      <c r="C45" s="994">
        <v>9790</v>
      </c>
      <c r="D45" s="991">
        <v>9224</v>
      </c>
      <c r="E45" s="986" t="s">
        <v>363</v>
      </c>
      <c r="F45" s="985" t="s">
        <v>363</v>
      </c>
      <c r="G45" s="986" t="s">
        <v>363</v>
      </c>
      <c r="H45" s="985" t="s">
        <v>363</v>
      </c>
      <c r="I45" s="995" t="s">
        <v>363</v>
      </c>
      <c r="J45" s="996" t="s">
        <v>363</v>
      </c>
      <c r="K45" s="995" t="s">
        <v>363</v>
      </c>
      <c r="L45" s="996" t="s">
        <v>363</v>
      </c>
      <c r="M45" s="990">
        <v>9790</v>
      </c>
      <c r="N45" s="1012">
        <v>9224</v>
      </c>
    </row>
    <row r="46" spans="2:14">
      <c r="B46" s="201" t="s">
        <v>557</v>
      </c>
      <c r="C46" s="989" t="s">
        <v>363</v>
      </c>
      <c r="D46" s="985" t="s">
        <v>363</v>
      </c>
      <c r="E46" s="986">
        <v>296</v>
      </c>
      <c r="F46" s="985">
        <v>63</v>
      </c>
      <c r="G46" s="986" t="s">
        <v>363</v>
      </c>
      <c r="H46" s="985" t="s">
        <v>363</v>
      </c>
      <c r="I46" s="995">
        <v>85</v>
      </c>
      <c r="J46" s="996">
        <v>12</v>
      </c>
      <c r="K46" s="995" t="s">
        <v>363</v>
      </c>
      <c r="L46" s="996" t="s">
        <v>363</v>
      </c>
      <c r="M46" s="986">
        <v>381</v>
      </c>
      <c r="N46" s="995">
        <v>75</v>
      </c>
    </row>
    <row r="47" spans="2:14">
      <c r="B47" s="201" t="s">
        <v>455</v>
      </c>
      <c r="C47" s="989">
        <v>652</v>
      </c>
      <c r="D47" s="985">
        <v>694</v>
      </c>
      <c r="E47" s="986" t="s">
        <v>363</v>
      </c>
      <c r="F47" s="985" t="s">
        <v>363</v>
      </c>
      <c r="G47" s="986" t="s">
        <v>363</v>
      </c>
      <c r="H47" s="985" t="s">
        <v>363</v>
      </c>
      <c r="I47" s="995" t="s">
        <v>363</v>
      </c>
      <c r="J47" s="996" t="s">
        <v>363</v>
      </c>
      <c r="K47" s="995" t="s">
        <v>363</v>
      </c>
      <c r="L47" s="996" t="s">
        <v>363</v>
      </c>
      <c r="M47" s="986">
        <v>652</v>
      </c>
      <c r="N47" s="995">
        <v>694</v>
      </c>
    </row>
    <row r="48" spans="2:14">
      <c r="B48" s="201" t="s">
        <v>558</v>
      </c>
      <c r="C48" s="994">
        <v>3409</v>
      </c>
      <c r="D48" s="991">
        <v>4396</v>
      </c>
      <c r="E48" s="986" t="s">
        <v>363</v>
      </c>
      <c r="F48" s="985" t="s">
        <v>363</v>
      </c>
      <c r="G48" s="986" t="s">
        <v>363</v>
      </c>
      <c r="H48" s="985" t="s">
        <v>363</v>
      </c>
      <c r="I48" s="995" t="s">
        <v>363</v>
      </c>
      <c r="J48" s="996" t="s">
        <v>363</v>
      </c>
      <c r="K48" s="995" t="s">
        <v>363</v>
      </c>
      <c r="L48" s="996" t="s">
        <v>363</v>
      </c>
      <c r="M48" s="990">
        <v>3409</v>
      </c>
      <c r="N48" s="1012">
        <v>4396</v>
      </c>
    </row>
    <row r="49" spans="2:14">
      <c r="B49" s="201" t="s">
        <v>401</v>
      </c>
      <c r="C49" s="989">
        <v>314</v>
      </c>
      <c r="D49" s="985">
        <v>322</v>
      </c>
      <c r="E49" s="986" t="s">
        <v>363</v>
      </c>
      <c r="F49" s="985" t="s">
        <v>363</v>
      </c>
      <c r="G49" s="986" t="s">
        <v>363</v>
      </c>
      <c r="H49" s="985" t="s">
        <v>363</v>
      </c>
      <c r="I49" s="995" t="s">
        <v>363</v>
      </c>
      <c r="J49" s="996" t="s">
        <v>363</v>
      </c>
      <c r="K49" s="995" t="s">
        <v>363</v>
      </c>
      <c r="L49" s="996" t="s">
        <v>363</v>
      </c>
      <c r="M49" s="986">
        <v>314</v>
      </c>
      <c r="N49" s="995">
        <v>322</v>
      </c>
    </row>
    <row r="50" spans="2:14">
      <c r="B50" s="203" t="s">
        <v>559</v>
      </c>
      <c r="C50" s="989">
        <v>51</v>
      </c>
      <c r="D50" s="985">
        <v>293</v>
      </c>
      <c r="E50" s="986" t="s">
        <v>363</v>
      </c>
      <c r="F50" s="985" t="s">
        <v>363</v>
      </c>
      <c r="G50" s="986">
        <v>21</v>
      </c>
      <c r="H50" s="985">
        <v>108</v>
      </c>
      <c r="I50" s="990">
        <v>7033</v>
      </c>
      <c r="J50" s="1000">
        <v>7921</v>
      </c>
      <c r="K50" s="995" t="s">
        <v>363</v>
      </c>
      <c r="L50" s="996" t="s">
        <v>363</v>
      </c>
      <c r="M50" s="990">
        <v>7105</v>
      </c>
      <c r="N50" s="1012">
        <v>8322</v>
      </c>
    </row>
    <row r="51" spans="2:14">
      <c r="B51" s="203" t="s">
        <v>287</v>
      </c>
      <c r="C51" s="989" t="s">
        <v>363</v>
      </c>
      <c r="D51" s="985" t="s">
        <v>363</v>
      </c>
      <c r="E51" s="986" t="s">
        <v>363</v>
      </c>
      <c r="F51" s="985" t="s">
        <v>363</v>
      </c>
      <c r="G51" s="986" t="s">
        <v>363</v>
      </c>
      <c r="H51" s="985" t="s">
        <v>363</v>
      </c>
      <c r="I51" s="986">
        <v>32</v>
      </c>
      <c r="J51" s="996" t="s">
        <v>363</v>
      </c>
      <c r="K51" s="995" t="s">
        <v>363</v>
      </c>
      <c r="L51" s="996" t="s">
        <v>363</v>
      </c>
      <c r="M51" s="986">
        <v>32</v>
      </c>
      <c r="N51" s="995" t="s">
        <v>363</v>
      </c>
    </row>
    <row r="52" spans="2:14">
      <c r="B52" s="203" t="s">
        <v>240</v>
      </c>
      <c r="C52" s="989" t="s">
        <v>363</v>
      </c>
      <c r="D52" s="985" t="s">
        <v>363</v>
      </c>
      <c r="E52" s="986">
        <v>100</v>
      </c>
      <c r="F52" s="996">
        <v>100</v>
      </c>
      <c r="G52" s="986" t="s">
        <v>363</v>
      </c>
      <c r="H52" s="985" t="s">
        <v>363</v>
      </c>
      <c r="I52" s="995" t="s">
        <v>363</v>
      </c>
      <c r="J52" s="996" t="s">
        <v>363</v>
      </c>
      <c r="K52" s="995" t="s">
        <v>363</v>
      </c>
      <c r="L52" s="996" t="s">
        <v>363</v>
      </c>
      <c r="M52" s="986">
        <v>100</v>
      </c>
      <c r="N52" s="995">
        <v>100</v>
      </c>
    </row>
    <row r="53" spans="2:14">
      <c r="B53" s="204" t="s">
        <v>560</v>
      </c>
      <c r="C53" s="1001" t="s">
        <v>363</v>
      </c>
      <c r="D53" s="1002" t="s">
        <v>363</v>
      </c>
      <c r="E53" s="1003">
        <v>103</v>
      </c>
      <c r="F53" s="1013">
        <v>1632</v>
      </c>
      <c r="G53" s="1003" t="s">
        <v>363</v>
      </c>
      <c r="H53" s="1002" t="s">
        <v>363</v>
      </c>
      <c r="I53" s="1003" t="s">
        <v>363</v>
      </c>
      <c r="J53" s="1004" t="s">
        <v>363</v>
      </c>
      <c r="K53" s="1003" t="s">
        <v>363</v>
      </c>
      <c r="L53" s="1002" t="s">
        <v>363</v>
      </c>
      <c r="M53" s="1003">
        <v>103</v>
      </c>
      <c r="N53" s="1014">
        <v>1632</v>
      </c>
    </row>
    <row r="54" spans="2:14" ht="20.100000000000001" customHeight="1" thickBot="1">
      <c r="B54" s="341" t="s">
        <v>561</v>
      </c>
      <c r="C54" s="842">
        <v>17950</v>
      </c>
      <c r="D54" s="843">
        <v>18988</v>
      </c>
      <c r="E54" s="844">
        <v>15747</v>
      </c>
      <c r="F54" s="843">
        <v>17651</v>
      </c>
      <c r="G54" s="844">
        <v>2987</v>
      </c>
      <c r="H54" s="843">
        <v>2006</v>
      </c>
      <c r="I54" s="844">
        <v>16724</v>
      </c>
      <c r="J54" s="843">
        <v>18608</v>
      </c>
      <c r="K54" s="844">
        <v>10251</v>
      </c>
      <c r="L54" s="843">
        <v>11690</v>
      </c>
      <c r="M54" s="844">
        <v>43157</v>
      </c>
      <c r="N54" s="844">
        <v>45562</v>
      </c>
    </row>
    <row r="55" spans="2:14">
      <c r="B55" s="205" t="s">
        <v>562</v>
      </c>
      <c r="C55" s="1008">
        <v>14852</v>
      </c>
      <c r="D55" s="1000">
        <v>14624</v>
      </c>
      <c r="E55" s="995" t="s">
        <v>363</v>
      </c>
      <c r="F55" s="996" t="s">
        <v>363</v>
      </c>
      <c r="G55" s="995" t="s">
        <v>363</v>
      </c>
      <c r="H55" s="996" t="s">
        <v>363</v>
      </c>
      <c r="I55" s="995" t="s">
        <v>363</v>
      </c>
      <c r="J55" s="996" t="s">
        <v>363</v>
      </c>
      <c r="K55" s="995" t="s">
        <v>363</v>
      </c>
      <c r="L55" s="996" t="s">
        <v>363</v>
      </c>
      <c r="M55" s="990">
        <v>14852</v>
      </c>
      <c r="N55" s="1012">
        <v>14624</v>
      </c>
    </row>
    <row r="56" spans="2:14">
      <c r="B56" s="206" t="s">
        <v>563</v>
      </c>
      <c r="C56" s="989">
        <v>66</v>
      </c>
      <c r="D56" s="985">
        <v>69</v>
      </c>
      <c r="E56" s="995" t="s">
        <v>363</v>
      </c>
      <c r="F56" s="996" t="s">
        <v>363</v>
      </c>
      <c r="G56" s="995" t="s">
        <v>363</v>
      </c>
      <c r="H56" s="996" t="s">
        <v>363</v>
      </c>
      <c r="I56" s="995" t="s">
        <v>363</v>
      </c>
      <c r="J56" s="996" t="s">
        <v>363</v>
      </c>
      <c r="K56" s="995" t="s">
        <v>363</v>
      </c>
      <c r="L56" s="996" t="s">
        <v>363</v>
      </c>
      <c r="M56" s="986">
        <v>66</v>
      </c>
      <c r="N56" s="995">
        <v>69</v>
      </c>
    </row>
    <row r="57" spans="2:14">
      <c r="B57" s="202" t="s">
        <v>564</v>
      </c>
      <c r="C57" s="1009" t="s">
        <v>363</v>
      </c>
      <c r="D57" s="996" t="s">
        <v>363</v>
      </c>
      <c r="E57" s="986">
        <v>121</v>
      </c>
      <c r="F57" s="996">
        <v>114</v>
      </c>
      <c r="G57" s="995" t="s">
        <v>363</v>
      </c>
      <c r="H57" s="996" t="s">
        <v>363</v>
      </c>
      <c r="I57" s="995" t="s">
        <v>363</v>
      </c>
      <c r="J57" s="996" t="s">
        <v>363</v>
      </c>
      <c r="K57" s="995" t="s">
        <v>363</v>
      </c>
      <c r="L57" s="996" t="s">
        <v>363</v>
      </c>
      <c r="M57" s="986">
        <v>121</v>
      </c>
      <c r="N57" s="995">
        <v>114</v>
      </c>
    </row>
    <row r="58" spans="2:14">
      <c r="B58" s="206" t="s">
        <v>565</v>
      </c>
      <c r="C58" s="989">
        <v>172</v>
      </c>
      <c r="D58" s="985">
        <v>159</v>
      </c>
      <c r="E58" s="995" t="s">
        <v>363</v>
      </c>
      <c r="F58" s="996" t="s">
        <v>363</v>
      </c>
      <c r="G58" s="995" t="s">
        <v>363</v>
      </c>
      <c r="H58" s="996" t="s">
        <v>363</v>
      </c>
      <c r="I58" s="995" t="s">
        <v>363</v>
      </c>
      <c r="J58" s="996" t="s">
        <v>363</v>
      </c>
      <c r="K58" s="995" t="s">
        <v>363</v>
      </c>
      <c r="L58" s="996" t="s">
        <v>363</v>
      </c>
      <c r="M58" s="986">
        <v>172</v>
      </c>
      <c r="N58" s="995">
        <v>159</v>
      </c>
    </row>
    <row r="59" spans="2:14">
      <c r="B59" s="206" t="s">
        <v>566</v>
      </c>
      <c r="C59" s="989" t="s">
        <v>363</v>
      </c>
      <c r="D59" s="985">
        <v>525</v>
      </c>
      <c r="E59" s="995" t="s">
        <v>363</v>
      </c>
      <c r="F59" s="996" t="s">
        <v>363</v>
      </c>
      <c r="G59" s="995" t="s">
        <v>363</v>
      </c>
      <c r="H59" s="996" t="s">
        <v>363</v>
      </c>
      <c r="I59" s="995" t="s">
        <v>363</v>
      </c>
      <c r="J59" s="996" t="s">
        <v>363</v>
      </c>
      <c r="K59" s="995" t="s">
        <v>363</v>
      </c>
      <c r="L59" s="996" t="s">
        <v>363</v>
      </c>
      <c r="M59" s="986" t="s">
        <v>363</v>
      </c>
      <c r="N59" s="995">
        <v>525</v>
      </c>
    </row>
    <row r="60" spans="2:14">
      <c r="B60" s="201" t="s">
        <v>567</v>
      </c>
      <c r="C60" s="994">
        <v>1887</v>
      </c>
      <c r="D60" s="991">
        <v>2133</v>
      </c>
      <c r="E60" s="986">
        <v>-191</v>
      </c>
      <c r="F60" s="996">
        <v>605</v>
      </c>
      <c r="G60" s="995">
        <v>-7</v>
      </c>
      <c r="H60" s="996">
        <v>88</v>
      </c>
      <c r="I60" s="995">
        <v>243</v>
      </c>
      <c r="J60" s="996">
        <v>115</v>
      </c>
      <c r="K60" s="995" t="s">
        <v>363</v>
      </c>
      <c r="L60" s="996" t="s">
        <v>363</v>
      </c>
      <c r="M60" s="990">
        <v>1932</v>
      </c>
      <c r="N60" s="1012">
        <v>2941</v>
      </c>
    </row>
    <row r="61" spans="2:14">
      <c r="B61" s="206" t="s">
        <v>368</v>
      </c>
      <c r="C61" s="1009" t="s">
        <v>363</v>
      </c>
      <c r="D61" s="996" t="s">
        <v>363</v>
      </c>
      <c r="E61" s="995" t="s">
        <v>363</v>
      </c>
      <c r="F61" s="996" t="s">
        <v>363</v>
      </c>
      <c r="G61" s="995" t="s">
        <v>363</v>
      </c>
      <c r="H61" s="996" t="s">
        <v>363</v>
      </c>
      <c r="I61" s="990">
        <v>8862</v>
      </c>
      <c r="J61" s="1000">
        <v>8696</v>
      </c>
      <c r="K61" s="995" t="s">
        <v>363</v>
      </c>
      <c r="L61" s="996" t="s">
        <v>363</v>
      </c>
      <c r="M61" s="990">
        <v>8862</v>
      </c>
      <c r="N61" s="1012">
        <v>8696</v>
      </c>
    </row>
    <row r="62" spans="2:14">
      <c r="B62" s="206" t="s">
        <v>373</v>
      </c>
      <c r="C62" s="1009" t="s">
        <v>363</v>
      </c>
      <c r="D62" s="996" t="s">
        <v>363</v>
      </c>
      <c r="E62" s="986">
        <v>106</v>
      </c>
      <c r="F62" s="996">
        <v>108</v>
      </c>
      <c r="G62" s="995">
        <v>449</v>
      </c>
      <c r="H62" s="996">
        <v>334</v>
      </c>
      <c r="I62" s="990">
        <v>7115</v>
      </c>
      <c r="J62" s="1000">
        <v>8898</v>
      </c>
      <c r="K62" s="995" t="s">
        <v>363</v>
      </c>
      <c r="L62" s="996" t="s">
        <v>363</v>
      </c>
      <c r="M62" s="990">
        <v>7670</v>
      </c>
      <c r="N62" s="1012">
        <v>9340</v>
      </c>
    </row>
    <row r="63" spans="2:14">
      <c r="B63" s="206" t="s">
        <v>568</v>
      </c>
      <c r="C63" s="1009" t="s">
        <v>363</v>
      </c>
      <c r="D63" s="996" t="s">
        <v>363</v>
      </c>
      <c r="E63" s="990">
        <v>3189</v>
      </c>
      <c r="F63" s="1000">
        <v>1649</v>
      </c>
      <c r="G63" s="1012">
        <v>1626</v>
      </c>
      <c r="H63" s="996">
        <v>964</v>
      </c>
      <c r="I63" s="995" t="s">
        <v>363</v>
      </c>
      <c r="J63" s="996" t="s">
        <v>363</v>
      </c>
      <c r="K63" s="995" t="s">
        <v>363</v>
      </c>
      <c r="L63" s="996" t="s">
        <v>363</v>
      </c>
      <c r="M63" s="990">
        <v>4815</v>
      </c>
      <c r="N63" s="1012">
        <v>2613</v>
      </c>
    </row>
    <row r="64" spans="2:14">
      <c r="B64" s="203" t="s">
        <v>569</v>
      </c>
      <c r="C64" s="1009" t="s">
        <v>363</v>
      </c>
      <c r="D64" s="996" t="s">
        <v>363</v>
      </c>
      <c r="E64" s="990">
        <v>3307</v>
      </c>
      <c r="F64" s="1000">
        <v>4642</v>
      </c>
      <c r="G64" s="995" t="s">
        <v>363</v>
      </c>
      <c r="H64" s="996" t="s">
        <v>363</v>
      </c>
      <c r="I64" s="995" t="s">
        <v>363</v>
      </c>
      <c r="J64" s="996" t="s">
        <v>363</v>
      </c>
      <c r="K64" s="995" t="s">
        <v>363</v>
      </c>
      <c r="L64" s="996" t="s">
        <v>363</v>
      </c>
      <c r="M64" s="990">
        <v>3307</v>
      </c>
      <c r="N64" s="1012">
        <v>4642</v>
      </c>
    </row>
    <row r="65" spans="2:14">
      <c r="B65" s="203" t="s">
        <v>570</v>
      </c>
      <c r="C65" s="1009" t="s">
        <v>363</v>
      </c>
      <c r="D65" s="996" t="s">
        <v>363</v>
      </c>
      <c r="E65" s="995" t="s">
        <v>363</v>
      </c>
      <c r="F65" s="996" t="s">
        <v>363</v>
      </c>
      <c r="G65" s="995">
        <v>685</v>
      </c>
      <c r="H65" s="996">
        <v>685</v>
      </c>
      <c r="I65" s="995" t="s">
        <v>363</v>
      </c>
      <c r="J65" s="996" t="s">
        <v>363</v>
      </c>
      <c r="K65" s="995" t="s">
        <v>363</v>
      </c>
      <c r="L65" s="996" t="s">
        <v>363</v>
      </c>
      <c r="M65" s="986">
        <v>685</v>
      </c>
      <c r="N65" s="995">
        <v>685</v>
      </c>
    </row>
    <row r="66" spans="2:14">
      <c r="B66" s="201" t="s">
        <v>374</v>
      </c>
      <c r="C66" s="1009" t="s">
        <v>363</v>
      </c>
      <c r="D66" s="996" t="s">
        <v>363</v>
      </c>
      <c r="E66" s="990">
        <v>9124</v>
      </c>
      <c r="F66" s="991">
        <v>10441</v>
      </c>
      <c r="G66" s="986">
        <v>450</v>
      </c>
      <c r="H66" s="985">
        <v>234</v>
      </c>
      <c r="I66" s="995" t="s">
        <v>363</v>
      </c>
      <c r="J66" s="996" t="s">
        <v>363</v>
      </c>
      <c r="K66" s="990">
        <v>9574</v>
      </c>
      <c r="L66" s="991">
        <v>10675</v>
      </c>
      <c r="M66" s="986" t="s">
        <v>363</v>
      </c>
      <c r="N66" s="986" t="s">
        <v>363</v>
      </c>
    </row>
    <row r="67" spans="2:14">
      <c r="B67" s="201" t="s">
        <v>554</v>
      </c>
      <c r="C67" s="1009" t="s">
        <v>363</v>
      </c>
      <c r="D67" s="996" t="s">
        <v>363</v>
      </c>
      <c r="E67" s="986">
        <v>91</v>
      </c>
      <c r="F67" s="985">
        <v>92</v>
      </c>
      <c r="G67" s="986">
        <v>82</v>
      </c>
      <c r="H67" s="985">
        <v>24</v>
      </c>
      <c r="I67" s="986">
        <v>504</v>
      </c>
      <c r="J67" s="985">
        <v>899</v>
      </c>
      <c r="K67" s="986">
        <v>677</v>
      </c>
      <c r="L67" s="991">
        <v>1015</v>
      </c>
      <c r="M67" s="986" t="s">
        <v>363</v>
      </c>
      <c r="N67" s="986" t="s">
        <v>363</v>
      </c>
    </row>
    <row r="68" spans="2:14">
      <c r="B68" s="207" t="s">
        <v>571</v>
      </c>
      <c r="C68" s="989">
        <v>973</v>
      </c>
      <c r="D68" s="991">
        <v>1476</v>
      </c>
      <c r="E68" s="1010" t="s">
        <v>363</v>
      </c>
      <c r="F68" s="1011" t="s">
        <v>363</v>
      </c>
      <c r="G68" s="995">
        <v>-298</v>
      </c>
      <c r="H68" s="996">
        <v>-323</v>
      </c>
      <c r="I68" s="995" t="s">
        <v>363</v>
      </c>
      <c r="J68" s="996" t="s">
        <v>363</v>
      </c>
      <c r="K68" s="995" t="s">
        <v>363</v>
      </c>
      <c r="L68" s="996" t="s">
        <v>363</v>
      </c>
      <c r="M68" s="986">
        <v>675</v>
      </c>
      <c r="N68" s="1012">
        <v>1154</v>
      </c>
    </row>
    <row r="69" spans="2:14">
      <c r="B69" s="747"/>
      <c r="C69" s="807"/>
      <c r="D69" s="808"/>
      <c r="E69" s="809"/>
      <c r="F69" s="809"/>
      <c r="G69" s="810"/>
      <c r="H69" s="810"/>
      <c r="I69" s="810"/>
      <c r="J69" s="810"/>
      <c r="K69" s="810"/>
      <c r="L69" s="810"/>
      <c r="M69" s="807"/>
      <c r="N69" s="810"/>
    </row>
    <row r="70" spans="2:14" s="68" customFormat="1" ht="9.9499999999999993" customHeight="1">
      <c r="B70" s="368" t="s">
        <v>572</v>
      </c>
    </row>
    <row r="71" spans="2:14" s="68" customFormat="1" ht="9.9499999999999993" customHeight="1">
      <c r="B71" s="368" t="s">
        <v>573</v>
      </c>
    </row>
    <row r="72" spans="2:14" s="68" customFormat="1" ht="9.9499999999999993" customHeight="1">
      <c r="B72" s="368" t="s">
        <v>574</v>
      </c>
    </row>
    <row r="73" spans="2:14" s="68" customFormat="1" ht="9.9499999999999993" customHeight="1">
      <c r="B73" s="368" t="s">
        <v>575</v>
      </c>
    </row>
    <row r="74" spans="2:14" s="68" customFormat="1" ht="9.9499999999999993" customHeight="1">
      <c r="B74" s="368" t="s">
        <v>576</v>
      </c>
    </row>
    <row r="75" spans="2:14" s="68" customFormat="1" ht="9.9499999999999993" customHeight="1">
      <c r="B75" s="368" t="s">
        <v>577</v>
      </c>
    </row>
    <row r="76" spans="2:14" s="68" customFormat="1" ht="9.9499999999999993" customHeight="1">
      <c r="B76" s="368" t="s">
        <v>578</v>
      </c>
    </row>
    <row r="77" spans="2:14" s="68" customFormat="1" ht="9.9499999999999993" customHeight="1">
      <c r="B77" s="368" t="s">
        <v>579</v>
      </c>
    </row>
    <row r="78" spans="2:14" s="68" customFormat="1" ht="9.9499999999999993" customHeight="1">
      <c r="B78" s="368" t="s">
        <v>580</v>
      </c>
    </row>
    <row r="79" spans="2:14" s="68" customFormat="1" ht="9.9499999999999993" customHeight="1">
      <c r="B79" s="368" t="s">
        <v>581</v>
      </c>
    </row>
    <row r="80" spans="2:14" s="68" customFormat="1" ht="9.9499999999999993" customHeight="1">
      <c r="B80" s="368" t="s">
        <v>582</v>
      </c>
    </row>
    <row r="81" spans="2:14" s="68" customFormat="1" ht="9.9499999999999993" customHeight="1">
      <c r="B81" s="368" t="s">
        <v>583</v>
      </c>
    </row>
    <row r="82" spans="2:14">
      <c r="B82" s="370"/>
      <c r="C82" s="365"/>
      <c r="D82" s="365"/>
      <c r="E82" s="369"/>
      <c r="F82" s="367"/>
      <c r="G82" s="366"/>
      <c r="H82" s="371"/>
      <c r="I82" s="369"/>
      <c r="J82" s="367"/>
      <c r="K82" s="369"/>
      <c r="L82" s="367"/>
      <c r="M82" s="365"/>
      <c r="N82" s="369"/>
    </row>
    <row r="108" spans="2:2">
      <c r="B108" s="55"/>
    </row>
    <row r="109" spans="2:2" ht="12.75" customHeight="1">
      <c r="B109" s="56"/>
    </row>
    <row r="110" spans="2:2" ht="12.75" customHeight="1">
      <c r="B110" s="56"/>
    </row>
    <row r="111" spans="2:2" ht="12.75" customHeight="1">
      <c r="B111" s="56"/>
    </row>
    <row r="112" spans="2:2" ht="12.75" customHeight="1">
      <c r="B112" s="56"/>
    </row>
    <row r="113" spans="2:2" ht="12.75" customHeight="1">
      <c r="B113" s="56"/>
    </row>
    <row r="114" spans="2:2" ht="12.75" customHeight="1">
      <c r="B114" s="59"/>
    </row>
    <row r="115" spans="2:2" ht="12.75" customHeight="1">
      <c r="B115" s="57"/>
    </row>
    <row r="116" spans="2:2" ht="12.75" customHeight="1">
      <c r="B116" s="57"/>
    </row>
    <row r="117" spans="2:2" ht="12.75" customHeight="1">
      <c r="B117" s="57"/>
    </row>
    <row r="118" spans="2:2" ht="12.75" customHeight="1">
      <c r="B118" s="57"/>
    </row>
    <row r="119" spans="2:2" ht="12.75" customHeight="1">
      <c r="B119" s="57"/>
    </row>
    <row r="120" spans="2:2" ht="12.75" customHeight="1">
      <c r="B120" s="58"/>
    </row>
  </sheetData>
  <sheetProtection algorithmName="SHA-512" hashValue="OzKkNakexrsN56mstf8gl7tgkNLGYrO/4gj13kgfhv/7osr+VJAz8H8A092qczTtmOJuDv/LkOFBYuRsCXMwQw==" saltValue="1iTDt+M/Fc2Vkp7V6T4i5A==" spinCount="100000" sheet="1" objects="1" scenarios="1"/>
  <mergeCells count="14">
    <mergeCell ref="K38:L38"/>
    <mergeCell ref="M38:N38"/>
    <mergeCell ref="B38:B39"/>
    <mergeCell ref="C38:D38"/>
    <mergeCell ref="E38:F38"/>
    <mergeCell ref="G38:H38"/>
    <mergeCell ref="I38:J38"/>
    <mergeCell ref="K6:L6"/>
    <mergeCell ref="M6:N6"/>
    <mergeCell ref="B6:B7"/>
    <mergeCell ref="C6:D6"/>
    <mergeCell ref="E6:F6"/>
    <mergeCell ref="G6:H6"/>
    <mergeCell ref="I6:J6"/>
  </mergeCells>
  <printOptions horizontalCentered="1"/>
  <pageMargins left="0.23622047244094491" right="0.23622047244094491" top="0.74803149606299213" bottom="0.74803149606299213" header="0.31496062992125984" footer="0.31496062992125984"/>
  <pageSetup paperSize="9" scale="75" fitToHeight="2" orientation="landscape" r:id="rId1"/>
  <rowBreaks count="1" manualBreakCount="1">
    <brk id="36" min="1" max="13" man="1"/>
  </rowBreaks>
  <colBreaks count="1" manualBreakCount="1">
    <brk id="1" max="8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5">
    <pageSetUpPr fitToPage="1"/>
  </sheetPr>
  <dimension ref="B4:U49"/>
  <sheetViews>
    <sheetView zoomScaleNormal="10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16384" width="9.140625" style="1"/>
  </cols>
  <sheetData>
    <row r="4" spans="2:21" ht="35.25" customHeight="1"/>
    <row r="5" spans="2:21">
      <c r="B5" s="68"/>
      <c r="C5" s="68"/>
      <c r="D5" s="68"/>
      <c r="E5" s="68"/>
      <c r="F5" s="68"/>
      <c r="G5" s="68"/>
      <c r="H5" s="68"/>
      <c r="I5" s="68"/>
      <c r="J5" s="68"/>
      <c r="K5" s="68"/>
      <c r="L5" s="68"/>
      <c r="M5" s="68"/>
      <c r="N5" s="68"/>
      <c r="O5" s="68"/>
      <c r="P5" s="68"/>
      <c r="Q5" s="342"/>
      <c r="R5" s="68"/>
      <c r="S5" s="68"/>
      <c r="T5" s="68"/>
      <c r="U5" s="68"/>
    </row>
    <row r="6" spans="2:21">
      <c r="B6" s="1080" t="s">
        <v>584</v>
      </c>
      <c r="C6" s="1080"/>
      <c r="D6" s="1080"/>
      <c r="E6" s="1080"/>
      <c r="F6" s="1080"/>
      <c r="G6" s="1080"/>
      <c r="H6" s="1080"/>
      <c r="I6" s="1080"/>
      <c r="J6" s="1080"/>
      <c r="K6" s="1080"/>
      <c r="L6" s="1080" t="s">
        <v>585</v>
      </c>
      <c r="M6" s="1080"/>
      <c r="N6" s="1080"/>
      <c r="O6" s="1080"/>
      <c r="P6" s="1080"/>
      <c r="Q6" s="1080"/>
      <c r="R6" s="1080"/>
      <c r="S6" s="1080"/>
      <c r="T6" s="1080"/>
      <c r="U6" s="1080"/>
    </row>
    <row r="7" spans="2:21">
      <c r="B7" s="1081"/>
      <c r="C7" s="1081"/>
      <c r="D7" s="1081"/>
      <c r="E7" s="1081"/>
      <c r="F7" s="1081"/>
      <c r="G7" s="1081"/>
      <c r="H7" s="1081"/>
      <c r="I7" s="1081"/>
      <c r="J7" s="1081"/>
      <c r="K7" s="1081"/>
      <c r="L7" s="1081"/>
      <c r="M7" s="1081"/>
      <c r="N7" s="1081"/>
      <c r="O7" s="1081"/>
      <c r="P7" s="1081"/>
      <c r="Q7" s="1081"/>
      <c r="R7" s="1081"/>
      <c r="S7" s="1081"/>
      <c r="T7" s="1081"/>
      <c r="U7" s="1081"/>
    </row>
    <row r="9" spans="2:21">
      <c r="B9" s="1079"/>
      <c r="C9" s="1079"/>
      <c r="D9" s="1079"/>
      <c r="E9" s="1079"/>
      <c r="F9" s="1079"/>
      <c r="G9" s="1079"/>
      <c r="H9" s="1079"/>
      <c r="I9" s="1079"/>
      <c r="J9" s="1079"/>
      <c r="K9" s="1079"/>
      <c r="L9" s="1079"/>
      <c r="M9" s="1079"/>
      <c r="N9" s="1079"/>
      <c r="O9" s="1079"/>
      <c r="P9" s="1079"/>
      <c r="Q9" s="1079"/>
      <c r="R9" s="1079"/>
      <c r="S9" s="1079"/>
      <c r="T9" s="1079"/>
      <c r="U9" s="1079"/>
    </row>
    <row r="10" spans="2:21">
      <c r="B10" s="1079"/>
      <c r="C10" s="1079"/>
      <c r="D10" s="1079"/>
      <c r="E10" s="1079"/>
      <c r="F10" s="1079"/>
      <c r="G10" s="1079"/>
      <c r="H10" s="1079"/>
      <c r="I10" s="1079"/>
      <c r="J10" s="1079"/>
      <c r="K10" s="1079"/>
      <c r="L10" s="1079"/>
      <c r="M10" s="1079"/>
      <c r="N10" s="1079"/>
      <c r="O10" s="1079"/>
      <c r="P10" s="1079"/>
      <c r="Q10" s="1079"/>
      <c r="R10" s="1079"/>
      <c r="S10" s="1079"/>
      <c r="T10" s="1079"/>
      <c r="U10" s="1079"/>
    </row>
    <row r="37" spans="2:2">
      <c r="B37" s="55" t="s">
        <v>586</v>
      </c>
    </row>
    <row r="38" spans="2:2" s="593" customFormat="1" ht="11.25">
      <c r="B38" s="364" t="s">
        <v>587</v>
      </c>
    </row>
    <row r="39" spans="2:2" s="593" customFormat="1" ht="11.25" customHeight="1">
      <c r="B39" s="364" t="s">
        <v>588</v>
      </c>
    </row>
    <row r="40" spans="2:2" s="593" customFormat="1" ht="11.25" customHeight="1">
      <c r="B40" s="364" t="s">
        <v>589</v>
      </c>
    </row>
    <row r="41" spans="2:2" s="593" customFormat="1" ht="11.25" customHeight="1">
      <c r="B41" s="364" t="s">
        <v>590</v>
      </c>
    </row>
    <row r="42" spans="2:2" s="593" customFormat="1" ht="11.25" customHeight="1">
      <c r="B42" s="364" t="s">
        <v>591</v>
      </c>
    </row>
    <row r="43" spans="2:2" s="593" customFormat="1" ht="11.25">
      <c r="B43" s="593" t="s">
        <v>592</v>
      </c>
    </row>
    <row r="44" spans="2:2" s="593" customFormat="1" ht="12.75">
      <c r="B44" s="593" t="s">
        <v>593</v>
      </c>
    </row>
    <row r="45" spans="2:2" s="593" customFormat="1" ht="12.75">
      <c r="B45" s="593" t="s">
        <v>594</v>
      </c>
    </row>
    <row r="46" spans="2:2" s="593" customFormat="1" ht="12.75">
      <c r="B46" s="593" t="s">
        <v>595</v>
      </c>
    </row>
    <row r="47" spans="2:2" s="593" customFormat="1" ht="12.75">
      <c r="B47" s="593" t="s">
        <v>596</v>
      </c>
    </row>
    <row r="48" spans="2:2" s="593" customFormat="1" ht="12.75">
      <c r="B48" s="593" t="s">
        <v>597</v>
      </c>
    </row>
    <row r="49" spans="2:2" s="593" customFormat="1" ht="11.25">
      <c r="B49" s="593" t="s">
        <v>598</v>
      </c>
    </row>
  </sheetData>
  <sheetProtection algorithmName="SHA-512" hashValue="xy+xmHEMBPr7QBJccMB+q9AgFFBTYJcevZZ56u6EIJHdRSpN8KVGLuqATf5DQJlRGUXLEUnwEpX65eGBx1OT9Q==" saltValue="uEFDXfVV6lym7IgvrPOklA==" spinCount="100000" sheet="1" objects="1" scenarios="1"/>
  <mergeCells count="4">
    <mergeCell ref="B9:K10"/>
    <mergeCell ref="L9:U10"/>
    <mergeCell ref="B6:K7"/>
    <mergeCell ref="L6:U7"/>
  </mergeCells>
  <pageMargins left="0.25" right="0.25" top="0.75" bottom="0.75" header="0.3" footer="0.3"/>
  <pageSetup paperSize="9" scale="65" orientation="landscape" r:id="rId1"/>
  <colBreaks count="1" manualBreakCount="1">
    <brk id="1"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pageSetUpPr fitToPage="1"/>
  </sheetPr>
  <dimension ref="B4:M57"/>
  <sheetViews>
    <sheetView showGridLines="0" zoomScaleNormal="100" workbookViewId="0">
      <selection activeCell="K44" sqref="K44"/>
    </sheetView>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211" t="s">
        <v>599</v>
      </c>
      <c r="C6" s="211"/>
      <c r="D6" s="212"/>
      <c r="E6" s="212"/>
      <c r="F6" s="212"/>
      <c r="G6" s="211"/>
      <c r="H6" s="211"/>
      <c r="I6" s="2"/>
      <c r="K6" s="2"/>
      <c r="L6" s="2"/>
      <c r="M6" s="2"/>
    </row>
    <row r="7" spans="2:13" ht="30" customHeight="1">
      <c r="B7" s="213" t="s">
        <v>600</v>
      </c>
      <c r="C7" s="214">
        <v>2018</v>
      </c>
      <c r="D7" s="214">
        <v>2019</v>
      </c>
      <c r="E7" s="280">
        <v>2020</v>
      </c>
      <c r="F7" s="280">
        <v>2021</v>
      </c>
      <c r="G7" s="280">
        <v>2022</v>
      </c>
      <c r="H7" s="544">
        <v>45170</v>
      </c>
    </row>
    <row r="8" spans="2:13">
      <c r="B8" s="215" t="s">
        <v>323</v>
      </c>
      <c r="C8" s="216">
        <v>1660</v>
      </c>
      <c r="D8" s="216">
        <v>1620</v>
      </c>
      <c r="E8" s="216">
        <v>1533</v>
      </c>
      <c r="F8" s="217">
        <v>1523</v>
      </c>
      <c r="G8" s="216">
        <v>1487</v>
      </c>
      <c r="H8" s="507">
        <v>1482</v>
      </c>
    </row>
    <row r="9" spans="2:13">
      <c r="B9" s="208" t="s">
        <v>285</v>
      </c>
      <c r="C9" s="209">
        <v>5364</v>
      </c>
      <c r="D9" s="209">
        <v>4964</v>
      </c>
      <c r="E9" s="209">
        <v>4641</v>
      </c>
      <c r="F9" s="218">
        <v>4430</v>
      </c>
      <c r="G9" s="209">
        <v>4257</v>
      </c>
      <c r="H9" s="508">
        <v>4224</v>
      </c>
    </row>
    <row r="10" spans="2:13">
      <c r="B10" s="208" t="s">
        <v>601</v>
      </c>
      <c r="C10" s="209">
        <v>478</v>
      </c>
      <c r="D10" s="209">
        <v>412</v>
      </c>
      <c r="E10" s="209">
        <v>355</v>
      </c>
      <c r="F10" s="210">
        <v>0</v>
      </c>
      <c r="G10" s="209">
        <v>0</v>
      </c>
      <c r="H10" s="508">
        <v>0</v>
      </c>
    </row>
    <row r="11" spans="2:13">
      <c r="B11" s="208" t="s">
        <v>295</v>
      </c>
      <c r="C11" s="209">
        <v>75</v>
      </c>
      <c r="D11" s="209">
        <v>61</v>
      </c>
      <c r="E11" s="209">
        <v>96</v>
      </c>
      <c r="F11" s="210">
        <v>169</v>
      </c>
      <c r="G11" s="209">
        <v>84</v>
      </c>
      <c r="H11" s="508">
        <v>83</v>
      </c>
    </row>
    <row r="12" spans="2:13">
      <c r="B12" s="208" t="s">
        <v>602</v>
      </c>
      <c r="C12" s="209">
        <v>34</v>
      </c>
      <c r="D12" s="209">
        <v>38</v>
      </c>
      <c r="E12" s="209">
        <v>42</v>
      </c>
      <c r="F12" s="210">
        <v>44</v>
      </c>
      <c r="G12" s="209">
        <v>47</v>
      </c>
      <c r="H12" s="508">
        <v>41</v>
      </c>
    </row>
    <row r="13" spans="2:13">
      <c r="B13" s="219" t="s">
        <v>289</v>
      </c>
      <c r="C13" s="220">
        <v>0</v>
      </c>
      <c r="D13" s="220">
        <v>0</v>
      </c>
      <c r="E13" s="220" t="s">
        <v>317</v>
      </c>
      <c r="F13" s="221">
        <v>217</v>
      </c>
      <c r="G13" s="220" t="s">
        <v>317</v>
      </c>
      <c r="H13" s="1015">
        <v>0</v>
      </c>
    </row>
    <row r="14" spans="2:13">
      <c r="B14" s="222" t="s">
        <v>237</v>
      </c>
      <c r="C14" s="223">
        <f t="shared" ref="C14:H14" si="0">SUM(C8:C13)</f>
        <v>7611</v>
      </c>
      <c r="D14" s="223">
        <f t="shared" si="0"/>
        <v>7095</v>
      </c>
      <c r="E14" s="223">
        <f t="shared" si="0"/>
        <v>6667</v>
      </c>
      <c r="F14" s="224">
        <f t="shared" si="0"/>
        <v>6383</v>
      </c>
      <c r="G14" s="223">
        <f t="shared" si="0"/>
        <v>5875</v>
      </c>
      <c r="H14" s="223">
        <f t="shared" si="0"/>
        <v>5830</v>
      </c>
    </row>
    <row r="15" spans="2:13">
      <c r="B15" s="225"/>
      <c r="C15" s="223"/>
      <c r="D15" s="223"/>
      <c r="E15" s="223"/>
      <c r="F15" s="223"/>
      <c r="G15" s="224"/>
      <c r="H15" s="68"/>
    </row>
    <row r="16" spans="2:13" ht="30" customHeight="1">
      <c r="B16" s="213" t="s">
        <v>603</v>
      </c>
      <c r="C16" s="214">
        <v>2018</v>
      </c>
      <c r="D16" s="214">
        <v>2019</v>
      </c>
      <c r="E16" s="280">
        <v>2020</v>
      </c>
      <c r="F16" s="280">
        <v>2021</v>
      </c>
      <c r="G16" s="280">
        <v>2022</v>
      </c>
      <c r="H16" s="544">
        <f>H7</f>
        <v>45170</v>
      </c>
    </row>
    <row r="17" spans="2:13">
      <c r="B17" s="208" t="s">
        <v>604</v>
      </c>
      <c r="C17" s="209">
        <v>159</v>
      </c>
      <c r="D17" s="209">
        <v>148</v>
      </c>
      <c r="E17" s="209">
        <v>142</v>
      </c>
      <c r="F17" s="218">
        <v>133</v>
      </c>
      <c r="G17" s="218">
        <v>132</v>
      </c>
      <c r="H17" s="218">
        <v>129</v>
      </c>
    </row>
    <row r="18" spans="2:13">
      <c r="B18" s="208" t="s">
        <v>288</v>
      </c>
      <c r="C18" s="209">
        <v>17</v>
      </c>
      <c r="D18" s="209">
        <v>16</v>
      </c>
      <c r="E18" s="209">
        <v>17</v>
      </c>
      <c r="F18" s="218">
        <v>15</v>
      </c>
      <c r="G18" s="218">
        <v>15</v>
      </c>
      <c r="H18" s="218">
        <v>14</v>
      </c>
    </row>
    <row r="19" spans="2:13">
      <c r="B19" s="227" t="s">
        <v>287</v>
      </c>
      <c r="C19" s="228">
        <v>7</v>
      </c>
      <c r="D19" s="228">
        <v>7</v>
      </c>
      <c r="E19" s="228">
        <v>7</v>
      </c>
      <c r="F19" s="229">
        <v>7</v>
      </c>
      <c r="G19" s="229">
        <v>7</v>
      </c>
      <c r="H19" s="229">
        <v>7</v>
      </c>
    </row>
    <row r="20" spans="2:13">
      <c r="B20" s="20"/>
      <c r="C20" s="21"/>
      <c r="D20" s="21"/>
      <c r="E20" s="21"/>
      <c r="F20" s="21"/>
      <c r="G20" s="22"/>
      <c r="H20" s="22"/>
    </row>
    <row r="21" spans="2:13" ht="20.100000000000001" customHeight="1">
      <c r="B21" s="211" t="s">
        <v>605</v>
      </c>
      <c r="C21" s="211"/>
      <c r="D21" s="212"/>
      <c r="E21" s="212"/>
      <c r="F21" s="212"/>
      <c r="G21" s="211"/>
      <c r="H21" s="211"/>
      <c r="I21" s="2"/>
      <c r="K21" s="2"/>
      <c r="L21" s="2"/>
      <c r="M21" s="2"/>
    </row>
    <row r="22" spans="2:13" ht="30" customHeight="1">
      <c r="B22" s="226" t="s">
        <v>606</v>
      </c>
      <c r="C22" s="1082" t="s">
        <v>434</v>
      </c>
      <c r="D22" s="1082"/>
      <c r="E22" s="1082" t="s">
        <v>607</v>
      </c>
      <c r="F22" s="1083"/>
      <c r="G22" s="1083" t="s">
        <v>608</v>
      </c>
      <c r="H22" s="1083"/>
    </row>
    <row r="23" spans="2:13">
      <c r="B23" s="508" t="s">
        <v>609</v>
      </c>
      <c r="C23" s="506">
        <v>18</v>
      </c>
      <c r="D23" s="506"/>
      <c r="E23" s="713">
        <v>4868.5000000000009</v>
      </c>
      <c r="F23" s="714"/>
      <c r="G23" s="713">
        <v>2067.8999999999996</v>
      </c>
      <c r="H23" s="715"/>
    </row>
    <row r="24" spans="2:13" ht="15.75" customHeight="1">
      <c r="B24" s="508" t="s">
        <v>610</v>
      </c>
      <c r="C24" s="508">
        <v>1</v>
      </c>
      <c r="D24" s="508"/>
      <c r="E24" s="716">
        <v>20</v>
      </c>
      <c r="F24" s="717"/>
      <c r="G24" s="716">
        <v>17.7</v>
      </c>
      <c r="H24" s="718"/>
    </row>
    <row r="25" spans="2:13">
      <c r="B25" s="505" t="s">
        <v>611</v>
      </c>
      <c r="C25" s="505">
        <v>43</v>
      </c>
      <c r="D25" s="505"/>
      <c r="E25" s="719">
        <v>1130.2049999999999</v>
      </c>
      <c r="F25" s="720"/>
      <c r="G25" s="719">
        <v>561.29999999999995</v>
      </c>
      <c r="H25" s="721"/>
    </row>
    <row r="26" spans="2:13" s="68" customFormat="1" ht="28.5">
      <c r="B26" s="226" t="s">
        <v>612</v>
      </c>
      <c r="C26" s="1082"/>
      <c r="D26" s="1082"/>
      <c r="E26" s="1084" t="s">
        <v>613</v>
      </c>
      <c r="F26" s="1084"/>
      <c r="G26" s="1085" t="s">
        <v>614</v>
      </c>
      <c r="H26" s="1085"/>
      <c r="J26" s="1"/>
    </row>
    <row r="27" spans="2:13" s="68" customFormat="1">
      <c r="B27" s="507" t="s">
        <v>609</v>
      </c>
      <c r="C27" s="506">
        <v>3</v>
      </c>
      <c r="D27" s="506"/>
      <c r="E27" s="713">
        <v>299.60000000000002</v>
      </c>
      <c r="F27" s="714"/>
      <c r="G27" s="713">
        <v>155.19999999999999</v>
      </c>
      <c r="H27" s="715"/>
      <c r="J27" s="1"/>
    </row>
    <row r="28" spans="2:13" s="68" customFormat="1">
      <c r="B28" s="505" t="s">
        <v>610</v>
      </c>
      <c r="C28" s="505">
        <v>1</v>
      </c>
      <c r="D28" s="505"/>
      <c r="E28" s="719">
        <v>294.8</v>
      </c>
      <c r="F28" s="720"/>
      <c r="G28" s="719">
        <v>162.6</v>
      </c>
      <c r="H28" s="722"/>
      <c r="J28" s="1"/>
    </row>
    <row r="29" spans="2:13" ht="15.75" customHeight="1">
      <c r="B29" s="509" t="s">
        <v>615</v>
      </c>
      <c r="C29" s="509">
        <f>SUM(C23:C28)</f>
        <v>66</v>
      </c>
      <c r="D29" s="509"/>
      <c r="E29" s="723">
        <f>SUM(E23:E28)</f>
        <v>6613.1050000000014</v>
      </c>
      <c r="F29" s="724"/>
      <c r="G29" s="723">
        <f>SUM(G23:G28)</f>
        <v>2964.6999999999994</v>
      </c>
      <c r="H29" s="725"/>
    </row>
    <row r="30" spans="2:13" ht="30" customHeight="1">
      <c r="B30" s="226" t="s">
        <v>616</v>
      </c>
      <c r="C30" s="1082"/>
      <c r="D30" s="1082"/>
      <c r="E30" s="1084" t="s">
        <v>613</v>
      </c>
      <c r="F30" s="1084"/>
      <c r="G30" s="1085" t="s">
        <v>614</v>
      </c>
      <c r="H30" s="1085"/>
    </row>
    <row r="31" spans="2:13">
      <c r="B31" s="508" t="s">
        <v>609</v>
      </c>
      <c r="C31" s="506">
        <v>5</v>
      </c>
      <c r="D31" s="506"/>
      <c r="E31" s="713">
        <v>201.28654</v>
      </c>
      <c r="F31" s="714"/>
      <c r="G31" s="713">
        <v>109.74883</v>
      </c>
      <c r="H31" s="715"/>
    </row>
    <row r="32" spans="2:13">
      <c r="B32" s="508" t="s">
        <v>610</v>
      </c>
      <c r="C32" s="508">
        <v>1</v>
      </c>
      <c r="D32" s="508"/>
      <c r="E32" s="716">
        <v>98.3</v>
      </c>
      <c r="F32" s="717"/>
      <c r="G32" s="716">
        <v>54.2</v>
      </c>
      <c r="H32" s="718"/>
    </row>
    <row r="33" spans="2:13">
      <c r="B33" s="508" t="s">
        <v>611</v>
      </c>
      <c r="C33" s="508">
        <v>4</v>
      </c>
      <c r="D33" s="508"/>
      <c r="E33" s="716">
        <v>52.9</v>
      </c>
      <c r="F33" s="717"/>
      <c r="G33" s="716">
        <v>27.978999999999996</v>
      </c>
      <c r="H33" s="718"/>
    </row>
    <row r="34" spans="2:13">
      <c r="B34" s="505" t="s">
        <v>617</v>
      </c>
      <c r="C34" s="505">
        <v>1</v>
      </c>
      <c r="D34" s="505"/>
      <c r="E34" s="719">
        <v>1.127</v>
      </c>
      <c r="F34" s="720"/>
      <c r="G34" s="719" t="s">
        <v>223</v>
      </c>
      <c r="H34" s="721"/>
    </row>
    <row r="35" spans="2:13">
      <c r="B35" s="510" t="s">
        <v>618</v>
      </c>
      <c r="C35" s="510">
        <f>SUM(C31:C34)</f>
        <v>11</v>
      </c>
      <c r="D35" s="510"/>
      <c r="E35" s="726">
        <f>SUM(E31:E34)</f>
        <v>353.61354</v>
      </c>
      <c r="F35" s="727"/>
      <c r="G35" s="726">
        <f>SUM(G31:G34)</f>
        <v>191.92782999999997</v>
      </c>
      <c r="H35" s="728"/>
    </row>
    <row r="36" spans="2:13">
      <c r="B36" s="512" t="s">
        <v>619</v>
      </c>
      <c r="C36" s="511">
        <f>C29+C35</f>
        <v>77</v>
      </c>
      <c r="D36" s="511"/>
      <c r="E36" s="729">
        <f>E29+E35</f>
        <v>6966.7185400000017</v>
      </c>
      <c r="F36" s="729"/>
      <c r="G36" s="729">
        <f>G29+G35</f>
        <v>3156.6278299999994</v>
      </c>
      <c r="H36" s="730"/>
    </row>
    <row r="37" spans="2:13">
      <c r="B37" s="23"/>
      <c r="C37" s="23"/>
      <c r="D37" s="23"/>
      <c r="E37" s="23"/>
      <c r="F37" s="23"/>
      <c r="G37" s="24"/>
      <c r="H37" s="23"/>
    </row>
    <row r="38" spans="2:13" ht="20.100000000000001" customHeight="1">
      <c r="B38" s="211" t="s">
        <v>620</v>
      </c>
      <c r="C38" s="211"/>
      <c r="D38" s="212"/>
      <c r="E38" s="212"/>
      <c r="F38" s="212"/>
      <c r="G38" s="211"/>
      <c r="H38" s="211"/>
      <c r="I38" s="2"/>
      <c r="K38" s="2"/>
      <c r="L38" s="2"/>
      <c r="M38" s="2"/>
    </row>
    <row r="39" spans="2:13" ht="30" customHeight="1">
      <c r="B39" s="213" t="s">
        <v>365</v>
      </c>
      <c r="C39" s="1090" t="s">
        <v>434</v>
      </c>
      <c r="D39" s="1093"/>
      <c r="E39" s="232"/>
      <c r="F39" s="1090" t="s">
        <v>621</v>
      </c>
      <c r="G39" s="1090"/>
      <c r="H39" s="1090"/>
      <c r="I39" s="2"/>
      <c r="K39" s="2"/>
      <c r="L39" s="2"/>
      <c r="M39" s="2"/>
    </row>
    <row r="40" spans="2:13">
      <c r="B40" s="233" t="s">
        <v>622</v>
      </c>
      <c r="C40" s="233"/>
      <c r="D40" s="736">
        <v>3705.3</v>
      </c>
      <c r="E40" s="737"/>
      <c r="F40" s="1091">
        <v>1049.2</v>
      </c>
      <c r="G40" s="1091"/>
      <c r="H40" s="1091"/>
      <c r="I40" s="2"/>
      <c r="K40" s="2"/>
      <c r="L40" s="2"/>
      <c r="M40" s="2"/>
    </row>
    <row r="41" spans="2:13">
      <c r="B41" s="233" t="s">
        <v>623</v>
      </c>
      <c r="C41" s="233"/>
      <c r="D41" s="738">
        <v>43</v>
      </c>
      <c r="E41" s="739"/>
      <c r="F41" s="1094"/>
      <c r="G41" s="1094"/>
      <c r="H41" s="1094"/>
      <c r="I41" s="2"/>
      <c r="K41" s="2"/>
      <c r="L41" s="2"/>
      <c r="M41" s="2"/>
    </row>
    <row r="42" spans="2:13" ht="30" customHeight="1">
      <c r="B42" s="213" t="s">
        <v>624</v>
      </c>
      <c r="C42" s="1090" t="s">
        <v>434</v>
      </c>
      <c r="D42" s="1090"/>
      <c r="E42" s="68"/>
      <c r="F42" s="1090" t="s">
        <v>625</v>
      </c>
      <c r="G42" s="1090"/>
      <c r="H42" s="1090"/>
      <c r="I42" s="2"/>
      <c r="K42" s="2"/>
      <c r="L42" s="2"/>
      <c r="M42" s="2"/>
    </row>
    <row r="43" spans="2:13">
      <c r="B43" s="233" t="s">
        <v>622</v>
      </c>
      <c r="C43" s="233"/>
      <c r="D43" s="736">
        <v>5980</v>
      </c>
      <c r="E43" s="737"/>
      <c r="F43" s="1091">
        <v>512.6</v>
      </c>
      <c r="G43" s="1091"/>
      <c r="H43" s="1091"/>
      <c r="I43" s="2"/>
      <c r="K43" s="2"/>
      <c r="L43" s="2"/>
      <c r="M43" s="2"/>
    </row>
    <row r="44" spans="2:13">
      <c r="B44" s="234" t="s">
        <v>623</v>
      </c>
      <c r="C44" s="234"/>
      <c r="D44" s="740">
        <v>8</v>
      </c>
      <c r="E44" s="739"/>
      <c r="F44" s="1092"/>
      <c r="G44" s="1092"/>
      <c r="H44" s="1092"/>
      <c r="I44" s="2"/>
      <c r="K44" s="2"/>
      <c r="L44" s="2"/>
      <c r="M44" s="2"/>
    </row>
    <row r="45" spans="2:13">
      <c r="B45" s="1086" t="s">
        <v>105</v>
      </c>
      <c r="C45" s="230" t="s">
        <v>626</v>
      </c>
      <c r="D45" s="741">
        <f>D40+D43</f>
        <v>9685.2999999999993</v>
      </c>
      <c r="E45" s="742"/>
      <c r="F45" s="1088">
        <f>F40+F43</f>
        <v>1561.8000000000002</v>
      </c>
      <c r="G45" s="1088">
        <f>F43+F40</f>
        <v>1561.8000000000002</v>
      </c>
      <c r="H45" s="1088"/>
      <c r="I45" s="2"/>
      <c r="K45" s="2"/>
      <c r="L45" s="2"/>
      <c r="M45" s="2"/>
    </row>
    <row r="46" spans="2:13">
      <c r="B46" s="1087"/>
      <c r="C46" s="231" t="s">
        <v>627</v>
      </c>
      <c r="D46" s="743">
        <f>D41+D44</f>
        <v>51</v>
      </c>
      <c r="E46" s="744"/>
      <c r="F46" s="1089"/>
      <c r="G46" s="1089"/>
      <c r="H46" s="1089"/>
      <c r="I46" s="2"/>
      <c r="K46" s="2"/>
      <c r="L46" s="2"/>
      <c r="M46" s="2"/>
    </row>
    <row r="48" spans="2:13" ht="20.100000000000001" customHeight="1">
      <c r="B48" s="211" t="s">
        <v>628</v>
      </c>
      <c r="C48" s="211"/>
      <c r="D48" s="212"/>
      <c r="E48" s="212"/>
      <c r="F48" s="212"/>
      <c r="G48" s="211"/>
      <c r="H48" s="211"/>
      <c r="I48" s="2"/>
      <c r="K48" s="2"/>
      <c r="L48" s="2"/>
      <c r="M48" s="2"/>
    </row>
    <row r="49" spans="2:13">
      <c r="B49" s="652" t="s">
        <v>629</v>
      </c>
      <c r="C49" s="848">
        <v>208133</v>
      </c>
      <c r="D49" s="653"/>
      <c r="E49" s="652"/>
      <c r="F49" s="652" t="s">
        <v>630</v>
      </c>
      <c r="G49" s="848">
        <v>5075363</v>
      </c>
      <c r="H49" s="652"/>
    </row>
    <row r="50" spans="2:13">
      <c r="B50" s="654" t="s">
        <v>631</v>
      </c>
      <c r="C50" s="849">
        <v>389</v>
      </c>
      <c r="D50" s="654"/>
      <c r="E50" s="654"/>
      <c r="F50" s="654" t="s">
        <v>632</v>
      </c>
      <c r="G50" s="849">
        <v>1201.553740530303</v>
      </c>
      <c r="H50" s="654"/>
    </row>
    <row r="51" spans="2:13">
      <c r="B51" s="654" t="s">
        <v>633</v>
      </c>
      <c r="C51" s="849">
        <v>11815</v>
      </c>
      <c r="D51" s="654"/>
      <c r="E51" s="655"/>
      <c r="F51" s="654" t="s">
        <v>634</v>
      </c>
      <c r="G51" s="850">
        <v>7.97</v>
      </c>
      <c r="H51" s="655"/>
    </row>
    <row r="52" spans="2:13">
      <c r="B52" s="654" t="s">
        <v>635</v>
      </c>
      <c r="C52" s="849">
        <v>395</v>
      </c>
      <c r="D52" s="654"/>
      <c r="E52" s="655"/>
      <c r="F52" s="654" t="s">
        <v>636</v>
      </c>
      <c r="G52" s="850">
        <v>5.41</v>
      </c>
      <c r="H52" s="655"/>
    </row>
    <row r="53" spans="2:13">
      <c r="B53" s="656" t="s">
        <v>637</v>
      </c>
      <c r="C53" s="745">
        <v>1068</v>
      </c>
      <c r="D53" s="656"/>
      <c r="E53" s="656"/>
      <c r="F53" s="656"/>
      <c r="G53" s="745"/>
      <c r="H53" s="657"/>
    </row>
    <row r="55" spans="2:13" ht="20.100000000000001" customHeight="1">
      <c r="B55" s="211" t="s">
        <v>638</v>
      </c>
      <c r="C55" s="211"/>
      <c r="D55" s="212"/>
      <c r="E55" s="212"/>
      <c r="F55" s="212"/>
      <c r="G55" s="211"/>
      <c r="H55" s="211"/>
      <c r="I55" s="2"/>
      <c r="K55" s="2"/>
      <c r="L55" s="2"/>
      <c r="M55" s="2"/>
    </row>
    <row r="56" spans="2:13">
      <c r="B56" s="233" t="s">
        <v>639</v>
      </c>
      <c r="C56" s="849">
        <v>1753</v>
      </c>
      <c r="D56" s="233"/>
      <c r="E56" s="233"/>
      <c r="F56" s="233"/>
      <c r="G56" s="236"/>
      <c r="H56" s="233"/>
    </row>
    <row r="57" spans="2:13">
      <c r="B57" s="235" t="s">
        <v>640</v>
      </c>
      <c r="C57" s="745">
        <v>5526</v>
      </c>
      <c r="D57" s="235"/>
      <c r="E57" s="235"/>
      <c r="F57" s="235"/>
      <c r="G57" s="237"/>
      <c r="H57" s="235"/>
    </row>
  </sheetData>
  <sheetProtection algorithmName="SHA-512" hashValue="mu98GsXIP94iOhou5ysqMhMkI4heMTGA9CtHvtVP16Ly6jjSouyddzELSgzidoOrulLyPgB6NoBsp3CH652nuQ==" saltValue="oVtFFz/rqF2ydMedPS/whg==" spinCount="100000" sheet="1" objects="1" scenarios="1"/>
  <mergeCells count="17">
    <mergeCell ref="B45:B46"/>
    <mergeCell ref="F45:H46"/>
    <mergeCell ref="F39:H39"/>
    <mergeCell ref="F42:H42"/>
    <mergeCell ref="F43:H44"/>
    <mergeCell ref="C39:D39"/>
    <mergeCell ref="F40:H41"/>
    <mergeCell ref="C42:D42"/>
    <mergeCell ref="C30:D30"/>
    <mergeCell ref="E22:F22"/>
    <mergeCell ref="G22:H22"/>
    <mergeCell ref="E30:F30"/>
    <mergeCell ref="G30:H30"/>
    <mergeCell ref="C22:D22"/>
    <mergeCell ref="G26:H26"/>
    <mergeCell ref="C26:D26"/>
    <mergeCell ref="E26:F26"/>
  </mergeCells>
  <pageMargins left="0.25" right="0.25" top="0.75" bottom="0.75" header="0.3" footer="0.3"/>
  <pageSetup paperSize="9" scale="71" orientation="portrait" r:id="rId1"/>
  <ignoredErrors>
    <ignoredError sqref="C14:D14 F14 H1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B4:G131"/>
  <sheetViews>
    <sheetView zoomScaleNormal="100" workbookViewId="0">
      <selection activeCell="L11" sqref="L11"/>
    </sheetView>
  </sheetViews>
  <sheetFormatPr defaultColWidth="9.140625" defaultRowHeight="15"/>
  <cols>
    <col min="1" max="1" width="1.425781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16.140625" style="1" customWidth="1"/>
    <col min="8" max="16384" width="9.140625" style="1"/>
  </cols>
  <sheetData>
    <row r="4" spans="2:7" ht="35.25" customHeight="1"/>
    <row r="5" spans="2:7">
      <c r="B5" s="2"/>
      <c r="C5" s="5"/>
      <c r="D5" s="9"/>
      <c r="E5" s="9"/>
      <c r="F5" s="9"/>
      <c r="G5" s="2"/>
    </row>
    <row r="6" spans="2:7" ht="20.100000000000001" customHeight="1">
      <c r="B6" s="12" t="s">
        <v>641</v>
      </c>
      <c r="C6" s="12"/>
      <c r="D6" s="13"/>
      <c r="E6" s="13"/>
      <c r="F6" s="13"/>
      <c r="G6" s="19"/>
    </row>
    <row r="7" spans="2:7" ht="54" customHeight="1">
      <c r="B7" s="7"/>
      <c r="C7" s="7" t="s">
        <v>642</v>
      </c>
      <c r="D7" s="7" t="s">
        <v>608</v>
      </c>
      <c r="E7" s="7" t="s">
        <v>643</v>
      </c>
      <c r="F7" s="7" t="s">
        <v>644</v>
      </c>
    </row>
    <row r="8" spans="2:7">
      <c r="B8" s="31" t="s">
        <v>645</v>
      </c>
      <c r="C8" s="697">
        <f>C9+C18+C26</f>
        <v>4868.5</v>
      </c>
      <c r="D8" s="697">
        <f>D9+D18+D26</f>
        <v>2067.8999999999996</v>
      </c>
      <c r="E8" s="878">
        <f>E9+E18+E26</f>
        <v>14289.278058764001</v>
      </c>
      <c r="F8" s="25"/>
    </row>
    <row r="9" spans="2:7">
      <c r="B9" s="26" t="s">
        <v>646</v>
      </c>
      <c r="C9" s="246">
        <f>C10+C11+C12+C13+C16+C17</f>
        <v>4772</v>
      </c>
      <c r="D9" s="246">
        <f t="shared" ref="D9:E9" si="0">D10+D11+D12+D13+D16+D17</f>
        <v>2006.7999999999997</v>
      </c>
      <c r="E9" s="879">
        <f t="shared" si="0"/>
        <v>13926.030039835001</v>
      </c>
      <c r="F9" s="27"/>
    </row>
    <row r="10" spans="2:7" ht="15.75">
      <c r="B10" s="44" t="s">
        <v>647</v>
      </c>
      <c r="C10" s="698">
        <v>1676</v>
      </c>
      <c r="D10" s="699">
        <v>575.29999999999995</v>
      </c>
      <c r="E10" s="700">
        <v>4109.6313977150003</v>
      </c>
      <c r="F10" s="536">
        <v>45647</v>
      </c>
    </row>
    <row r="11" spans="2:7" ht="15.75">
      <c r="B11" s="45" t="s">
        <v>648</v>
      </c>
      <c r="C11" s="431">
        <v>1260</v>
      </c>
      <c r="D11" s="701">
        <v>558.29999999999995</v>
      </c>
      <c r="E11" s="702">
        <v>3986.5640339489996</v>
      </c>
      <c r="F11" s="537">
        <v>48482</v>
      </c>
    </row>
    <row r="12" spans="2:7" ht="15.75">
      <c r="B12" s="45" t="s">
        <v>649</v>
      </c>
      <c r="C12" s="431">
        <v>1240</v>
      </c>
      <c r="D12" s="701">
        <v>575.4</v>
      </c>
      <c r="E12" s="702">
        <v>3995.1038711460001</v>
      </c>
      <c r="F12" s="538">
        <v>48658</v>
      </c>
    </row>
    <row r="13" spans="2:7" ht="15.75">
      <c r="B13" s="46" t="s">
        <v>650</v>
      </c>
      <c r="C13" s="703">
        <v>260</v>
      </c>
      <c r="D13" s="704">
        <v>103.6</v>
      </c>
      <c r="E13" s="705">
        <v>757.20388518300001</v>
      </c>
      <c r="F13" s="1095">
        <v>55887</v>
      </c>
    </row>
    <row r="14" spans="2:7">
      <c r="B14" s="47" t="s">
        <v>651</v>
      </c>
      <c r="C14" s="706">
        <v>182</v>
      </c>
      <c r="D14" s="707">
        <f>D13*0.7</f>
        <v>72.52</v>
      </c>
      <c r="E14" s="708">
        <v>530.042719508</v>
      </c>
      <c r="F14" s="1095"/>
    </row>
    <row r="15" spans="2:7">
      <c r="B15" s="47" t="s">
        <v>652</v>
      </c>
      <c r="C15" s="706">
        <v>78</v>
      </c>
      <c r="D15" s="707">
        <f>D13*0.3</f>
        <v>31.08</v>
      </c>
      <c r="E15" s="708">
        <v>227.16116567500001</v>
      </c>
      <c r="F15" s="1095"/>
    </row>
    <row r="16" spans="2:7" ht="15.75">
      <c r="B16" s="45" t="s">
        <v>653</v>
      </c>
      <c r="C16" s="431">
        <v>300</v>
      </c>
      <c r="D16" s="701">
        <v>178.1</v>
      </c>
      <c r="E16" s="702">
        <v>959.29154141599997</v>
      </c>
      <c r="F16" s="538">
        <v>53357</v>
      </c>
    </row>
    <row r="17" spans="2:6" ht="15.75">
      <c r="B17" s="45" t="s">
        <v>654</v>
      </c>
      <c r="C17" s="431">
        <v>36</v>
      </c>
      <c r="D17" s="701">
        <v>16.100000000000001</v>
      </c>
      <c r="E17" s="702">
        <v>118.235310426</v>
      </c>
      <c r="F17" s="538">
        <v>46955</v>
      </c>
    </row>
    <row r="18" spans="2:6">
      <c r="B18" s="28" t="s">
        <v>655</v>
      </c>
      <c r="C18" s="254">
        <f>SUM(C19:C25)</f>
        <v>86.91</v>
      </c>
      <c r="D18" s="254">
        <f t="shared" ref="D18:E18" si="1">SUM(D19:D25)</f>
        <v>55.900000000000006</v>
      </c>
      <c r="E18" s="880">
        <f t="shared" si="1"/>
        <v>335.79643906699994</v>
      </c>
      <c r="F18" s="29"/>
    </row>
    <row r="19" spans="2:6" ht="15.75">
      <c r="B19" s="46" t="s">
        <v>656</v>
      </c>
      <c r="C19" s="703">
        <v>29.81</v>
      </c>
      <c r="D19" s="704">
        <v>18.600000000000001</v>
      </c>
      <c r="E19" s="702">
        <v>101.974220637</v>
      </c>
      <c r="F19" s="539">
        <v>51503</v>
      </c>
    </row>
    <row r="20" spans="2:6" ht="15.75">
      <c r="B20" s="45" t="s">
        <v>657</v>
      </c>
      <c r="C20" s="431">
        <v>1.3</v>
      </c>
      <c r="D20" s="701">
        <v>1</v>
      </c>
      <c r="E20" s="702">
        <v>0.9041553</v>
      </c>
      <c r="F20" s="540">
        <v>48753</v>
      </c>
    </row>
    <row r="21" spans="2:6" ht="15.75">
      <c r="B21" s="44" t="s">
        <v>658</v>
      </c>
      <c r="C21" s="431">
        <v>19</v>
      </c>
      <c r="D21" s="701">
        <v>10.6</v>
      </c>
      <c r="E21" s="702">
        <v>70.023881462000006</v>
      </c>
      <c r="F21" s="538">
        <v>55128</v>
      </c>
    </row>
    <row r="22" spans="2:6" ht="15.75">
      <c r="B22" s="45" t="s">
        <v>659</v>
      </c>
      <c r="C22" s="431">
        <v>18</v>
      </c>
      <c r="D22" s="701">
        <v>11.6</v>
      </c>
      <c r="E22" s="702">
        <v>70.468193111999994</v>
      </c>
      <c r="F22" s="538">
        <v>46967</v>
      </c>
    </row>
    <row r="23" spans="2:6" ht="15.75">
      <c r="B23" s="45" t="s">
        <v>660</v>
      </c>
      <c r="C23" s="431">
        <v>10</v>
      </c>
      <c r="D23" s="701">
        <v>6.7</v>
      </c>
      <c r="E23" s="702">
        <v>45.424373426999999</v>
      </c>
      <c r="F23" s="538">
        <v>46414</v>
      </c>
    </row>
    <row r="24" spans="2:6" ht="15.75">
      <c r="B24" s="45" t="s">
        <v>661</v>
      </c>
      <c r="C24" s="431">
        <v>6.5</v>
      </c>
      <c r="D24" s="701">
        <v>5.9</v>
      </c>
      <c r="E24" s="702">
        <v>35.964577574000003</v>
      </c>
      <c r="F24" s="538">
        <v>48386</v>
      </c>
    </row>
    <row r="25" spans="2:6" ht="15.75">
      <c r="B25" s="45" t="s">
        <v>662</v>
      </c>
      <c r="C25" s="431">
        <v>2.2999999999999998</v>
      </c>
      <c r="D25" s="701">
        <v>1.5</v>
      </c>
      <c r="E25" s="702">
        <v>11.037037555000001</v>
      </c>
      <c r="F25" s="539">
        <v>46227</v>
      </c>
    </row>
    <row r="26" spans="2:6">
      <c r="B26" s="28" t="s">
        <v>663</v>
      </c>
      <c r="C26" s="254">
        <f>SUM(C27:C31)</f>
        <v>9.5899999999999981</v>
      </c>
      <c r="D26" s="254">
        <f t="shared" ref="D26:E26" si="2">SUM(D27:D31)</f>
        <v>5.1999999999999993</v>
      </c>
      <c r="E26" s="880">
        <f t="shared" si="2"/>
        <v>27.451579861999996</v>
      </c>
      <c r="F26" s="29"/>
    </row>
    <row r="27" spans="2:6" ht="15.75">
      <c r="B27" s="45" t="s">
        <v>664</v>
      </c>
      <c r="C27" s="431">
        <v>4.8</v>
      </c>
      <c r="D27" s="701">
        <v>2.4</v>
      </c>
      <c r="E27" s="702">
        <v>15.873497752999999</v>
      </c>
      <c r="F27" s="48" t="s">
        <v>665</v>
      </c>
    </row>
    <row r="28" spans="2:6" ht="15.75">
      <c r="B28" s="45" t="s">
        <v>666</v>
      </c>
      <c r="C28" s="431">
        <v>1.98</v>
      </c>
      <c r="D28" s="701">
        <v>1.5</v>
      </c>
      <c r="E28" s="702">
        <v>0.476332643</v>
      </c>
      <c r="F28" s="48" t="s">
        <v>667</v>
      </c>
    </row>
    <row r="29" spans="2:6" ht="15.75">
      <c r="B29" s="45" t="s">
        <v>668</v>
      </c>
      <c r="C29" s="431">
        <v>1</v>
      </c>
      <c r="D29" s="701">
        <v>0.6</v>
      </c>
      <c r="E29" s="702">
        <v>4.1699206660000003</v>
      </c>
      <c r="F29" s="48" t="s">
        <v>667</v>
      </c>
    </row>
    <row r="30" spans="2:6" ht="15.75">
      <c r="B30" s="45" t="s">
        <v>669</v>
      </c>
      <c r="C30" s="431">
        <v>0.94</v>
      </c>
      <c r="D30" s="701">
        <v>0.6</v>
      </c>
      <c r="E30" s="702">
        <v>4.4645791499999996</v>
      </c>
      <c r="F30" s="48" t="s">
        <v>667</v>
      </c>
    </row>
    <row r="31" spans="2:6" ht="15.75">
      <c r="B31" s="45" t="s">
        <v>670</v>
      </c>
      <c r="C31" s="431">
        <v>0.87</v>
      </c>
      <c r="D31" s="701">
        <v>0.1</v>
      </c>
      <c r="E31" s="702">
        <v>2.4672496500000003</v>
      </c>
      <c r="F31" s="48" t="s">
        <v>667</v>
      </c>
    </row>
    <row r="32" spans="2:6">
      <c r="B32" s="31" t="s">
        <v>671</v>
      </c>
      <c r="C32" s="697">
        <f>C33</f>
        <v>20</v>
      </c>
      <c r="D32" s="697">
        <f>D33</f>
        <v>17.7</v>
      </c>
      <c r="E32" s="878">
        <f>E33</f>
        <v>40.095632383999998</v>
      </c>
      <c r="F32" s="25"/>
    </row>
    <row r="33" spans="2:6">
      <c r="B33" s="49" t="s">
        <v>672</v>
      </c>
      <c r="C33" s="709">
        <v>20</v>
      </c>
      <c r="D33" s="712">
        <v>17.7</v>
      </c>
      <c r="E33" s="710">
        <v>40.095632383999998</v>
      </c>
      <c r="F33" s="273">
        <v>43551</v>
      </c>
    </row>
    <row r="34" spans="2:6">
      <c r="B34" s="31" t="s">
        <v>673</v>
      </c>
      <c r="C34" s="697">
        <f>C35+C36+C41+C49+C57+C64+C70+C75+C80</f>
        <v>1130.2049999999999</v>
      </c>
      <c r="D34" s="697">
        <f>D35+D36+D41+D49+D57+D64+D70+D75+D80</f>
        <v>561.29999999999995</v>
      </c>
      <c r="E34" s="878">
        <f>E35+E36+E41+E49+E57+E64+E70+E75+E80</f>
        <v>2963.0160602569999</v>
      </c>
      <c r="F34" s="25"/>
    </row>
    <row r="35" spans="2:6" ht="15.75">
      <c r="B35" s="45" t="s">
        <v>674</v>
      </c>
      <c r="C35" s="347">
        <v>2.5</v>
      </c>
      <c r="D35" s="711">
        <v>0.4</v>
      </c>
      <c r="E35" s="702">
        <v>1.6884207</v>
      </c>
      <c r="F35" s="274">
        <v>47390</v>
      </c>
    </row>
    <row r="36" spans="2:6" ht="15.75">
      <c r="B36" s="50" t="s">
        <v>477</v>
      </c>
      <c r="C36" s="347">
        <f>SUM(C37:C40)</f>
        <v>94</v>
      </c>
      <c r="D36" s="347">
        <f t="shared" ref="D36:E36" si="3">SUM(D37:D40)</f>
        <v>38.1</v>
      </c>
      <c r="E36" s="881">
        <f t="shared" si="3"/>
        <v>202.81048639400001</v>
      </c>
      <c r="F36" s="530"/>
    </row>
    <row r="37" spans="2:6">
      <c r="B37" s="45" t="s">
        <v>478</v>
      </c>
      <c r="C37" s="431">
        <v>14</v>
      </c>
      <c r="D37" s="701">
        <v>5.2</v>
      </c>
      <c r="E37" s="702">
        <v>24.679715962</v>
      </c>
      <c r="F37" s="531">
        <v>53445</v>
      </c>
    </row>
    <row r="38" spans="2:6">
      <c r="B38" s="45" t="s">
        <v>480</v>
      </c>
      <c r="C38" s="431">
        <v>20</v>
      </c>
      <c r="D38" s="701">
        <v>8.8000000000000007</v>
      </c>
      <c r="E38" s="702">
        <v>43.624082807000001</v>
      </c>
      <c r="F38" s="531">
        <v>53437</v>
      </c>
    </row>
    <row r="39" spans="2:6">
      <c r="B39" s="45" t="s">
        <v>481</v>
      </c>
      <c r="C39" s="431">
        <v>30</v>
      </c>
      <c r="D39" s="701">
        <v>12.8</v>
      </c>
      <c r="E39" s="702">
        <v>69.720760810000002</v>
      </c>
      <c r="F39" s="531">
        <v>53479</v>
      </c>
    </row>
    <row r="40" spans="2:6">
      <c r="B40" s="45" t="s">
        <v>482</v>
      </c>
      <c r="C40" s="431">
        <v>30</v>
      </c>
      <c r="D40" s="701">
        <v>11.3</v>
      </c>
      <c r="E40" s="702">
        <v>64.785926814999996</v>
      </c>
      <c r="F40" s="531">
        <v>53466</v>
      </c>
    </row>
    <row r="41" spans="2:6" ht="15.75">
      <c r="B41" s="50" t="s">
        <v>483</v>
      </c>
      <c r="C41" s="347">
        <f>SUM(C42:C48)</f>
        <v>183.59999999999997</v>
      </c>
      <c r="D41" s="347">
        <f t="shared" ref="D41:E41" si="4">SUM(D42:D48)</f>
        <v>89.399999999999991</v>
      </c>
      <c r="E41" s="881">
        <f t="shared" si="4"/>
        <v>423.68305274299996</v>
      </c>
      <c r="F41" s="532"/>
    </row>
    <row r="42" spans="2:6">
      <c r="B42" s="45" t="s">
        <v>484</v>
      </c>
      <c r="C42" s="431">
        <v>27</v>
      </c>
      <c r="D42" s="701">
        <v>12.1</v>
      </c>
      <c r="E42" s="702">
        <v>58.505182480000002</v>
      </c>
      <c r="F42" s="531">
        <v>53442</v>
      </c>
    </row>
    <row r="43" spans="2:6">
      <c r="B43" s="45" t="s">
        <v>485</v>
      </c>
      <c r="C43" s="431">
        <v>27</v>
      </c>
      <c r="D43" s="701">
        <v>11.9</v>
      </c>
      <c r="E43" s="702">
        <v>57.812305619</v>
      </c>
      <c r="F43" s="531">
        <v>53478</v>
      </c>
    </row>
    <row r="44" spans="2:6">
      <c r="B44" s="45" t="s">
        <v>486</v>
      </c>
      <c r="C44" s="431">
        <v>27</v>
      </c>
      <c r="D44" s="701">
        <v>12.3</v>
      </c>
      <c r="E44" s="702">
        <v>49.627656031999997</v>
      </c>
      <c r="F44" s="531">
        <v>53478</v>
      </c>
    </row>
    <row r="45" spans="2:6">
      <c r="B45" s="45" t="s">
        <v>487</v>
      </c>
      <c r="C45" s="431">
        <v>27</v>
      </c>
      <c r="D45" s="701">
        <v>12.4</v>
      </c>
      <c r="E45" s="702">
        <v>63.328443585999999</v>
      </c>
      <c r="F45" s="531">
        <v>53444</v>
      </c>
    </row>
    <row r="46" spans="2:6">
      <c r="B46" s="45" t="s">
        <v>488</v>
      </c>
      <c r="C46" s="431">
        <v>29.7</v>
      </c>
      <c r="D46" s="701">
        <v>15.7</v>
      </c>
      <c r="E46" s="702">
        <v>73.934414992000001</v>
      </c>
      <c r="F46" s="531">
        <v>53820</v>
      </c>
    </row>
    <row r="47" spans="2:6">
      <c r="B47" s="45" t="s">
        <v>490</v>
      </c>
      <c r="C47" s="431">
        <v>29.7</v>
      </c>
      <c r="D47" s="701">
        <v>16</v>
      </c>
      <c r="E47" s="702">
        <v>78.060438235999996</v>
      </c>
      <c r="F47" s="531">
        <v>53791</v>
      </c>
    </row>
    <row r="48" spans="2:6">
      <c r="B48" s="45" t="s">
        <v>491</v>
      </c>
      <c r="C48" s="431">
        <v>16.2</v>
      </c>
      <c r="D48" s="701">
        <v>9</v>
      </c>
      <c r="E48" s="702">
        <v>42.414611797999996</v>
      </c>
      <c r="F48" s="531">
        <v>53791</v>
      </c>
    </row>
    <row r="49" spans="2:6" ht="15.75">
      <c r="B49" s="50" t="s">
        <v>675</v>
      </c>
      <c r="C49" s="347">
        <f>SUM(C50:C56)</f>
        <v>180.60000000000002</v>
      </c>
      <c r="D49" s="347">
        <f t="shared" ref="D49:E49" si="5">SUM(D50:D56)</f>
        <v>71.400000000000006</v>
      </c>
      <c r="E49" s="881">
        <f t="shared" si="5"/>
        <v>423.39668145000002</v>
      </c>
      <c r="F49" s="532"/>
    </row>
    <row r="50" spans="2:6">
      <c r="B50" s="45" t="s">
        <v>493</v>
      </c>
      <c r="C50" s="431">
        <v>23.1</v>
      </c>
      <c r="D50" s="701">
        <v>9.6</v>
      </c>
      <c r="E50" s="702">
        <v>59.774871711999999</v>
      </c>
      <c r="F50" s="533">
        <v>51871</v>
      </c>
    </row>
    <row r="51" spans="2:6">
      <c r="B51" s="45" t="s">
        <v>495</v>
      </c>
      <c r="C51" s="431">
        <v>27.3</v>
      </c>
      <c r="D51" s="701">
        <v>9.1</v>
      </c>
      <c r="E51" s="702">
        <v>49.787505812000006</v>
      </c>
      <c r="F51" s="534">
        <v>54919</v>
      </c>
    </row>
    <row r="52" spans="2:6">
      <c r="B52" s="45" t="s">
        <v>496</v>
      </c>
      <c r="C52" s="431">
        <v>21</v>
      </c>
      <c r="D52" s="701">
        <v>8.3000000000000007</v>
      </c>
      <c r="E52" s="702">
        <v>46.594778034000001</v>
      </c>
      <c r="F52" s="534">
        <v>51871</v>
      </c>
    </row>
    <row r="53" spans="2:6">
      <c r="B53" s="45" t="s">
        <v>497</v>
      </c>
      <c r="C53" s="431">
        <v>27.3</v>
      </c>
      <c r="D53" s="701">
        <v>10.3</v>
      </c>
      <c r="E53" s="702">
        <v>68.229117575000004</v>
      </c>
      <c r="F53" s="534">
        <v>51871</v>
      </c>
    </row>
    <row r="54" spans="2:6">
      <c r="B54" s="45" t="s">
        <v>498</v>
      </c>
      <c r="C54" s="431">
        <v>27.3</v>
      </c>
      <c r="D54" s="701">
        <v>12</v>
      </c>
      <c r="E54" s="702">
        <v>68.283193706999995</v>
      </c>
      <c r="F54" s="534">
        <v>51871</v>
      </c>
    </row>
    <row r="55" spans="2:6">
      <c r="B55" s="45" t="s">
        <v>499</v>
      </c>
      <c r="C55" s="431">
        <v>27.3</v>
      </c>
      <c r="D55" s="701">
        <v>10.6</v>
      </c>
      <c r="E55" s="702">
        <v>65.724167318000013</v>
      </c>
      <c r="F55" s="534">
        <v>54919</v>
      </c>
    </row>
    <row r="56" spans="2:6">
      <c r="B56" s="45" t="s">
        <v>500</v>
      </c>
      <c r="C56" s="431">
        <v>27.3</v>
      </c>
      <c r="D56" s="701">
        <v>11.5</v>
      </c>
      <c r="E56" s="702">
        <v>65.003047292000005</v>
      </c>
      <c r="F56" s="534">
        <v>54919</v>
      </c>
    </row>
    <row r="57" spans="2:6" ht="15.75">
      <c r="B57" s="50" t="s">
        <v>676</v>
      </c>
      <c r="C57" s="347">
        <f>SUM(C58:C63)</f>
        <v>132.30000000000001</v>
      </c>
      <c r="D57" s="347">
        <f t="shared" ref="D57:E57" si="6">SUM(D58:D63)</f>
        <v>58.7</v>
      </c>
      <c r="E57" s="881">
        <f t="shared" si="6"/>
        <v>309.96608825000004</v>
      </c>
      <c r="F57" s="532"/>
    </row>
    <row r="58" spans="2:6">
      <c r="B58" s="45" t="s">
        <v>502</v>
      </c>
      <c r="C58" s="431">
        <v>23.1</v>
      </c>
      <c r="D58" s="701">
        <v>10.1</v>
      </c>
      <c r="E58" s="702">
        <v>58.007855593999999</v>
      </c>
      <c r="F58" s="534">
        <v>55004</v>
      </c>
    </row>
    <row r="59" spans="2:6">
      <c r="B59" s="45" t="s">
        <v>504</v>
      </c>
      <c r="C59" s="431">
        <v>23.1</v>
      </c>
      <c r="D59" s="701">
        <v>10.8</v>
      </c>
      <c r="E59" s="702">
        <v>62.577951081000002</v>
      </c>
      <c r="F59" s="534">
        <v>55004</v>
      </c>
    </row>
    <row r="60" spans="2:6">
      <c r="B60" s="45" t="s">
        <v>505</v>
      </c>
      <c r="C60" s="431">
        <v>23.1</v>
      </c>
      <c r="D60" s="701">
        <v>10.199999999999999</v>
      </c>
      <c r="E60" s="702">
        <v>50.733156324000007</v>
      </c>
      <c r="F60" s="534">
        <v>55004</v>
      </c>
    </row>
    <row r="61" spans="2:6">
      <c r="B61" s="45" t="s">
        <v>506</v>
      </c>
      <c r="C61" s="431">
        <v>21</v>
      </c>
      <c r="D61" s="701">
        <v>9.3000000000000007</v>
      </c>
      <c r="E61" s="702">
        <v>47.145289880999997</v>
      </c>
      <c r="F61" s="534">
        <v>55004</v>
      </c>
    </row>
    <row r="62" spans="2:6">
      <c r="B62" s="45" t="s">
        <v>507</v>
      </c>
      <c r="C62" s="431">
        <v>21</v>
      </c>
      <c r="D62" s="701">
        <v>9.1</v>
      </c>
      <c r="E62" s="702">
        <v>45.806677829000002</v>
      </c>
      <c r="F62" s="534">
        <v>55004</v>
      </c>
    </row>
    <row r="63" spans="2:6">
      <c r="B63" s="45" t="s">
        <v>508</v>
      </c>
      <c r="C63" s="431">
        <v>21</v>
      </c>
      <c r="D63" s="701">
        <v>9.1999999999999993</v>
      </c>
      <c r="E63" s="702">
        <v>45.695157541</v>
      </c>
      <c r="F63" s="534">
        <v>55004</v>
      </c>
    </row>
    <row r="64" spans="2:6" ht="15.75">
      <c r="B64" s="50" t="s">
        <v>677</v>
      </c>
      <c r="C64" s="347">
        <f>SUM(C65:C69)</f>
        <v>186.70499999999998</v>
      </c>
      <c r="D64" s="347">
        <f t="shared" ref="D64:E64" si="7">SUM(D65:D69)</f>
        <v>98.6</v>
      </c>
      <c r="E64" s="881">
        <f t="shared" si="7"/>
        <v>443.42450611800001</v>
      </c>
      <c r="F64" s="532"/>
    </row>
    <row r="65" spans="2:7">
      <c r="B65" s="45" t="s">
        <v>510</v>
      </c>
      <c r="C65" s="431">
        <v>31.95</v>
      </c>
      <c r="D65" s="701">
        <v>17.8</v>
      </c>
      <c r="E65" s="702">
        <v>74.393435690000004</v>
      </c>
      <c r="F65" s="534">
        <v>56263</v>
      </c>
    </row>
    <row r="66" spans="2:7">
      <c r="B66" s="45" t="s">
        <v>512</v>
      </c>
      <c r="C66" s="431">
        <v>31.95</v>
      </c>
      <c r="D66" s="701">
        <v>17.8</v>
      </c>
      <c r="E66" s="702">
        <v>81.754919592999997</v>
      </c>
      <c r="F66" s="534">
        <v>56260</v>
      </c>
    </row>
    <row r="67" spans="2:7">
      <c r="B67" s="45" t="s">
        <v>513</v>
      </c>
      <c r="C67" s="431">
        <v>31.95</v>
      </c>
      <c r="D67" s="701">
        <v>17.8</v>
      </c>
      <c r="E67" s="702">
        <v>82.858609591000004</v>
      </c>
      <c r="F67" s="534">
        <v>56263</v>
      </c>
    </row>
    <row r="68" spans="2:7">
      <c r="B68" s="45" t="s">
        <v>514</v>
      </c>
      <c r="C68" s="431">
        <v>31.95</v>
      </c>
      <c r="D68" s="701">
        <v>16.600000000000001</v>
      </c>
      <c r="E68" s="702">
        <v>73.600138833999992</v>
      </c>
      <c r="F68" s="534">
        <v>56263</v>
      </c>
    </row>
    <row r="69" spans="2:7">
      <c r="B69" s="45" t="s">
        <v>515</v>
      </c>
      <c r="C69" s="431">
        <v>58.905000000000001</v>
      </c>
      <c r="D69" s="701">
        <v>28.6</v>
      </c>
      <c r="E69" s="702">
        <v>130.81740241</v>
      </c>
      <c r="F69" s="534">
        <v>56589</v>
      </c>
    </row>
    <row r="70" spans="2:7">
      <c r="B70" s="346" t="s">
        <v>678</v>
      </c>
      <c r="C70" s="347">
        <f>SUM(C71:C74)</f>
        <v>90.100000000000009</v>
      </c>
      <c r="D70" s="347">
        <f t="shared" ref="D70:E70" si="8">SUM(D71:D74)</f>
        <v>46.900000000000006</v>
      </c>
      <c r="E70" s="881">
        <f t="shared" si="8"/>
        <v>257.90911972200001</v>
      </c>
      <c r="F70" s="535"/>
    </row>
    <row r="71" spans="2:7" s="40" customFormat="1">
      <c r="B71" s="348" t="s">
        <v>518</v>
      </c>
      <c r="C71" s="431">
        <v>10.4</v>
      </c>
      <c r="D71" s="431">
        <v>5.6</v>
      </c>
      <c r="E71" s="702">
        <v>34.105344903999999</v>
      </c>
      <c r="F71" s="534" t="s">
        <v>679</v>
      </c>
      <c r="G71" s="53"/>
    </row>
    <row r="72" spans="2:7">
      <c r="B72" s="348" t="s">
        <v>520</v>
      </c>
      <c r="C72" s="431">
        <v>24.3</v>
      </c>
      <c r="D72" s="431">
        <v>12.3</v>
      </c>
      <c r="E72" s="702">
        <v>73.925546432000004</v>
      </c>
      <c r="F72" s="534" t="s">
        <v>679</v>
      </c>
    </row>
    <row r="73" spans="2:7">
      <c r="B73" s="348" t="s">
        <v>521</v>
      </c>
      <c r="C73" s="431">
        <v>27.7</v>
      </c>
      <c r="D73" s="431">
        <v>14.8</v>
      </c>
      <c r="E73" s="702">
        <v>72.484301588000008</v>
      </c>
      <c r="F73" s="534" t="s">
        <v>679</v>
      </c>
    </row>
    <row r="74" spans="2:7">
      <c r="B74" s="348" t="s">
        <v>522</v>
      </c>
      <c r="C74" s="431">
        <v>27.7</v>
      </c>
      <c r="D74" s="431">
        <v>14.2</v>
      </c>
      <c r="E74" s="702">
        <v>77.393926797999995</v>
      </c>
      <c r="F74" s="534" t="s">
        <v>679</v>
      </c>
    </row>
    <row r="75" spans="2:7" s="68" customFormat="1">
      <c r="B75" s="346" t="s">
        <v>680</v>
      </c>
      <c r="C75" s="347">
        <f>SUM(C76:C79)</f>
        <v>105</v>
      </c>
      <c r="D75" s="347">
        <f>SUM(D76:D79)</f>
        <v>65</v>
      </c>
      <c r="E75" s="881">
        <f>SUM(E76:E79)</f>
        <v>369.766129277</v>
      </c>
      <c r="F75" s="535"/>
    </row>
    <row r="76" spans="2:7" s="68" customFormat="1">
      <c r="B76" s="348" t="s">
        <v>524</v>
      </c>
      <c r="C76" s="431">
        <v>21</v>
      </c>
      <c r="D76" s="431">
        <v>13.1</v>
      </c>
      <c r="E76" s="702">
        <v>73.814286135000003</v>
      </c>
      <c r="F76" s="527" t="s">
        <v>681</v>
      </c>
    </row>
    <row r="77" spans="2:7" s="68" customFormat="1">
      <c r="B77" s="348" t="s">
        <v>526</v>
      </c>
      <c r="C77" s="431">
        <v>25.2</v>
      </c>
      <c r="D77" s="431">
        <v>15.5</v>
      </c>
      <c r="E77" s="702">
        <v>87.615816027999998</v>
      </c>
      <c r="F77" s="527" t="s">
        <v>682</v>
      </c>
    </row>
    <row r="78" spans="2:7" s="68" customFormat="1">
      <c r="B78" s="348" t="s">
        <v>527</v>
      </c>
      <c r="C78" s="431">
        <v>29.4</v>
      </c>
      <c r="D78" s="431">
        <v>18.5</v>
      </c>
      <c r="E78" s="702">
        <v>106.042123393</v>
      </c>
      <c r="F78" s="527" t="s">
        <v>681</v>
      </c>
    </row>
    <row r="79" spans="2:7" s="68" customFormat="1">
      <c r="B79" s="348" t="s">
        <v>528</v>
      </c>
      <c r="C79" s="431">
        <v>29.4</v>
      </c>
      <c r="D79" s="431">
        <v>17.899999999999999</v>
      </c>
      <c r="E79" s="702">
        <v>102.29390372099999</v>
      </c>
      <c r="F79" s="529" t="s">
        <v>681</v>
      </c>
    </row>
    <row r="80" spans="2:7" s="68" customFormat="1">
      <c r="B80" s="346" t="s">
        <v>683</v>
      </c>
      <c r="C80" s="347">
        <f>SUM(C81:C85)</f>
        <v>155.39999999999998</v>
      </c>
      <c r="D80" s="347">
        <f t="shared" ref="D80:E80" si="9">SUM(D81:D85)</f>
        <v>92.8</v>
      </c>
      <c r="E80" s="881">
        <f t="shared" si="9"/>
        <v>530.371575603</v>
      </c>
      <c r="F80" s="526"/>
    </row>
    <row r="81" spans="2:6" s="68" customFormat="1">
      <c r="B81" s="348" t="s">
        <v>684</v>
      </c>
      <c r="C81" s="431">
        <v>33.6</v>
      </c>
      <c r="D81" s="431">
        <v>17.3</v>
      </c>
      <c r="E81" s="702">
        <v>94.528308195999998</v>
      </c>
      <c r="F81" s="527" t="s">
        <v>685</v>
      </c>
    </row>
    <row r="82" spans="2:6" s="68" customFormat="1">
      <c r="B82" s="348" t="s">
        <v>686</v>
      </c>
      <c r="C82" s="431">
        <v>29.4</v>
      </c>
      <c r="D82" s="431">
        <v>17.2</v>
      </c>
      <c r="E82" s="702">
        <v>108.475354951</v>
      </c>
      <c r="F82" s="527" t="s">
        <v>685</v>
      </c>
    </row>
    <row r="83" spans="2:6" s="68" customFormat="1">
      <c r="B83" s="348" t="s">
        <v>687</v>
      </c>
      <c r="C83" s="431">
        <v>33.6</v>
      </c>
      <c r="D83" s="431">
        <v>21.5</v>
      </c>
      <c r="E83" s="702">
        <v>124.63187360000001</v>
      </c>
      <c r="F83" s="527" t="s">
        <v>685</v>
      </c>
    </row>
    <row r="84" spans="2:6" s="68" customFormat="1">
      <c r="B84" s="348" t="s">
        <v>688</v>
      </c>
      <c r="C84" s="431">
        <v>33.6</v>
      </c>
      <c r="D84" s="431">
        <v>21</v>
      </c>
      <c r="E84" s="702">
        <v>123.569393245</v>
      </c>
      <c r="F84" s="527" t="s">
        <v>689</v>
      </c>
    </row>
    <row r="85" spans="2:6" s="68" customFormat="1">
      <c r="B85" s="348" t="s">
        <v>690</v>
      </c>
      <c r="C85" s="431">
        <v>25.2</v>
      </c>
      <c r="D85" s="431">
        <v>15.8</v>
      </c>
      <c r="E85" s="708">
        <v>79.166645611000007</v>
      </c>
      <c r="F85" s="528" t="s">
        <v>689</v>
      </c>
    </row>
    <row r="86" spans="2:6">
      <c r="B86" s="30" t="s">
        <v>237</v>
      </c>
      <c r="C86" s="261">
        <f>C34+C32+C8</f>
        <v>6018.7049999999999</v>
      </c>
      <c r="D86" s="261">
        <f>D34+D32+D8</f>
        <v>2646.8999999999996</v>
      </c>
      <c r="E86" s="882">
        <f>E34+E32+E8</f>
        <v>17292.389751405</v>
      </c>
      <c r="F86" s="51"/>
    </row>
    <row r="87" spans="2:6" ht="138.75" customHeight="1">
      <c r="B87" s="52" t="s">
        <v>691</v>
      </c>
      <c r="C87" s="1096" t="s">
        <v>692</v>
      </c>
      <c r="D87" s="1097"/>
      <c r="E87" s="1097"/>
      <c r="F87" s="1097"/>
    </row>
    <row r="88" spans="2:6">
      <c r="C88" s="1"/>
      <c r="D88" s="1"/>
      <c r="E88" s="1"/>
      <c r="F88" s="1"/>
    </row>
    <row r="89" spans="2:6">
      <c r="C89" s="1"/>
      <c r="D89" s="1"/>
      <c r="E89" s="1"/>
      <c r="F89" s="1"/>
    </row>
    <row r="90" spans="2:6">
      <c r="C90" s="1"/>
      <c r="D90" s="1"/>
      <c r="E90" s="1"/>
      <c r="F90" s="1"/>
    </row>
    <row r="91" spans="2:6">
      <c r="C91" s="1"/>
      <c r="D91" s="1"/>
      <c r="E91" s="1"/>
      <c r="F91" s="1"/>
    </row>
    <row r="92" spans="2:6">
      <c r="C92" s="1"/>
      <c r="D92" s="1"/>
      <c r="E92" s="1"/>
      <c r="F92" s="1"/>
    </row>
    <row r="93" spans="2:6">
      <c r="C93" s="1"/>
      <c r="D93" s="1"/>
      <c r="E93" s="1"/>
      <c r="F93" s="1"/>
    </row>
    <row r="94" spans="2:6">
      <c r="C94" s="1"/>
      <c r="D94" s="1"/>
      <c r="E94" s="1"/>
      <c r="F94" s="1"/>
    </row>
    <row r="95" spans="2:6">
      <c r="C95" s="1"/>
      <c r="D95" s="1"/>
      <c r="E95" s="1"/>
      <c r="F95" s="1"/>
    </row>
    <row r="96" spans="2:6">
      <c r="C96" s="1"/>
      <c r="D96" s="1"/>
      <c r="E96" s="1"/>
      <c r="F96" s="1"/>
    </row>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Q0xwV8ZHNgmp+9wEH5keDkzBhlwRO7Xq6alXQTG1POWDk4ipcFrqv77RXpxjFxKN3buk8oeDij0viqhLrfV4CA==" saltValue="q8wT5+gP+3wvulUyaTFcig==" spinCount="100000" sheet="1" objects="1" scenarios="1"/>
  <mergeCells count="2">
    <mergeCell ref="F13:F15"/>
    <mergeCell ref="C87:F87"/>
  </mergeCells>
  <phoneticPr fontId="14" type="noConversion"/>
  <printOptions horizontalCentered="1"/>
  <pageMargins left="0.23622047244094491" right="0.23622047244094491" top="0.74803149606299213" bottom="0.74803149606299213" header="0.31496062992125984" footer="0.31496062992125984"/>
  <pageSetup paperSize="9" scale="50" orientation="portrait" r:id="rId1"/>
  <ignoredErrors>
    <ignoredError sqref="F27:F3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4:J55"/>
  <sheetViews>
    <sheetView zoomScaleNormal="100" zoomScaleSheetLayoutView="90" workbookViewId="0"/>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38" t="s">
        <v>693</v>
      </c>
      <c r="C6" s="239"/>
      <c r="D6" s="240"/>
      <c r="E6" s="240"/>
      <c r="F6" s="240"/>
      <c r="G6" s="239"/>
      <c r="H6" s="239"/>
    </row>
    <row r="7" spans="2:10" ht="71.25">
      <c r="B7" s="241" t="s">
        <v>694</v>
      </c>
      <c r="C7" s="241" t="s">
        <v>695</v>
      </c>
      <c r="D7" s="241" t="s">
        <v>642</v>
      </c>
      <c r="E7" s="241" t="s">
        <v>696</v>
      </c>
      <c r="F7" s="241" t="s">
        <v>697</v>
      </c>
      <c r="G7" s="241" t="s">
        <v>614</v>
      </c>
      <c r="H7" s="241" t="s">
        <v>644</v>
      </c>
    </row>
    <row r="8" spans="2:10">
      <c r="B8" s="242" t="s">
        <v>645</v>
      </c>
      <c r="C8" s="243"/>
      <c r="D8" s="685">
        <f>D9+D15+D17</f>
        <v>1111.7359999999999</v>
      </c>
      <c r="E8" s="685">
        <f t="shared" ref="E8:G8" si="0">E9+E15+E17</f>
        <v>586.79999999999995</v>
      </c>
      <c r="F8" s="685">
        <f t="shared" si="0"/>
        <v>500.88653999999997</v>
      </c>
      <c r="G8" s="685">
        <f t="shared" si="0"/>
        <v>264.94883000000004</v>
      </c>
      <c r="H8" s="244"/>
    </row>
    <row r="9" spans="2:10">
      <c r="B9" s="245" t="s">
        <v>646</v>
      </c>
      <c r="C9" s="246"/>
      <c r="D9" s="247">
        <f>SUM(D10:D14)</f>
        <v>1076.5360000000001</v>
      </c>
      <c r="E9" s="247">
        <f t="shared" ref="E9:G9" si="1">SUM(E10:E14)</f>
        <v>561.5</v>
      </c>
      <c r="F9" s="247">
        <f t="shared" si="1"/>
        <v>486.23403999999999</v>
      </c>
      <c r="G9" s="247">
        <f t="shared" si="1"/>
        <v>254.22175000000001</v>
      </c>
      <c r="H9" s="247"/>
    </row>
    <row r="10" spans="2:10" ht="25.5" customHeight="1">
      <c r="B10" s="248" t="s">
        <v>698</v>
      </c>
      <c r="C10" s="249" t="s">
        <v>699</v>
      </c>
      <c r="D10" s="686">
        <v>361</v>
      </c>
      <c r="E10" s="686">
        <v>188.5</v>
      </c>
      <c r="F10" s="687">
        <v>184.1</v>
      </c>
      <c r="G10" s="687">
        <v>96.135000000000005</v>
      </c>
      <c r="H10" s="272">
        <v>54602</v>
      </c>
    </row>
    <row r="11" spans="2:10" ht="25.5" customHeight="1">
      <c r="B11" s="248" t="s">
        <v>700</v>
      </c>
      <c r="C11" s="249" t="s">
        <v>701</v>
      </c>
      <c r="D11" s="686">
        <v>350.2</v>
      </c>
      <c r="E11" s="686">
        <v>172.4</v>
      </c>
      <c r="F11" s="687">
        <v>105.1</v>
      </c>
      <c r="G11" s="687">
        <v>51.72</v>
      </c>
      <c r="H11" s="272">
        <v>54760</v>
      </c>
    </row>
    <row r="12" spans="2:10" ht="25.5" customHeight="1">
      <c r="B12" s="250" t="s">
        <v>702</v>
      </c>
      <c r="C12" s="249" t="s">
        <v>703</v>
      </c>
      <c r="D12" s="686">
        <v>120.16800000000001</v>
      </c>
      <c r="E12" s="686">
        <v>66</v>
      </c>
      <c r="F12" s="687">
        <v>84.164040000000014</v>
      </c>
      <c r="G12" s="687">
        <v>46.199999999999996</v>
      </c>
      <c r="H12" s="272">
        <v>51266</v>
      </c>
    </row>
    <row r="13" spans="2:10" ht="25.5" customHeight="1">
      <c r="B13" s="250" t="s">
        <v>704</v>
      </c>
      <c r="C13" s="249" t="s">
        <v>703</v>
      </c>
      <c r="D13" s="686">
        <v>120.16800000000001</v>
      </c>
      <c r="E13" s="686">
        <v>62.1</v>
      </c>
      <c r="F13" s="687">
        <v>84.07</v>
      </c>
      <c r="G13" s="687">
        <v>43.47</v>
      </c>
      <c r="H13" s="272">
        <v>51298</v>
      </c>
      <c r="J13" s="525"/>
    </row>
    <row r="14" spans="2:10" ht="51" customHeight="1">
      <c r="B14" s="251" t="s">
        <v>705</v>
      </c>
      <c r="C14" s="249" t="s">
        <v>706</v>
      </c>
      <c r="D14" s="688">
        <v>125</v>
      </c>
      <c r="E14" s="688">
        <v>72.5</v>
      </c>
      <c r="F14" s="689">
        <v>28.8</v>
      </c>
      <c r="G14" s="689">
        <v>16.696750000000002</v>
      </c>
      <c r="H14" s="272">
        <v>50304</v>
      </c>
      <c r="J14" s="525"/>
    </row>
    <row r="15" spans="2:10">
      <c r="B15" s="252" t="s">
        <v>655</v>
      </c>
      <c r="C15" s="253"/>
      <c r="D15" s="254">
        <f>D16</f>
        <v>29.1</v>
      </c>
      <c r="E15" s="254">
        <f t="shared" ref="E15:G15" si="2">E16</f>
        <v>20.399999999999999</v>
      </c>
      <c r="F15" s="254">
        <f t="shared" si="2"/>
        <v>10.4</v>
      </c>
      <c r="G15" s="254">
        <f t="shared" si="2"/>
        <v>7.2970800000000002</v>
      </c>
      <c r="H15" s="434"/>
    </row>
    <row r="16" spans="2:10" ht="25.5" customHeight="1">
      <c r="B16" s="883" t="s">
        <v>707</v>
      </c>
      <c r="C16" s="255" t="s">
        <v>708</v>
      </c>
      <c r="D16" s="690">
        <v>29.1</v>
      </c>
      <c r="E16" s="690">
        <v>20.399999999999999</v>
      </c>
      <c r="F16" s="689">
        <v>10.4</v>
      </c>
      <c r="G16" s="689">
        <v>7.2970800000000002</v>
      </c>
      <c r="H16" s="272" t="s">
        <v>709</v>
      </c>
    </row>
    <row r="17" spans="2:8">
      <c r="B17" s="252" t="s">
        <v>663</v>
      </c>
      <c r="C17" s="253"/>
      <c r="D17" s="254">
        <f>SUM(D18:D19)</f>
        <v>6.1</v>
      </c>
      <c r="E17" s="254">
        <f t="shared" ref="E17:G17" si="3">SUM(E18:E19)</f>
        <v>4.9000000000000004</v>
      </c>
      <c r="F17" s="254">
        <f t="shared" si="3"/>
        <v>4.2524999999999995</v>
      </c>
      <c r="G17" s="254">
        <f t="shared" si="3"/>
        <v>3.4299999999999997</v>
      </c>
      <c r="H17" s="434"/>
    </row>
    <row r="18" spans="2:8" ht="25.15" customHeight="1">
      <c r="B18" s="250" t="s">
        <v>710</v>
      </c>
      <c r="C18" s="249" t="s">
        <v>703</v>
      </c>
      <c r="D18" s="686">
        <v>3.6</v>
      </c>
      <c r="E18" s="686">
        <v>2.79</v>
      </c>
      <c r="F18" s="691">
        <v>2.52</v>
      </c>
      <c r="G18" s="687">
        <v>1.9529999999999998</v>
      </c>
      <c r="H18" s="684" t="s">
        <v>711</v>
      </c>
    </row>
    <row r="19" spans="2:8" ht="25.15" customHeight="1">
      <c r="B19" s="250" t="s">
        <v>712</v>
      </c>
      <c r="C19" s="249" t="s">
        <v>703</v>
      </c>
      <c r="D19" s="686">
        <v>2.5</v>
      </c>
      <c r="E19" s="686">
        <v>2.11</v>
      </c>
      <c r="F19" s="691">
        <v>1.7324999999999999</v>
      </c>
      <c r="G19" s="687">
        <v>1.4769999999999999</v>
      </c>
      <c r="H19" s="684" t="s">
        <v>711</v>
      </c>
    </row>
    <row r="20" spans="2:8">
      <c r="B20" s="242" t="s">
        <v>671</v>
      </c>
      <c r="C20" s="256"/>
      <c r="D20" s="692">
        <f>D21</f>
        <v>484.15</v>
      </c>
      <c r="E20" s="692">
        <f t="shared" ref="E20:G20" si="4">E21</f>
        <v>267</v>
      </c>
      <c r="F20" s="692">
        <f t="shared" si="4"/>
        <v>393.12979999999999</v>
      </c>
      <c r="G20" s="692">
        <f t="shared" si="4"/>
        <v>216.8</v>
      </c>
      <c r="H20" s="435"/>
    </row>
    <row r="21" spans="2:8" ht="40.5">
      <c r="B21" s="696" t="s">
        <v>713</v>
      </c>
      <c r="C21" s="257" t="s">
        <v>714</v>
      </c>
      <c r="D21" s="693">
        <v>484.15</v>
      </c>
      <c r="E21" s="693">
        <v>267</v>
      </c>
      <c r="F21" s="693">
        <v>393.12979999999999</v>
      </c>
      <c r="G21" s="693">
        <v>216.8</v>
      </c>
      <c r="H21" s="272">
        <v>47475</v>
      </c>
    </row>
    <row r="22" spans="2:8">
      <c r="B22" s="242" t="s">
        <v>673</v>
      </c>
      <c r="C22" s="256"/>
      <c r="D22" s="692">
        <f>D23</f>
        <v>108</v>
      </c>
      <c r="E22" s="692">
        <f t="shared" ref="E22:G22" si="5">E23</f>
        <v>57.099999999999994</v>
      </c>
      <c r="F22" s="692">
        <f t="shared" si="5"/>
        <v>52.9</v>
      </c>
      <c r="G22" s="692">
        <f t="shared" si="5"/>
        <v>27.978999999999996</v>
      </c>
      <c r="H22" s="435"/>
    </row>
    <row r="23" spans="2:8" ht="27">
      <c r="B23" s="248" t="s">
        <v>715</v>
      </c>
      <c r="C23" s="249" t="s">
        <v>716</v>
      </c>
      <c r="D23" s="686">
        <v>108</v>
      </c>
      <c r="E23" s="686">
        <v>57.099999999999994</v>
      </c>
      <c r="F23" s="687">
        <v>52.9</v>
      </c>
      <c r="G23" s="687">
        <v>27.978999999999996</v>
      </c>
      <c r="H23" s="684" t="s">
        <v>717</v>
      </c>
    </row>
    <row r="24" spans="2:8">
      <c r="B24" s="242" t="s">
        <v>718</v>
      </c>
      <c r="C24" s="256"/>
      <c r="D24" s="692">
        <f>D25</f>
        <v>2.2999999999999998</v>
      </c>
      <c r="E24" s="692">
        <f t="shared" ref="E24:G24" si="6">E25</f>
        <v>0</v>
      </c>
      <c r="F24" s="692">
        <f t="shared" si="6"/>
        <v>1.127</v>
      </c>
      <c r="G24" s="692">
        <f t="shared" si="6"/>
        <v>0</v>
      </c>
      <c r="H24" s="435"/>
    </row>
    <row r="25" spans="2:8" ht="40.5">
      <c r="B25" s="258" t="s">
        <v>719</v>
      </c>
      <c r="C25" s="259" t="s">
        <v>720</v>
      </c>
      <c r="D25" s="694">
        <v>2.2999999999999998</v>
      </c>
      <c r="E25" s="695">
        <v>0</v>
      </c>
      <c r="F25" s="433">
        <v>1.127</v>
      </c>
      <c r="G25" s="695">
        <v>0</v>
      </c>
      <c r="H25" s="272">
        <v>53585</v>
      </c>
    </row>
    <row r="26" spans="2:8">
      <c r="B26" s="260" t="s">
        <v>237</v>
      </c>
      <c r="C26" s="261"/>
      <c r="D26" s="261">
        <f>D8+D20+D22+D24</f>
        <v>1706.1859999999999</v>
      </c>
      <c r="E26" s="261">
        <f>E8+E20+E22+E24</f>
        <v>910.9</v>
      </c>
      <c r="F26" s="261">
        <f>F8+F20+F22+F24</f>
        <v>948.04333999999983</v>
      </c>
      <c r="G26" s="261">
        <f>G8+G20+G22+G24</f>
        <v>509.72783000000004</v>
      </c>
      <c r="H26" s="261"/>
    </row>
    <row r="27" spans="2:8" ht="27" customHeight="1">
      <c r="B27" s="1098" t="s">
        <v>721</v>
      </c>
      <c r="C27" s="1099"/>
      <c r="D27" s="1099"/>
      <c r="E27" s="1099"/>
      <c r="F27" s="1099"/>
      <c r="G27" s="1099"/>
      <c r="H27" s="1099"/>
    </row>
    <row r="28" spans="2:8" ht="27" customHeight="1">
      <c r="B28" s="1099" t="s">
        <v>722</v>
      </c>
      <c r="C28" s="1099"/>
      <c r="D28" s="1099"/>
      <c r="E28" s="1099"/>
      <c r="F28" s="1099"/>
      <c r="G28" s="1099"/>
      <c r="H28" s="1099"/>
    </row>
    <row r="29" spans="2:8" ht="37.9" customHeight="1">
      <c r="B29" s="1099" t="s">
        <v>723</v>
      </c>
      <c r="C29" s="1099"/>
      <c r="D29" s="1099"/>
      <c r="E29" s="1099"/>
      <c r="F29" s="1099"/>
      <c r="G29" s="1099"/>
      <c r="H29" s="1099"/>
    </row>
    <row r="30" spans="2:8" ht="22.5" customHeight="1">
      <c r="B30" s="1099" t="s">
        <v>724</v>
      </c>
      <c r="C30" s="1099"/>
      <c r="D30" s="1099"/>
      <c r="E30" s="1099"/>
      <c r="F30" s="1099"/>
      <c r="G30" s="1099"/>
      <c r="H30" s="1099"/>
    </row>
    <row r="31" spans="2:8" ht="31.9" customHeight="1">
      <c r="B31" s="1099" t="s">
        <v>725</v>
      </c>
      <c r="C31" s="1099"/>
      <c r="D31" s="1099"/>
      <c r="E31" s="1099"/>
      <c r="F31" s="1099"/>
      <c r="G31" s="1099"/>
      <c r="H31" s="1099"/>
    </row>
    <row r="32" spans="2:8">
      <c r="B32" s="1099" t="s">
        <v>726</v>
      </c>
      <c r="C32" s="1099"/>
      <c r="D32" s="1099"/>
      <c r="E32" s="1099"/>
      <c r="F32" s="1099"/>
      <c r="G32" s="1099"/>
      <c r="H32" s="1099"/>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sheetData>
  <sheetProtection algorithmName="SHA-512" hashValue="PxdPlqySKKP79vWy4x0L9owHZM8o1RoLEZ6mQgZgeE0MqNO6s+2OOoKcFiXF4bUq10CayroR7Uz+/OX4wf6nBA==" saltValue="SY7m/KTTriahWFCs9hhzpw==" spinCount="100000" sheet="1" objects="1" scenarios="1"/>
  <mergeCells count="6">
    <mergeCell ref="B27:H27"/>
    <mergeCell ref="B31:H31"/>
    <mergeCell ref="B32:H32"/>
    <mergeCell ref="B29:H29"/>
    <mergeCell ref="B28:H28"/>
    <mergeCell ref="B30:H30"/>
  </mergeCells>
  <phoneticPr fontId="14" type="noConversion"/>
  <pageMargins left="0.25" right="0.25" top="0.75" bottom="0.75" header="0.3" footer="0.3"/>
  <pageSetup paperSize="9" scale="64" orientation="portrait" r:id="rId1"/>
  <ignoredErrors>
    <ignoredError sqref="H18:H19 H23"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pageSetUpPr fitToPage="1"/>
  </sheetPr>
  <dimension ref="B4:J38"/>
  <sheetViews>
    <sheetView topLeftCell="A19" zoomScaleNormal="100" zoomScaleSheetLayoutView="90" workbookViewId="0">
      <selection activeCell="H32" sqref="H32"/>
    </sheetView>
  </sheetViews>
  <sheetFormatPr defaultColWidth="9.140625" defaultRowHeight="15"/>
  <cols>
    <col min="1" max="1" width="1.28515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472"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473"/>
      <c r="J5" s="2"/>
    </row>
    <row r="6" spans="2:10" ht="15" customHeight="1">
      <c r="B6" s="1105" t="s">
        <v>727</v>
      </c>
      <c r="C6" s="1107" t="s">
        <v>728</v>
      </c>
      <c r="D6" s="1109" t="s">
        <v>694</v>
      </c>
      <c r="E6" s="436" t="s">
        <v>626</v>
      </c>
      <c r="F6" s="1111"/>
      <c r="G6" s="1111"/>
      <c r="H6" s="1107" t="s">
        <v>729</v>
      </c>
      <c r="I6" s="1100" t="s">
        <v>730</v>
      </c>
    </row>
    <row r="7" spans="2:10">
      <c r="B7" s="1106"/>
      <c r="C7" s="1108"/>
      <c r="D7" s="1110"/>
      <c r="E7" s="436" t="s">
        <v>731</v>
      </c>
      <c r="F7" s="437" t="s">
        <v>434</v>
      </c>
      <c r="G7" s="437" t="s">
        <v>732</v>
      </c>
      <c r="H7" s="1110"/>
      <c r="I7" s="1101"/>
    </row>
    <row r="8" spans="2:10">
      <c r="B8" s="438" t="s">
        <v>365</v>
      </c>
      <c r="C8" s="439" t="s">
        <v>733</v>
      </c>
      <c r="D8" s="440" t="s">
        <v>734</v>
      </c>
      <c r="E8" s="441">
        <v>2129</v>
      </c>
      <c r="F8" s="442">
        <v>33</v>
      </c>
      <c r="G8" s="443">
        <v>12440</v>
      </c>
      <c r="H8" s="731">
        <v>661.3</v>
      </c>
      <c r="I8" s="272" t="s">
        <v>735</v>
      </c>
    </row>
    <row r="9" spans="2:10">
      <c r="B9" s="135" t="s">
        <v>365</v>
      </c>
      <c r="C9" s="444" t="s">
        <v>736</v>
      </c>
      <c r="D9" s="445" t="s">
        <v>737</v>
      </c>
      <c r="E9" s="441">
        <v>138</v>
      </c>
      <c r="F9" s="442" t="s">
        <v>223</v>
      </c>
      <c r="G9" s="443" t="s">
        <v>223</v>
      </c>
      <c r="H9" s="732">
        <v>16.829999999999998</v>
      </c>
      <c r="I9" s="272">
        <v>48077</v>
      </c>
    </row>
    <row r="10" spans="2:10">
      <c r="B10" s="135" t="s">
        <v>365</v>
      </c>
      <c r="C10" s="444" t="s">
        <v>738</v>
      </c>
      <c r="D10" s="445" t="s">
        <v>739</v>
      </c>
      <c r="E10" s="441">
        <v>32</v>
      </c>
      <c r="F10" s="442" t="s">
        <v>223</v>
      </c>
      <c r="G10" s="443" t="s">
        <v>223</v>
      </c>
      <c r="H10" s="732">
        <v>3.57</v>
      </c>
      <c r="I10" s="272">
        <v>50481</v>
      </c>
    </row>
    <row r="11" spans="2:10">
      <c r="B11" s="135" t="s">
        <v>365</v>
      </c>
      <c r="C11" s="444" t="s">
        <v>740</v>
      </c>
      <c r="D11" s="445" t="s">
        <v>741</v>
      </c>
      <c r="E11" s="441">
        <v>117</v>
      </c>
      <c r="F11" s="442" t="s">
        <v>223</v>
      </c>
      <c r="G11" s="443" t="s">
        <v>223</v>
      </c>
      <c r="H11" s="732">
        <v>16.02</v>
      </c>
      <c r="I11" s="272">
        <v>51093</v>
      </c>
    </row>
    <row r="12" spans="2:10">
      <c r="B12" s="135" t="s">
        <v>365</v>
      </c>
      <c r="C12" s="444" t="s">
        <v>742</v>
      </c>
      <c r="D12" s="445" t="s">
        <v>743</v>
      </c>
      <c r="E12" s="441">
        <v>334.3</v>
      </c>
      <c r="F12" s="442" t="s">
        <v>223</v>
      </c>
      <c r="G12" s="443" t="s">
        <v>223</v>
      </c>
      <c r="H12" s="732">
        <v>43.6</v>
      </c>
      <c r="I12" s="272">
        <v>51415</v>
      </c>
    </row>
    <row r="13" spans="2:10">
      <c r="B13" s="136" t="s">
        <v>365</v>
      </c>
      <c r="C13" s="446" t="s">
        <v>744</v>
      </c>
      <c r="D13" s="447" t="s">
        <v>745</v>
      </c>
      <c r="E13" s="441" t="s">
        <v>223</v>
      </c>
      <c r="F13" s="442">
        <v>1</v>
      </c>
      <c r="G13" s="443">
        <v>300</v>
      </c>
      <c r="H13" s="732">
        <v>7.01</v>
      </c>
      <c r="I13" s="272">
        <v>51415</v>
      </c>
    </row>
    <row r="14" spans="2:10" ht="27">
      <c r="B14" s="135" t="s">
        <v>365</v>
      </c>
      <c r="C14" s="444" t="s">
        <v>746</v>
      </c>
      <c r="D14" s="448" t="s">
        <v>747</v>
      </c>
      <c r="E14" s="441">
        <v>102</v>
      </c>
      <c r="F14" s="442" t="s">
        <v>223</v>
      </c>
      <c r="G14" s="443" t="s">
        <v>223</v>
      </c>
      <c r="H14" s="732">
        <v>7.75</v>
      </c>
      <c r="I14" s="272">
        <v>52105</v>
      </c>
    </row>
    <row r="15" spans="2:10">
      <c r="B15" s="135" t="s">
        <v>365</v>
      </c>
      <c r="C15" s="444" t="s">
        <v>748</v>
      </c>
      <c r="D15" s="449" t="s">
        <v>749</v>
      </c>
      <c r="E15" s="441">
        <v>83</v>
      </c>
      <c r="F15" s="450">
        <v>1</v>
      </c>
      <c r="G15" s="451">
        <v>150</v>
      </c>
      <c r="H15" s="732">
        <v>12.22</v>
      </c>
      <c r="I15" s="272">
        <v>52287</v>
      </c>
    </row>
    <row r="16" spans="2:10">
      <c r="B16" s="135" t="s">
        <v>365</v>
      </c>
      <c r="C16" s="444" t="s">
        <v>750</v>
      </c>
      <c r="D16" s="452" t="s">
        <v>751</v>
      </c>
      <c r="E16" s="441">
        <v>31</v>
      </c>
      <c r="F16" s="450">
        <v>1</v>
      </c>
      <c r="G16" s="451">
        <v>300</v>
      </c>
      <c r="H16" s="732">
        <v>12.85</v>
      </c>
      <c r="I16" s="272">
        <v>52625</v>
      </c>
    </row>
    <row r="17" spans="2:9">
      <c r="B17" s="135" t="s">
        <v>365</v>
      </c>
      <c r="C17" s="453" t="s">
        <v>752</v>
      </c>
      <c r="D17" s="452" t="s">
        <v>753</v>
      </c>
      <c r="E17" s="441">
        <v>52</v>
      </c>
      <c r="F17" s="450">
        <v>1</v>
      </c>
      <c r="G17" s="451">
        <v>300</v>
      </c>
      <c r="H17" s="732">
        <v>13</v>
      </c>
      <c r="I17" s="272">
        <v>52845</v>
      </c>
    </row>
    <row r="18" spans="2:9">
      <c r="B18" s="454" t="s">
        <v>365</v>
      </c>
      <c r="C18" s="449" t="s">
        <v>754</v>
      </c>
      <c r="D18" s="449" t="s">
        <v>755</v>
      </c>
      <c r="E18" s="441">
        <v>122</v>
      </c>
      <c r="F18" s="455" t="s">
        <v>223</v>
      </c>
      <c r="G18" s="456" t="s">
        <v>223</v>
      </c>
      <c r="H18" s="732">
        <v>27.08</v>
      </c>
      <c r="I18" s="272">
        <v>52845</v>
      </c>
    </row>
    <row r="19" spans="2:9" ht="67.5">
      <c r="B19" s="457" t="s">
        <v>365</v>
      </c>
      <c r="C19" s="458" t="s">
        <v>756</v>
      </c>
      <c r="D19" s="459" t="s">
        <v>757</v>
      </c>
      <c r="E19" s="441">
        <v>255</v>
      </c>
      <c r="F19" s="442">
        <v>4</v>
      </c>
      <c r="G19" s="443">
        <v>900</v>
      </c>
      <c r="H19" s="732">
        <v>154.80000000000001</v>
      </c>
      <c r="I19" s="272">
        <v>53424</v>
      </c>
    </row>
    <row r="20" spans="2:9" ht="40.5">
      <c r="B20" s="457" t="s">
        <v>758</v>
      </c>
      <c r="C20" s="460" t="s">
        <v>759</v>
      </c>
      <c r="D20" s="459" t="s">
        <v>760</v>
      </c>
      <c r="E20" s="441">
        <v>159</v>
      </c>
      <c r="F20" s="442">
        <v>1</v>
      </c>
      <c r="G20" s="443">
        <v>300</v>
      </c>
      <c r="H20" s="732">
        <v>19</v>
      </c>
      <c r="I20" s="272">
        <v>51878</v>
      </c>
    </row>
    <row r="21" spans="2:9" ht="27">
      <c r="B21" s="457" t="s">
        <v>761</v>
      </c>
      <c r="C21" s="458" t="s">
        <v>762</v>
      </c>
      <c r="D21" s="459" t="s">
        <v>763</v>
      </c>
      <c r="E21" s="441">
        <v>29</v>
      </c>
      <c r="F21" s="442">
        <v>1</v>
      </c>
      <c r="G21" s="443">
        <v>672</v>
      </c>
      <c r="H21" s="732">
        <v>27.27</v>
      </c>
      <c r="I21" s="272">
        <v>51996</v>
      </c>
    </row>
    <row r="22" spans="2:9" ht="27">
      <c r="B22" s="457" t="s">
        <v>764</v>
      </c>
      <c r="C22" s="458" t="s">
        <v>765</v>
      </c>
      <c r="D22" s="459" t="s">
        <v>766</v>
      </c>
      <c r="E22" s="441">
        <v>122</v>
      </c>
      <c r="F22" s="442" t="s">
        <v>223</v>
      </c>
      <c r="G22" s="443" t="s">
        <v>223</v>
      </c>
      <c r="H22" s="733">
        <v>26.92</v>
      </c>
      <c r="I22" s="272">
        <v>49372</v>
      </c>
    </row>
    <row r="23" spans="2:9">
      <c r="B23" s="461" t="s">
        <v>767</v>
      </c>
      <c r="C23" s="462"/>
      <c r="D23" s="463"/>
      <c r="E23" s="464">
        <v>3705.3</v>
      </c>
      <c r="F23" s="464">
        <v>43</v>
      </c>
      <c r="G23" s="464">
        <v>15362</v>
      </c>
      <c r="H23" s="734">
        <f t="shared" ref="H23" si="0">SUM(H8:H22)</f>
        <v>1049.2200000000003</v>
      </c>
      <c r="I23" s="474"/>
    </row>
    <row r="24" spans="2:9" ht="40.5">
      <c r="B24" s="465" t="s">
        <v>768</v>
      </c>
      <c r="C24" s="466" t="s">
        <v>769</v>
      </c>
      <c r="D24" s="459" t="s">
        <v>770</v>
      </c>
      <c r="E24" s="441">
        <v>142</v>
      </c>
      <c r="F24" s="442">
        <v>2</v>
      </c>
      <c r="G24" s="443">
        <v>700</v>
      </c>
      <c r="H24" s="732">
        <v>16.37</v>
      </c>
      <c r="I24" s="272">
        <v>51996</v>
      </c>
    </row>
    <row r="25" spans="2:9" ht="40.5">
      <c r="B25" s="457" t="s">
        <v>771</v>
      </c>
      <c r="C25" s="458" t="s">
        <v>772</v>
      </c>
      <c r="D25" s="459" t="s">
        <v>773</v>
      </c>
      <c r="E25" s="441">
        <v>365</v>
      </c>
      <c r="F25" s="442" t="s">
        <v>223</v>
      </c>
      <c r="G25" s="443" t="s">
        <v>223</v>
      </c>
      <c r="H25" s="732">
        <v>24.65</v>
      </c>
      <c r="I25" s="272">
        <v>51996</v>
      </c>
    </row>
    <row r="26" spans="2:9" ht="41.25">
      <c r="B26" s="135" t="s">
        <v>774</v>
      </c>
      <c r="C26" s="458" t="s">
        <v>775</v>
      </c>
      <c r="D26" s="459" t="s">
        <v>776</v>
      </c>
      <c r="E26" s="441">
        <v>2033</v>
      </c>
      <c r="F26" s="442">
        <v>4</v>
      </c>
      <c r="G26" s="443">
        <v>800</v>
      </c>
      <c r="H26" s="732">
        <v>133.69999999999999</v>
      </c>
      <c r="I26" s="272">
        <v>51996</v>
      </c>
    </row>
    <row r="27" spans="2:9" ht="40.5">
      <c r="B27" s="138" t="s">
        <v>777</v>
      </c>
      <c r="C27" s="458" t="s">
        <v>778</v>
      </c>
      <c r="D27" s="459" t="s">
        <v>779</v>
      </c>
      <c r="E27" s="441">
        <v>930</v>
      </c>
      <c r="F27" s="442">
        <v>1</v>
      </c>
      <c r="G27" s="443" t="s">
        <v>223</v>
      </c>
      <c r="H27" s="732">
        <v>68.959999999999994</v>
      </c>
      <c r="I27" s="272">
        <v>51996</v>
      </c>
    </row>
    <row r="28" spans="2:9" ht="54">
      <c r="B28" s="135" t="s">
        <v>780</v>
      </c>
      <c r="C28" s="458" t="s">
        <v>769</v>
      </c>
      <c r="D28" s="449" t="s">
        <v>781</v>
      </c>
      <c r="E28" s="441">
        <v>967</v>
      </c>
      <c r="F28" s="442" t="s">
        <v>223</v>
      </c>
      <c r="G28" s="443" t="s">
        <v>223</v>
      </c>
      <c r="H28" s="732">
        <v>44.47</v>
      </c>
      <c r="I28" s="272">
        <v>52353</v>
      </c>
    </row>
    <row r="29" spans="2:9" ht="40.5">
      <c r="B29" s="135" t="s">
        <v>782</v>
      </c>
      <c r="C29" s="458" t="s">
        <v>783</v>
      </c>
      <c r="D29" s="449" t="s">
        <v>784</v>
      </c>
      <c r="E29" s="441">
        <v>656</v>
      </c>
      <c r="F29" s="442" t="s">
        <v>223</v>
      </c>
      <c r="G29" s="443" t="s">
        <v>223</v>
      </c>
      <c r="H29" s="732">
        <v>68.06</v>
      </c>
      <c r="I29" s="272">
        <v>52845</v>
      </c>
    </row>
    <row r="30" spans="2:9" ht="40.5">
      <c r="B30" s="138" t="s">
        <v>785</v>
      </c>
      <c r="C30" s="453" t="s">
        <v>786</v>
      </c>
      <c r="D30" s="453" t="s">
        <v>787</v>
      </c>
      <c r="E30" s="467">
        <v>887</v>
      </c>
      <c r="F30" s="468">
        <v>1</v>
      </c>
      <c r="G30" s="469">
        <v>3600</v>
      </c>
      <c r="H30" s="735">
        <v>156.35</v>
      </c>
      <c r="I30" s="272">
        <v>52731</v>
      </c>
    </row>
    <row r="31" spans="2:9">
      <c r="B31" s="461" t="s">
        <v>788</v>
      </c>
      <c r="C31" s="470"/>
      <c r="D31" s="470"/>
      <c r="E31" s="464">
        <v>5980</v>
      </c>
      <c r="F31" s="464">
        <v>8</v>
      </c>
      <c r="G31" s="464">
        <v>5100</v>
      </c>
      <c r="H31" s="734">
        <f>SUM(H24:H30)</f>
        <v>512.55999999999995</v>
      </c>
      <c r="I31" s="474"/>
    </row>
    <row r="32" spans="2:9">
      <c r="B32" s="461" t="s">
        <v>789</v>
      </c>
      <c r="C32" s="470"/>
      <c r="D32" s="470"/>
      <c r="E32" s="464">
        <v>9685.2999999999993</v>
      </c>
      <c r="F32" s="471">
        <v>51</v>
      </c>
      <c r="G32" s="464">
        <v>20462</v>
      </c>
      <c r="H32" s="734">
        <f t="shared" ref="H32" si="1">H23+H31</f>
        <v>1561.7800000000002</v>
      </c>
      <c r="I32" s="474"/>
    </row>
    <row r="33" spans="2:9" ht="144.75" customHeight="1">
      <c r="B33" s="1102" t="s">
        <v>790</v>
      </c>
      <c r="C33" s="1103"/>
      <c r="D33" s="1103"/>
      <c r="E33" s="1103"/>
      <c r="F33" s="1103"/>
      <c r="G33" s="1103"/>
      <c r="H33" s="1103"/>
      <c r="I33" s="1104"/>
    </row>
    <row r="34" spans="2:9">
      <c r="B34" s="60"/>
      <c r="C34" s="61"/>
      <c r="D34" s="61"/>
      <c r="E34" s="61"/>
      <c r="F34" s="61"/>
      <c r="G34" s="61"/>
      <c r="H34" s="61"/>
      <c r="I34" s="475"/>
    </row>
    <row r="35" spans="2:9">
      <c r="B35" s="61"/>
      <c r="C35" s="61"/>
      <c r="D35" s="61"/>
      <c r="E35" s="61"/>
      <c r="F35" s="61"/>
      <c r="G35" s="61"/>
      <c r="H35" s="61"/>
      <c r="I35" s="475"/>
    </row>
    <row r="36" spans="2:9">
      <c r="B36" s="61"/>
      <c r="C36" s="61"/>
      <c r="D36" s="61"/>
      <c r="E36" s="61"/>
      <c r="F36" s="61"/>
      <c r="G36" s="61"/>
      <c r="H36" s="61"/>
      <c r="I36" s="475"/>
    </row>
    <row r="37" spans="2:9">
      <c r="B37" s="61"/>
      <c r="C37" s="61"/>
      <c r="D37" s="61"/>
      <c r="E37" s="61"/>
      <c r="F37" s="61"/>
      <c r="G37" s="61"/>
      <c r="H37" s="61"/>
      <c r="I37" s="475"/>
    </row>
    <row r="38" spans="2:9" ht="56.25" customHeight="1">
      <c r="B38" s="61"/>
      <c r="C38" s="61"/>
      <c r="D38" s="61"/>
      <c r="E38" s="61"/>
      <c r="F38" s="61"/>
      <c r="G38" s="61"/>
      <c r="H38" s="61"/>
      <c r="I38" s="475"/>
    </row>
  </sheetData>
  <sheetProtection algorithmName="SHA-512" hashValue="YpypSowh7BwCunH1uKUd20W+A4td/OpiPiwZSAsU9eJxYXZaCZO5KxHNX8gqrcYsQvJDORLk//VdlhioWxYdRA==" saltValue="ccAKN5EzEUN3RWoL9QlrHA==" spinCount="100000" sheet="1" objects="1" scenarios="1"/>
  <mergeCells count="7">
    <mergeCell ref="I6:I7"/>
    <mergeCell ref="B33:I33"/>
    <mergeCell ref="B6:B7"/>
    <mergeCell ref="C6:C7"/>
    <mergeCell ref="D6:D7"/>
    <mergeCell ref="F6:G6"/>
    <mergeCell ref="H6:H7"/>
  </mergeCells>
  <pageMargins left="0.25" right="0.25" top="0.75" bottom="0.75" header="0.3" footer="0.3"/>
  <pageSetup paperSize="9" scale="6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2">
    <pageSetUpPr fitToPage="1"/>
  </sheetPr>
  <dimension ref="B1:M662"/>
  <sheetViews>
    <sheetView showGridLines="0" zoomScaleNormal="100" workbookViewId="0"/>
  </sheetViews>
  <sheetFormatPr defaultColWidth="9.140625" defaultRowHeight="15"/>
  <cols>
    <col min="1" max="1" width="2.140625" style="68" customWidth="1"/>
    <col min="2" max="2" width="23.42578125" style="68" customWidth="1"/>
    <col min="3" max="3" width="20.7109375" style="161" customWidth="1"/>
    <col min="4" max="5" width="20.7109375" style="68" customWidth="1"/>
    <col min="6" max="6" width="18.5703125" style="161" customWidth="1"/>
    <col min="7" max="8" width="20.7109375" style="68" customWidth="1"/>
    <col min="9" max="9" width="4.5703125" style="161" customWidth="1"/>
    <col min="10" max="10" width="9.140625" style="68" customWidth="1"/>
    <col min="11" max="11" width="12.7109375" style="68" customWidth="1"/>
    <col min="12" max="12" width="9.7109375" style="68" customWidth="1"/>
    <col min="13" max="16384" width="9.140625" style="68"/>
  </cols>
  <sheetData>
    <row r="1" spans="2:13">
      <c r="I1" s="68"/>
    </row>
    <row r="2" spans="2:13">
      <c r="I2" s="68"/>
    </row>
    <row r="3" spans="2:13">
      <c r="I3" s="68"/>
    </row>
    <row r="4" spans="2:13" ht="35.25" customHeight="1">
      <c r="I4" s="68"/>
    </row>
    <row r="5" spans="2:13">
      <c r="B5" s="37"/>
      <c r="C5" s="476"/>
      <c r="D5" s="37"/>
      <c r="E5" s="37"/>
      <c r="F5" s="476"/>
      <c r="G5" s="37"/>
      <c r="H5" s="37"/>
      <c r="I5" s="37"/>
      <c r="J5" s="37"/>
      <c r="K5" s="37"/>
      <c r="L5" s="37"/>
    </row>
    <row r="6" spans="2:13" ht="20.100000000000001" customHeight="1">
      <c r="B6" s="211" t="s">
        <v>791</v>
      </c>
      <c r="C6" s="211"/>
      <c r="D6" s="212"/>
      <c r="E6" s="212"/>
      <c r="F6" s="211"/>
      <c r="G6" s="477"/>
      <c r="H6" s="477"/>
      <c r="I6" s="37"/>
      <c r="J6" s="37"/>
      <c r="K6" s="37"/>
    </row>
    <row r="7" spans="2:13">
      <c r="B7" s="478"/>
      <c r="C7" s="479"/>
      <c r="D7" s="478"/>
      <c r="E7" s="479"/>
      <c r="F7" s="479"/>
      <c r="G7" s="37"/>
      <c r="H7" s="37"/>
      <c r="I7" s="37"/>
      <c r="J7" s="37"/>
      <c r="K7" s="37"/>
      <c r="L7" s="37"/>
    </row>
    <row r="8" spans="2:13" ht="28.5">
      <c r="B8" s="480" t="s">
        <v>792</v>
      </c>
      <c r="C8" s="480" t="s">
        <v>637</v>
      </c>
      <c r="D8" s="480" t="s">
        <v>793</v>
      </c>
      <c r="E8" s="480" t="s">
        <v>794</v>
      </c>
      <c r="F8" s="480" t="s">
        <v>795</v>
      </c>
      <c r="G8" s="480" t="s">
        <v>732</v>
      </c>
      <c r="H8" s="480" t="s">
        <v>796</v>
      </c>
      <c r="I8" s="37"/>
      <c r="J8" s="37"/>
      <c r="K8" s="37"/>
      <c r="L8" s="37"/>
    </row>
    <row r="9" spans="2:13">
      <c r="B9" s="1117">
        <v>5078328</v>
      </c>
      <c r="C9" s="1120">
        <v>1068</v>
      </c>
      <c r="D9" s="1123">
        <v>395</v>
      </c>
      <c r="E9" s="349" t="s">
        <v>797</v>
      </c>
      <c r="F9" s="811" t="s">
        <v>223</v>
      </c>
      <c r="G9" s="812" t="s">
        <v>223</v>
      </c>
      <c r="H9" s="813">
        <v>111358</v>
      </c>
      <c r="I9" s="37"/>
      <c r="J9" s="37"/>
      <c r="K9" s="37"/>
      <c r="L9" s="37"/>
      <c r="M9" s="37"/>
    </row>
    <row r="10" spans="2:13">
      <c r="B10" s="1118"/>
      <c r="C10" s="1121"/>
      <c r="D10" s="1124"/>
      <c r="E10" s="350" t="s">
        <v>798</v>
      </c>
      <c r="F10" s="814">
        <v>236</v>
      </c>
      <c r="G10" s="815">
        <v>1646</v>
      </c>
      <c r="H10" s="813">
        <v>89356</v>
      </c>
      <c r="I10" s="37"/>
      <c r="J10" s="37"/>
      <c r="K10" s="37"/>
      <c r="L10" s="37"/>
      <c r="M10" s="37"/>
    </row>
    <row r="11" spans="2:13">
      <c r="B11" s="1118"/>
      <c r="C11" s="1121"/>
      <c r="D11" s="1124"/>
      <c r="E11" s="350" t="s">
        <v>799</v>
      </c>
      <c r="F11" s="814">
        <v>36</v>
      </c>
      <c r="G11" s="815">
        <v>2502</v>
      </c>
      <c r="H11" s="813">
        <v>767</v>
      </c>
      <c r="I11" s="37"/>
      <c r="J11" s="37"/>
      <c r="K11" s="37"/>
      <c r="L11" s="37"/>
      <c r="M11" s="37"/>
    </row>
    <row r="12" spans="2:13">
      <c r="B12" s="1119"/>
      <c r="C12" s="1122"/>
      <c r="D12" s="1125"/>
      <c r="E12" s="351" t="s">
        <v>800</v>
      </c>
      <c r="F12" s="816">
        <v>117</v>
      </c>
      <c r="G12" s="815">
        <v>7662</v>
      </c>
      <c r="H12" s="813">
        <v>6652</v>
      </c>
      <c r="I12" s="68"/>
    </row>
    <row r="13" spans="2:13">
      <c r="B13" s="746"/>
      <c r="C13" s="746"/>
      <c r="D13" s="746"/>
      <c r="E13" s="352"/>
      <c r="F13" s="817">
        <v>389</v>
      </c>
      <c r="G13" s="817">
        <v>11815</v>
      </c>
      <c r="H13" s="817">
        <v>208133</v>
      </c>
      <c r="I13" s="68"/>
    </row>
    <row r="14" spans="2:13">
      <c r="C14" s="481"/>
      <c r="F14" s="481"/>
      <c r="I14" s="68"/>
    </row>
    <row r="15" spans="2:13" ht="30" customHeight="1">
      <c r="B15" s="213" t="s">
        <v>801</v>
      </c>
      <c r="C15" s="214">
        <v>2018</v>
      </c>
      <c r="D15" s="214">
        <v>2019</v>
      </c>
      <c r="E15" s="213">
        <v>2020</v>
      </c>
      <c r="F15" s="226">
        <v>2021</v>
      </c>
      <c r="G15" s="226">
        <v>2022</v>
      </c>
      <c r="H15" s="658">
        <v>45170</v>
      </c>
      <c r="I15" s="68"/>
    </row>
    <row r="16" spans="2:13" ht="25.5">
      <c r="B16" s="482" t="s">
        <v>802</v>
      </c>
      <c r="C16" s="234">
        <v>4637804</v>
      </c>
      <c r="D16" s="234">
        <v>4713240</v>
      </c>
      <c r="E16" s="234">
        <v>4835852</v>
      </c>
      <c r="F16" s="502">
        <v>4926608</v>
      </c>
      <c r="G16" s="502">
        <v>5011555</v>
      </c>
      <c r="H16" s="1016">
        <v>5075363</v>
      </c>
      <c r="I16" s="68"/>
    </row>
    <row r="17" spans="2:12">
      <c r="B17" s="483" t="s">
        <v>803</v>
      </c>
      <c r="C17" s="233">
        <v>5364</v>
      </c>
      <c r="D17" s="233">
        <v>4964</v>
      </c>
      <c r="E17" s="233">
        <v>4641</v>
      </c>
      <c r="F17" s="503">
        <v>4430</v>
      </c>
      <c r="G17" s="504">
        <v>4257</v>
      </c>
      <c r="H17" s="218">
        <v>4224</v>
      </c>
      <c r="I17" s="68"/>
    </row>
    <row r="18" spans="2:12">
      <c r="B18" s="484" t="s">
        <v>804</v>
      </c>
      <c r="C18" s="223">
        <v>864.61670395227441</v>
      </c>
      <c r="D18" s="223">
        <v>949.48428686543116</v>
      </c>
      <c r="E18" s="223">
        <v>1041.9849170437406</v>
      </c>
      <c r="F18" s="224">
        <v>1112.1011286681717</v>
      </c>
      <c r="G18" s="353">
        <f>G16/G17</f>
        <v>1177.2504110876205</v>
      </c>
      <c r="H18" s="353">
        <v>1201.553740530303</v>
      </c>
      <c r="I18" s="68"/>
    </row>
    <row r="19" spans="2:12">
      <c r="B19" s="485"/>
      <c r="C19" s="486"/>
      <c r="D19" s="486"/>
      <c r="E19" s="486"/>
      <c r="F19" s="486"/>
      <c r="G19" s="487"/>
      <c r="I19" s="68"/>
    </row>
    <row r="20" spans="2:12" ht="20.100000000000001" customHeight="1">
      <c r="B20" s="211" t="s">
        <v>805</v>
      </c>
      <c r="C20" s="211"/>
      <c r="D20" s="212"/>
      <c r="E20" s="212"/>
      <c r="F20" s="211"/>
      <c r="G20" s="477"/>
      <c r="H20" s="477"/>
      <c r="I20" s="37"/>
      <c r="J20" s="37"/>
      <c r="K20" s="37"/>
    </row>
    <row r="21" spans="2:12">
      <c r="B21" s="488"/>
      <c r="C21" s="488"/>
      <c r="D21" s="488"/>
      <c r="E21" s="489"/>
      <c r="F21" s="490"/>
      <c r="G21" s="37"/>
      <c r="H21" s="37"/>
      <c r="I21" s="37"/>
      <c r="J21" s="37"/>
      <c r="K21" s="37"/>
      <c r="L21" s="37"/>
    </row>
    <row r="22" spans="2:12" ht="25.5" customHeight="1">
      <c r="B22" s="491"/>
      <c r="C22" s="491" t="s">
        <v>806</v>
      </c>
      <c r="D22" s="492" t="s">
        <v>807</v>
      </c>
      <c r="E22" s="480" t="s">
        <v>808</v>
      </c>
      <c r="F22" s="493"/>
      <c r="G22" s="493"/>
      <c r="H22" s="493"/>
      <c r="I22" s="68"/>
    </row>
    <row r="23" spans="2:12">
      <c r="B23" s="494"/>
      <c r="C23" s="545">
        <v>2019</v>
      </c>
      <c r="D23" s="818">
        <v>9.11</v>
      </c>
      <c r="E23" s="818">
        <v>6.02</v>
      </c>
      <c r="F23" s="496"/>
      <c r="G23" s="496"/>
      <c r="H23" s="496"/>
      <c r="I23" s="68"/>
    </row>
    <row r="24" spans="2:12">
      <c r="B24" s="495"/>
      <c r="C24" s="546">
        <v>2020</v>
      </c>
      <c r="D24" s="819">
        <v>7.83</v>
      </c>
      <c r="E24" s="819">
        <v>5.61</v>
      </c>
      <c r="F24" s="498"/>
      <c r="G24" s="498"/>
      <c r="H24" s="498"/>
      <c r="I24" s="68"/>
    </row>
    <row r="25" spans="2:12">
      <c r="B25" s="497"/>
      <c r="C25" s="546">
        <v>2021</v>
      </c>
      <c r="D25" s="820">
        <v>7.2</v>
      </c>
      <c r="E25" s="820">
        <v>4.76</v>
      </c>
      <c r="F25" s="498"/>
      <c r="G25" s="498"/>
      <c r="H25" s="498"/>
      <c r="I25" s="68"/>
    </row>
    <row r="26" spans="2:12">
      <c r="B26" s="495"/>
      <c r="C26" s="546">
        <v>2022</v>
      </c>
      <c r="D26" s="820">
        <v>7.98</v>
      </c>
      <c r="E26" s="820">
        <v>5.29</v>
      </c>
      <c r="F26" s="498"/>
      <c r="G26" s="498"/>
      <c r="H26" s="498"/>
      <c r="I26" s="68"/>
    </row>
    <row r="27" spans="2:12">
      <c r="B27" s="499"/>
      <c r="C27" s="547">
        <v>2023</v>
      </c>
      <c r="D27" s="821">
        <v>7.97</v>
      </c>
      <c r="E27" s="821">
        <v>5.41</v>
      </c>
      <c r="F27" s="500"/>
      <c r="G27" s="500"/>
      <c r="H27" s="500"/>
      <c r="I27" s="68"/>
    </row>
    <row r="28" spans="2:12" ht="45" customHeight="1">
      <c r="B28" s="1128" t="s">
        <v>809</v>
      </c>
      <c r="C28" s="1128"/>
      <c r="D28" s="1128"/>
      <c r="E28" s="1129"/>
      <c r="I28" s="68"/>
    </row>
    <row r="29" spans="2:12">
      <c r="B29" s="1126" t="s">
        <v>810</v>
      </c>
      <c r="C29" s="1027" t="s">
        <v>811</v>
      </c>
      <c r="D29" s="1027"/>
      <c r="E29" s="1027" t="s">
        <v>812</v>
      </c>
      <c r="F29" s="1027"/>
      <c r="G29" s="1027" t="s">
        <v>813</v>
      </c>
      <c r="H29" s="1027"/>
      <c r="I29" s="68"/>
    </row>
    <row r="30" spans="2:12">
      <c r="B30" s="1127"/>
      <c r="C30" s="501" t="s">
        <v>814</v>
      </c>
      <c r="D30" s="501" t="s">
        <v>815</v>
      </c>
      <c r="E30" s="501" t="s">
        <v>816</v>
      </c>
      <c r="F30" s="501" t="s">
        <v>817</v>
      </c>
      <c r="G30" s="501" t="s">
        <v>818</v>
      </c>
      <c r="H30" s="501" t="s">
        <v>819</v>
      </c>
      <c r="I30" s="68"/>
    </row>
    <row r="31" spans="2:12">
      <c r="B31" s="851">
        <v>43709</v>
      </c>
      <c r="C31" s="852">
        <v>6.0499999999999998E-2</v>
      </c>
      <c r="D31" s="852">
        <v>5.91E-2</v>
      </c>
      <c r="E31" s="852">
        <v>4.7E-2</v>
      </c>
      <c r="F31" s="852">
        <v>4.2099999999999999E-2</v>
      </c>
      <c r="G31" s="852">
        <v>8.1000000000000003E-2</v>
      </c>
      <c r="H31" s="852">
        <v>7.8899999999999998E-2</v>
      </c>
      <c r="I31" s="68"/>
    </row>
    <row r="32" spans="2:12">
      <c r="B32" s="851">
        <v>44075</v>
      </c>
      <c r="C32" s="853">
        <v>6.0499999999999998E-2</v>
      </c>
      <c r="D32" s="853">
        <v>6.0199999999999997E-2</v>
      </c>
      <c r="E32" s="853">
        <v>4.7E-2</v>
      </c>
      <c r="F32" s="853">
        <v>3.49E-2</v>
      </c>
      <c r="G32" s="853">
        <v>8.1600000000000006E-2</v>
      </c>
      <c r="H32" s="853">
        <v>7.6100000000000001E-2</v>
      </c>
      <c r="I32" s="68"/>
    </row>
    <row r="33" spans="2:9">
      <c r="B33" s="851">
        <v>44440</v>
      </c>
      <c r="C33" s="853">
        <v>5.79E-2</v>
      </c>
      <c r="D33" s="853">
        <v>5.8999999999999997E-2</v>
      </c>
      <c r="E33" s="853">
        <v>4.4699999999999997E-2</v>
      </c>
      <c r="F33" s="853">
        <v>4.48E-2</v>
      </c>
      <c r="G33" s="853">
        <v>7.7100000000000002E-2</v>
      </c>
      <c r="H33" s="853">
        <v>7.6999999999999999E-2</v>
      </c>
      <c r="I33" s="68"/>
    </row>
    <row r="34" spans="2:9">
      <c r="B34" s="851">
        <v>44805</v>
      </c>
      <c r="C34" s="853">
        <v>5.79E-2</v>
      </c>
      <c r="D34" s="853">
        <v>5.7299999999999997E-2</v>
      </c>
      <c r="E34" s="853">
        <v>4.4699999999999997E-2</v>
      </c>
      <c r="F34" s="853">
        <v>4.2200000000000001E-2</v>
      </c>
      <c r="G34" s="853">
        <v>7.6300000000000007E-2</v>
      </c>
      <c r="H34" s="853">
        <v>7.5300000000000006E-2</v>
      </c>
      <c r="I34" s="68"/>
    </row>
    <row r="35" spans="2:9">
      <c r="B35" s="851">
        <v>45170</v>
      </c>
      <c r="C35" s="854">
        <v>5.79E-2</v>
      </c>
      <c r="D35" s="854">
        <v>5.57E-2</v>
      </c>
      <c r="E35" s="854">
        <v>4.4699999999999997E-2</v>
      </c>
      <c r="F35" s="854">
        <v>4.0300000000000002E-2</v>
      </c>
      <c r="G35" s="854">
        <v>7.5800000000000006E-2</v>
      </c>
      <c r="H35" s="854">
        <v>7.3999999999999996E-2</v>
      </c>
      <c r="I35" s="68"/>
    </row>
    <row r="36" spans="2:9" ht="11.25" customHeight="1">
      <c r="B36" s="1130" t="s">
        <v>820</v>
      </c>
      <c r="C36" s="1130"/>
      <c r="D36" s="1130"/>
      <c r="E36" s="1130"/>
      <c r="F36" s="1130"/>
      <c r="G36" s="1130"/>
      <c r="H36" s="1131"/>
      <c r="I36" s="68"/>
    </row>
    <row r="37" spans="2:9" ht="11.25" customHeight="1">
      <c r="B37" s="1112" t="s">
        <v>821</v>
      </c>
      <c r="C37" s="1113"/>
      <c r="D37" s="1113"/>
      <c r="E37" s="1113"/>
      <c r="F37" s="1113"/>
      <c r="G37" s="1113"/>
      <c r="H37" s="1114"/>
      <c r="I37" s="68"/>
    </row>
    <row r="38" spans="2:9" ht="11.25" customHeight="1">
      <c r="B38" s="1112" t="s">
        <v>822</v>
      </c>
      <c r="C38" s="1113"/>
      <c r="D38" s="1113"/>
      <c r="E38" s="1113"/>
      <c r="F38" s="1113"/>
      <c r="G38" s="1113"/>
      <c r="H38" s="1114"/>
      <c r="I38" s="68"/>
    </row>
    <row r="39" spans="2:9" ht="11.25" customHeight="1">
      <c r="B39" s="1112" t="s">
        <v>823</v>
      </c>
      <c r="C39" s="1112"/>
      <c r="D39" s="1112"/>
      <c r="E39" s="1112"/>
      <c r="F39" s="1112"/>
      <c r="G39" s="1112"/>
      <c r="H39" s="1114"/>
      <c r="I39" s="68"/>
    </row>
    <row r="40" spans="2:9" ht="11.25" customHeight="1">
      <c r="B40" s="1112" t="s">
        <v>824</v>
      </c>
      <c r="C40" s="1112"/>
      <c r="D40" s="1112"/>
      <c r="E40" s="1112"/>
      <c r="F40" s="1112"/>
      <c r="G40" s="1112"/>
      <c r="H40" s="1114"/>
      <c r="I40" s="68"/>
    </row>
    <row r="41" spans="2:9" ht="11.25" customHeight="1">
      <c r="B41" s="1112" t="s">
        <v>825</v>
      </c>
      <c r="C41" s="1113"/>
      <c r="D41" s="1113"/>
      <c r="E41" s="1113"/>
      <c r="F41" s="1113"/>
      <c r="G41" s="1113"/>
      <c r="H41" s="1114"/>
      <c r="I41" s="68"/>
    </row>
    <row r="42" spans="2:9" ht="25.5" customHeight="1">
      <c r="B42" s="1115" t="s">
        <v>826</v>
      </c>
      <c r="C42" s="1115"/>
      <c r="D42" s="1115"/>
      <c r="E42" s="1115"/>
      <c r="F42" s="1115"/>
      <c r="G42" s="1115"/>
      <c r="H42" s="1116"/>
      <c r="I42" s="68"/>
    </row>
    <row r="43" spans="2:9">
      <c r="C43" s="68"/>
      <c r="F43" s="68"/>
      <c r="I43" s="68"/>
    </row>
    <row r="44" spans="2:9">
      <c r="C44" s="68"/>
      <c r="F44" s="68"/>
      <c r="I44" s="68"/>
    </row>
    <row r="45" spans="2:9">
      <c r="C45" s="68"/>
      <c r="F45" s="68"/>
      <c r="I45" s="68"/>
    </row>
    <row r="46" spans="2:9">
      <c r="C46" s="68"/>
      <c r="F46" s="68"/>
      <c r="I46" s="68"/>
    </row>
    <row r="47" spans="2:9">
      <c r="C47" s="68"/>
      <c r="F47" s="68"/>
      <c r="I47" s="68"/>
    </row>
    <row r="48" spans="2:9">
      <c r="C48" s="68"/>
      <c r="F48" s="68"/>
      <c r="I48" s="68"/>
    </row>
    <row r="49" s="68" customFormat="1"/>
    <row r="50" s="68" customFormat="1"/>
    <row r="51" s="68" customFormat="1"/>
    <row r="52" s="68" customFormat="1"/>
    <row r="53" s="68" customFormat="1"/>
    <row r="54" s="68" customFormat="1"/>
    <row r="55" s="68" customFormat="1"/>
    <row r="56" s="68" customFormat="1"/>
    <row r="57" s="68" customFormat="1"/>
    <row r="58" s="68" customFormat="1"/>
    <row r="59" s="68" customFormat="1"/>
    <row r="60" s="68" customFormat="1"/>
    <row r="61" s="68" customFormat="1"/>
    <row r="62" s="68" customFormat="1"/>
    <row r="63" s="68" customFormat="1"/>
    <row r="64" s="68" customFormat="1"/>
    <row r="65" s="68" customFormat="1"/>
    <row r="66" s="68" customFormat="1"/>
    <row r="67" s="68" customFormat="1"/>
    <row r="68" s="68" customFormat="1"/>
    <row r="69" s="68" customFormat="1"/>
    <row r="70" s="68" customFormat="1"/>
    <row r="71" s="68" customFormat="1"/>
    <row r="72" s="68" customFormat="1"/>
    <row r="73" s="68" customFormat="1"/>
    <row r="74" s="68" customFormat="1"/>
    <row r="75" s="68" customFormat="1"/>
    <row r="76" s="68" customFormat="1"/>
    <row r="77" s="68" customFormat="1"/>
    <row r="78" s="68" customFormat="1"/>
    <row r="79" s="68" customFormat="1"/>
    <row r="80" s="68" customFormat="1"/>
    <row r="81" s="68" customFormat="1"/>
    <row r="82" s="68" customFormat="1"/>
    <row r="83" s="68" customFormat="1"/>
    <row r="84" s="68" customFormat="1"/>
    <row r="85" s="68" customFormat="1"/>
    <row r="86" s="68" customFormat="1"/>
    <row r="87" s="68" customFormat="1"/>
    <row r="88" s="68" customFormat="1"/>
    <row r="89" s="68" customFormat="1"/>
    <row r="90" s="68" customFormat="1"/>
    <row r="91" s="68" customFormat="1"/>
    <row r="92" s="68" customFormat="1"/>
    <row r="93" s="68" customFormat="1"/>
    <row r="94" s="68" customFormat="1"/>
    <row r="95" s="68" customFormat="1"/>
    <row r="96" s="68" customFormat="1"/>
    <row r="97" s="68" customFormat="1"/>
    <row r="98" s="68" customFormat="1"/>
    <row r="99" s="68" customFormat="1"/>
    <row r="100" s="68" customFormat="1"/>
    <row r="101" s="68" customFormat="1"/>
    <row r="102" s="68" customFormat="1"/>
    <row r="103" s="68" customFormat="1"/>
    <row r="104" s="68" customFormat="1"/>
    <row r="105" s="68" customFormat="1"/>
    <row r="106" s="68" customFormat="1"/>
    <row r="107" s="68" customFormat="1"/>
    <row r="108" s="68" customFormat="1"/>
    <row r="109" s="68" customFormat="1"/>
    <row r="110" s="68" customFormat="1"/>
    <row r="111" s="68" customFormat="1"/>
    <row r="112" s="68" customFormat="1"/>
    <row r="113" s="68" customFormat="1"/>
    <row r="114" s="68" customFormat="1"/>
    <row r="115" s="68" customFormat="1"/>
    <row r="116" s="68" customFormat="1"/>
    <row r="117" s="68" customFormat="1"/>
    <row r="118" s="68" customFormat="1"/>
    <row r="119" s="68" customFormat="1"/>
    <row r="120" s="68" customFormat="1"/>
    <row r="121" s="68" customFormat="1"/>
    <row r="122" s="68" customFormat="1"/>
    <row r="123" s="68" customFormat="1"/>
    <row r="124" s="68" customFormat="1"/>
    <row r="125" s="68" customFormat="1"/>
    <row r="126" s="68" customFormat="1"/>
    <row r="127" s="68" customFormat="1"/>
    <row r="128" s="68" customFormat="1"/>
    <row r="129" s="68" customFormat="1"/>
    <row r="130" s="68" customFormat="1"/>
    <row r="131" s="68" customFormat="1"/>
    <row r="132" s="68" customFormat="1"/>
    <row r="133" s="68" customFormat="1"/>
    <row r="134" s="68" customFormat="1"/>
    <row r="135" s="68" customFormat="1"/>
    <row r="136" s="68" customFormat="1"/>
    <row r="137" s="68" customFormat="1"/>
    <row r="138" s="68" customFormat="1"/>
    <row r="139" s="68" customFormat="1"/>
    <row r="140" s="68" customFormat="1"/>
    <row r="141" s="68" customFormat="1"/>
    <row r="142" s="68" customFormat="1"/>
    <row r="143" s="68" customFormat="1"/>
    <row r="144" s="68" customFormat="1"/>
    <row r="145" s="68" customFormat="1"/>
    <row r="146" s="68" customFormat="1"/>
    <row r="147" s="68" customFormat="1"/>
    <row r="148" s="68" customFormat="1"/>
    <row r="149" s="68" customFormat="1"/>
    <row r="150" s="68" customFormat="1"/>
    <row r="151" s="68" customFormat="1"/>
    <row r="152" s="68" customFormat="1"/>
    <row r="153" s="68" customFormat="1"/>
    <row r="154" s="68" customFormat="1"/>
    <row r="155" s="68" customFormat="1"/>
    <row r="156" s="68" customFormat="1"/>
    <row r="157" s="68" customFormat="1"/>
    <row r="158" s="68" customFormat="1"/>
    <row r="159" s="68" customFormat="1"/>
    <row r="160" s="68" customFormat="1"/>
    <row r="161" s="68" customFormat="1"/>
    <row r="162" s="68" customFormat="1"/>
    <row r="163" s="68" customFormat="1"/>
    <row r="164" s="68" customFormat="1"/>
    <row r="165" s="68" customFormat="1"/>
    <row r="166" s="68" customFormat="1"/>
    <row r="167" s="68" customFormat="1"/>
    <row r="168" s="68" customFormat="1"/>
    <row r="169" s="68" customFormat="1"/>
    <row r="170" s="68" customFormat="1"/>
    <row r="171" s="68" customFormat="1"/>
    <row r="172" s="68" customFormat="1"/>
    <row r="173" s="68" customFormat="1"/>
    <row r="174" s="68" customFormat="1"/>
    <row r="175" s="68" customFormat="1"/>
    <row r="176" s="68" customFormat="1"/>
    <row r="177" s="68" customFormat="1"/>
    <row r="178" s="68" customFormat="1"/>
    <row r="179" s="68" customFormat="1"/>
    <row r="180" s="68" customFormat="1"/>
    <row r="181" s="68" customFormat="1"/>
    <row r="182" s="68" customFormat="1"/>
    <row r="183" s="68" customFormat="1"/>
    <row r="184" s="68" customFormat="1"/>
    <row r="185" s="68" customFormat="1"/>
    <row r="186" s="68" customFormat="1"/>
    <row r="187" s="68" customFormat="1"/>
    <row r="188" s="68" customFormat="1"/>
    <row r="189" s="68" customFormat="1"/>
    <row r="190" s="68" customFormat="1"/>
    <row r="191" s="68" customFormat="1"/>
    <row r="192" s="68" customFormat="1"/>
    <row r="193" s="68" customFormat="1"/>
    <row r="194" s="68" customFormat="1"/>
    <row r="195" s="68" customFormat="1"/>
    <row r="196" s="68" customFormat="1"/>
    <row r="197" s="68" customFormat="1"/>
    <row r="198" s="68" customFormat="1"/>
    <row r="199" s="68" customFormat="1"/>
    <row r="200" s="68" customFormat="1"/>
    <row r="201" s="68" customFormat="1"/>
    <row r="202" s="68" customFormat="1"/>
    <row r="203" s="68" customFormat="1"/>
    <row r="204" s="68" customFormat="1"/>
    <row r="205" s="68" customFormat="1"/>
    <row r="206" s="68" customFormat="1"/>
    <row r="207" s="68" customFormat="1"/>
    <row r="208" s="68" customFormat="1"/>
    <row r="209" s="68" customFormat="1"/>
    <row r="210" s="68" customFormat="1"/>
    <row r="211" s="68" customFormat="1"/>
    <row r="212" s="68" customFormat="1"/>
    <row r="213" s="68" customFormat="1"/>
    <row r="214" s="68" customFormat="1"/>
    <row r="215" s="68" customFormat="1"/>
    <row r="216" s="68" customFormat="1"/>
    <row r="217" s="68" customFormat="1"/>
    <row r="218" s="68" customFormat="1"/>
    <row r="219" s="68" customFormat="1"/>
    <row r="220" s="68" customFormat="1"/>
    <row r="221" s="68" customFormat="1"/>
    <row r="222" s="68" customFormat="1"/>
    <row r="223" s="68" customFormat="1"/>
    <row r="224" s="68" customFormat="1"/>
    <row r="225" s="68" customFormat="1"/>
    <row r="226" s="68" customFormat="1"/>
    <row r="227" s="68" customFormat="1"/>
    <row r="228" s="68" customFormat="1"/>
    <row r="229" s="68" customFormat="1"/>
    <row r="230" s="68" customFormat="1"/>
    <row r="231" s="68" customFormat="1"/>
    <row r="232" s="68" customFormat="1"/>
    <row r="233" s="68" customFormat="1"/>
    <row r="234" s="68" customFormat="1"/>
    <row r="235" s="68" customFormat="1"/>
    <row r="236" s="68" customFormat="1"/>
    <row r="237" s="68" customFormat="1"/>
    <row r="238" s="68" customFormat="1"/>
    <row r="239" s="68" customFormat="1"/>
    <row r="240" s="68" customFormat="1"/>
    <row r="241" s="68" customFormat="1"/>
    <row r="242" s="68" customFormat="1"/>
    <row r="243" s="68" customFormat="1"/>
    <row r="244" s="68" customFormat="1"/>
    <row r="245" s="68" customFormat="1"/>
    <row r="246" s="68" customFormat="1"/>
    <row r="247" s="68" customFormat="1"/>
    <row r="248" s="68" customFormat="1"/>
    <row r="249" s="68" customFormat="1"/>
    <row r="250" s="68" customFormat="1"/>
    <row r="251" s="68" customFormat="1"/>
    <row r="252" s="68" customFormat="1"/>
    <row r="253" s="68" customFormat="1"/>
    <row r="254" s="68" customFormat="1"/>
    <row r="255" s="68" customFormat="1"/>
    <row r="256" s="68" customFormat="1"/>
    <row r="257" s="68" customFormat="1"/>
    <row r="258" s="68" customFormat="1"/>
    <row r="259" s="68" customFormat="1"/>
    <row r="260" s="68" customFormat="1"/>
    <row r="261" s="68" customFormat="1"/>
    <row r="262" s="68" customFormat="1"/>
    <row r="263" s="68" customFormat="1"/>
    <row r="264" s="68" customFormat="1"/>
    <row r="265" s="68" customFormat="1"/>
    <row r="266" s="68" customFormat="1"/>
    <row r="267" s="68" customFormat="1"/>
    <row r="268" s="68" customFormat="1"/>
    <row r="269" s="68" customFormat="1"/>
    <row r="270" s="68" customFormat="1"/>
    <row r="271" s="68" customFormat="1"/>
    <row r="272" s="68" customFormat="1"/>
    <row r="273" s="68" customFormat="1"/>
    <row r="274" s="68" customFormat="1"/>
    <row r="275" s="68" customFormat="1"/>
    <row r="276" s="68" customFormat="1"/>
    <row r="277" s="68" customFormat="1"/>
    <row r="278" s="68" customFormat="1"/>
    <row r="279" s="68" customFormat="1"/>
    <row r="280" s="68" customFormat="1"/>
    <row r="281" s="68" customFormat="1"/>
    <row r="282" s="68" customFormat="1"/>
    <row r="283" s="68" customFormat="1"/>
    <row r="284" s="68" customFormat="1"/>
    <row r="285" s="68" customFormat="1"/>
    <row r="286" s="68" customFormat="1"/>
    <row r="287" s="68" customFormat="1"/>
    <row r="288" s="68" customFormat="1"/>
    <row r="289" s="68" customFormat="1"/>
    <row r="290" s="68" customFormat="1"/>
    <row r="291" s="68" customFormat="1"/>
    <row r="292" s="68" customFormat="1"/>
    <row r="293" s="68" customFormat="1"/>
    <row r="294" s="68" customFormat="1"/>
    <row r="295" s="68" customFormat="1"/>
    <row r="296" s="68" customFormat="1"/>
    <row r="297" s="68" customFormat="1"/>
    <row r="298" s="68" customFormat="1"/>
    <row r="299" s="68" customFormat="1"/>
    <row r="300" s="68" customFormat="1"/>
    <row r="301" s="68" customFormat="1"/>
    <row r="302" s="68" customFormat="1"/>
    <row r="303" s="68" customFormat="1"/>
    <row r="304" s="68" customFormat="1"/>
    <row r="305" s="68" customFormat="1"/>
    <row r="306" s="68" customFormat="1"/>
    <row r="307" s="68" customFormat="1"/>
    <row r="308" s="68" customFormat="1"/>
    <row r="309" s="68" customFormat="1"/>
    <row r="310" s="68" customFormat="1"/>
    <row r="311" s="68" customFormat="1"/>
    <row r="312" s="68" customFormat="1"/>
    <row r="313" s="68" customFormat="1"/>
    <row r="314" s="68" customFormat="1"/>
    <row r="315" s="68" customFormat="1"/>
    <row r="316" s="68" customFormat="1"/>
    <row r="317" s="68" customFormat="1"/>
    <row r="318" s="68" customFormat="1"/>
    <row r="319" s="68" customFormat="1"/>
    <row r="320" s="68" customFormat="1"/>
    <row r="321" s="68" customFormat="1"/>
    <row r="322" s="68" customFormat="1"/>
    <row r="323" s="68" customFormat="1"/>
    <row r="324" s="68" customFormat="1"/>
    <row r="325" s="68" customFormat="1"/>
    <row r="326" s="68" customFormat="1"/>
    <row r="327" s="68" customFormat="1"/>
    <row r="328" s="68" customFormat="1"/>
    <row r="329" s="68" customFormat="1"/>
    <row r="330" s="68" customFormat="1"/>
    <row r="331" s="68" customFormat="1"/>
    <row r="332" s="68" customFormat="1"/>
    <row r="333" s="68" customFormat="1"/>
    <row r="334" s="68" customFormat="1"/>
    <row r="335" s="68" customFormat="1"/>
    <row r="336" s="68" customFormat="1"/>
    <row r="337" s="68" customFormat="1"/>
    <row r="338" s="68" customFormat="1"/>
    <row r="339" s="68" customFormat="1"/>
    <row r="340" s="68" customFormat="1"/>
    <row r="341" s="68" customFormat="1"/>
    <row r="342" s="68" customFormat="1"/>
    <row r="343" s="68" customFormat="1"/>
    <row r="344" s="68" customFormat="1"/>
    <row r="345" s="68" customFormat="1"/>
    <row r="346" s="68" customFormat="1"/>
    <row r="347" s="68" customFormat="1"/>
    <row r="348" s="68" customFormat="1"/>
    <row r="349" s="68" customFormat="1"/>
    <row r="350" s="68" customFormat="1"/>
    <row r="351" s="68" customFormat="1"/>
    <row r="352" s="68" customFormat="1"/>
    <row r="353" s="68" customFormat="1"/>
    <row r="354" s="68" customFormat="1"/>
    <row r="355" s="68" customFormat="1"/>
    <row r="356" s="68" customFormat="1"/>
    <row r="357" s="68" customFormat="1"/>
    <row r="358" s="68" customFormat="1"/>
    <row r="359" s="68" customFormat="1"/>
    <row r="360" s="68" customFormat="1"/>
    <row r="361" s="68" customFormat="1"/>
    <row r="362" s="68" customFormat="1"/>
    <row r="363" s="68" customFormat="1"/>
    <row r="364" s="68" customFormat="1"/>
    <row r="365" s="68" customFormat="1"/>
    <row r="366" s="68" customFormat="1"/>
    <row r="367" s="68" customFormat="1"/>
    <row r="368" s="68" customFormat="1"/>
    <row r="369" s="68" customFormat="1"/>
    <row r="370" s="68" customFormat="1"/>
    <row r="371" s="68" customFormat="1"/>
    <row r="372" s="68" customFormat="1"/>
    <row r="373" s="68" customFormat="1"/>
    <row r="374" s="68" customFormat="1"/>
    <row r="375" s="68" customFormat="1"/>
    <row r="376" s="68" customFormat="1"/>
    <row r="377" s="68" customFormat="1"/>
    <row r="378" s="68" customFormat="1"/>
    <row r="379" s="68" customFormat="1"/>
    <row r="380" s="68" customFormat="1"/>
    <row r="381" s="68" customFormat="1"/>
    <row r="382" s="68" customFormat="1"/>
    <row r="383" s="68" customFormat="1"/>
    <row r="384" s="68" customFormat="1"/>
    <row r="385" s="68" customFormat="1"/>
    <row r="386" s="68" customFormat="1"/>
    <row r="387" s="68" customFormat="1"/>
    <row r="388" s="68" customFormat="1"/>
    <row r="389" s="68" customFormat="1"/>
    <row r="390" s="68" customFormat="1"/>
    <row r="391" s="68" customFormat="1"/>
    <row r="392" s="68" customFormat="1"/>
    <row r="393" s="68" customFormat="1"/>
    <row r="394" s="68" customFormat="1"/>
    <row r="395" s="68" customFormat="1"/>
    <row r="396" s="68" customFormat="1"/>
    <row r="397" s="68" customFormat="1"/>
    <row r="398" s="68" customFormat="1"/>
    <row r="399" s="68" customFormat="1"/>
    <row r="400" s="68" customFormat="1"/>
    <row r="401" s="68" customFormat="1"/>
    <row r="402" s="68" customFormat="1"/>
    <row r="403" s="68" customFormat="1"/>
    <row r="404" s="68" customFormat="1"/>
    <row r="405" s="68" customFormat="1"/>
    <row r="406" s="68" customFormat="1"/>
    <row r="407" s="68" customFormat="1"/>
    <row r="408" s="68" customFormat="1"/>
    <row r="409" s="68" customFormat="1"/>
    <row r="410" s="68" customFormat="1"/>
    <row r="411" s="68" customFormat="1"/>
    <row r="412" s="68" customFormat="1"/>
    <row r="413" s="68" customFormat="1"/>
    <row r="414" s="68" customFormat="1"/>
    <row r="415" s="68" customFormat="1"/>
    <row r="416" s="68" customFormat="1"/>
    <row r="417" s="68" customFormat="1"/>
    <row r="418" s="68" customFormat="1"/>
    <row r="419" s="68" customFormat="1"/>
    <row r="420" s="68" customFormat="1"/>
    <row r="421" s="68" customFormat="1"/>
    <row r="422" s="68" customFormat="1"/>
    <row r="423" s="68" customFormat="1"/>
    <row r="424" s="68" customFormat="1"/>
    <row r="425" s="68" customFormat="1"/>
    <row r="426" s="68" customFormat="1"/>
    <row r="427" s="68" customFormat="1"/>
    <row r="428" s="68" customFormat="1"/>
    <row r="429" s="68" customFormat="1"/>
    <row r="430" s="68" customFormat="1"/>
    <row r="431" s="68" customFormat="1"/>
    <row r="432" s="68" customFormat="1"/>
    <row r="433" s="68" customFormat="1"/>
    <row r="434" s="68" customFormat="1"/>
    <row r="435" s="68" customFormat="1"/>
    <row r="436" s="68" customFormat="1"/>
    <row r="437" s="68" customFormat="1"/>
    <row r="438" s="68" customFormat="1"/>
    <row r="439" s="68" customFormat="1"/>
    <row r="440" s="68" customFormat="1"/>
    <row r="441" s="68" customFormat="1"/>
    <row r="442" s="68" customFormat="1"/>
    <row r="443" s="68" customFormat="1"/>
    <row r="444" s="68" customFormat="1"/>
    <row r="445" s="68" customFormat="1"/>
    <row r="446" s="68" customFormat="1"/>
    <row r="447" s="68" customFormat="1"/>
    <row r="448" s="68" customFormat="1"/>
    <row r="449" s="68" customFormat="1"/>
    <row r="450" s="68" customFormat="1"/>
    <row r="451" s="68" customFormat="1"/>
    <row r="452" s="68" customFormat="1"/>
    <row r="453" s="68" customFormat="1"/>
    <row r="454" s="68" customFormat="1"/>
    <row r="455" s="68" customFormat="1"/>
    <row r="456" s="68" customFormat="1"/>
    <row r="457" s="68" customFormat="1"/>
    <row r="458" s="68" customFormat="1"/>
    <row r="459" s="68" customFormat="1"/>
    <row r="460" s="68" customFormat="1"/>
    <row r="461" s="68" customFormat="1"/>
    <row r="462" s="68" customFormat="1"/>
    <row r="463" s="68" customFormat="1"/>
    <row r="464" s="68" customFormat="1"/>
    <row r="465" s="68" customFormat="1"/>
    <row r="466" s="68" customFormat="1"/>
    <row r="467" s="68" customFormat="1"/>
    <row r="468" s="68" customFormat="1"/>
    <row r="469" s="68" customFormat="1"/>
    <row r="470" s="68" customFormat="1"/>
    <row r="471" s="68" customFormat="1"/>
    <row r="472" s="68" customFormat="1"/>
    <row r="473" s="68" customFormat="1"/>
    <row r="474" s="68" customFormat="1"/>
    <row r="475" s="68" customFormat="1"/>
    <row r="476" s="68" customFormat="1"/>
    <row r="477" s="68" customFormat="1"/>
    <row r="478" s="68" customFormat="1"/>
    <row r="479" s="68" customFormat="1"/>
    <row r="480" s="68" customFormat="1"/>
    <row r="481" s="68" customFormat="1"/>
    <row r="482" s="68" customFormat="1"/>
    <row r="483" s="68" customFormat="1"/>
    <row r="484" s="68" customFormat="1"/>
    <row r="485" s="68" customFormat="1"/>
    <row r="486" s="68" customFormat="1"/>
    <row r="487" s="68" customFormat="1"/>
    <row r="488" s="68" customFormat="1"/>
    <row r="489" s="68" customFormat="1"/>
    <row r="490" s="68" customFormat="1"/>
    <row r="491" s="68" customFormat="1"/>
    <row r="492" s="68" customFormat="1"/>
    <row r="493" s="68" customFormat="1"/>
    <row r="494" s="68" customFormat="1"/>
    <row r="495" s="68" customFormat="1"/>
    <row r="496" s="68" customFormat="1"/>
    <row r="497" s="68" customFormat="1"/>
    <row r="498" s="68" customFormat="1"/>
    <row r="499" s="68" customFormat="1"/>
    <row r="500" s="68" customFormat="1"/>
    <row r="501" s="68" customFormat="1"/>
    <row r="502" s="68" customFormat="1"/>
    <row r="503" s="68" customFormat="1"/>
    <row r="504" s="68" customFormat="1"/>
    <row r="505" s="68" customFormat="1"/>
    <row r="506" s="68" customFormat="1"/>
    <row r="507" s="68" customFormat="1"/>
    <row r="508" s="68" customFormat="1"/>
    <row r="509" s="68" customFormat="1"/>
    <row r="510" s="68" customFormat="1"/>
    <row r="511" s="68" customFormat="1"/>
    <row r="512" s="68" customFormat="1"/>
    <row r="513" s="68" customFormat="1"/>
    <row r="514" s="68" customFormat="1"/>
    <row r="515" s="68" customFormat="1"/>
    <row r="516" s="68" customFormat="1"/>
    <row r="517" s="68" customFormat="1"/>
    <row r="518" s="68" customFormat="1"/>
    <row r="519" s="68" customFormat="1"/>
    <row r="520" s="68" customFormat="1"/>
    <row r="521" s="68" customFormat="1"/>
    <row r="522" s="68" customFormat="1"/>
    <row r="523" s="68" customFormat="1"/>
    <row r="524" s="68" customFormat="1"/>
    <row r="525" s="68" customFormat="1"/>
    <row r="526" s="68" customFormat="1"/>
    <row r="527" s="68" customFormat="1"/>
    <row r="528" s="68" customFormat="1"/>
    <row r="529" s="68" customFormat="1"/>
    <row r="530" s="68" customFormat="1"/>
    <row r="531" s="68" customFormat="1"/>
    <row r="532" s="68" customFormat="1"/>
    <row r="533" s="68" customFormat="1"/>
    <row r="534" s="68" customFormat="1"/>
    <row r="535" s="68" customFormat="1"/>
    <row r="536" s="68" customFormat="1"/>
    <row r="537" s="68" customFormat="1"/>
    <row r="538" s="68" customFormat="1"/>
    <row r="539" s="68" customFormat="1"/>
    <row r="540" s="68" customFormat="1"/>
    <row r="541" s="68" customFormat="1"/>
    <row r="542" s="68" customFormat="1"/>
    <row r="543" s="68" customFormat="1"/>
    <row r="544" s="68" customFormat="1"/>
    <row r="545" s="68" customFormat="1"/>
    <row r="546" s="68" customFormat="1"/>
    <row r="547" s="68" customFormat="1"/>
    <row r="548" s="68" customFormat="1"/>
    <row r="549" s="68" customFormat="1"/>
    <row r="550" s="68" customFormat="1"/>
    <row r="551" s="68" customFormat="1"/>
    <row r="552" s="68" customFormat="1"/>
    <row r="553" s="68" customFormat="1"/>
    <row r="554" s="68" customFormat="1"/>
    <row r="555" s="68" customFormat="1"/>
    <row r="556" s="68" customFormat="1"/>
    <row r="557" s="68" customFormat="1"/>
    <row r="558" s="68" customFormat="1"/>
    <row r="559" s="68" customFormat="1"/>
    <row r="560" s="68" customFormat="1"/>
    <row r="561" s="68" customFormat="1"/>
    <row r="562" s="68" customFormat="1"/>
    <row r="563" s="68" customFormat="1"/>
    <row r="564" s="68" customFormat="1"/>
    <row r="565" s="68" customFormat="1"/>
    <row r="566" s="68" customFormat="1"/>
    <row r="567" s="68" customFormat="1"/>
    <row r="568" s="68" customFormat="1"/>
    <row r="569" s="68" customFormat="1"/>
    <row r="570" s="68" customFormat="1"/>
    <row r="571" s="68" customFormat="1"/>
    <row r="572" s="68" customFormat="1"/>
    <row r="573" s="68" customFormat="1"/>
    <row r="574" s="68" customFormat="1"/>
    <row r="575" s="68" customFormat="1"/>
    <row r="576" s="68" customFormat="1"/>
    <row r="577" s="68" customFormat="1"/>
    <row r="578" s="68" customFormat="1"/>
    <row r="579" s="68" customFormat="1"/>
    <row r="580" s="68" customFormat="1"/>
    <row r="581" s="68" customFormat="1"/>
    <row r="582" s="68" customFormat="1"/>
    <row r="583" s="68" customFormat="1"/>
    <row r="584" s="68" customFormat="1"/>
    <row r="585" s="68" customFormat="1"/>
    <row r="586" s="68" customFormat="1"/>
    <row r="587" s="68" customFormat="1"/>
    <row r="588" s="68" customFormat="1"/>
    <row r="589" s="68" customFormat="1"/>
    <row r="590" s="68" customFormat="1"/>
    <row r="591" s="68" customFormat="1"/>
    <row r="592" s="68" customFormat="1"/>
    <row r="593" s="68" customFormat="1"/>
    <row r="594" s="68" customFormat="1"/>
    <row r="595" s="68" customFormat="1"/>
    <row r="596" s="68" customFormat="1"/>
    <row r="597" s="68" customFormat="1"/>
    <row r="598" s="68" customFormat="1"/>
    <row r="599" s="68" customFormat="1"/>
    <row r="600" s="68" customFormat="1"/>
    <row r="601" s="68" customFormat="1"/>
    <row r="602" s="68" customFormat="1"/>
    <row r="603" s="68" customFormat="1"/>
    <row r="604" s="68" customFormat="1"/>
    <row r="605" s="68" customFormat="1"/>
    <row r="606" s="68" customFormat="1"/>
    <row r="607" s="68" customFormat="1"/>
    <row r="608" s="68" customFormat="1"/>
    <row r="609" s="68" customFormat="1"/>
    <row r="610" s="68" customFormat="1"/>
    <row r="611" s="68" customFormat="1"/>
    <row r="612" s="68" customFormat="1"/>
    <row r="613" s="68" customFormat="1"/>
    <row r="614" s="68" customFormat="1"/>
    <row r="615" s="68" customFormat="1"/>
    <row r="616" s="68" customFormat="1"/>
    <row r="617" s="68" customFormat="1"/>
    <row r="618" s="68" customFormat="1"/>
    <row r="619" s="68" customFormat="1"/>
    <row r="620" s="68" customFormat="1"/>
    <row r="621" s="68" customFormat="1"/>
    <row r="622" s="68" customFormat="1"/>
    <row r="623" s="68" customFormat="1"/>
    <row r="624" s="68" customFormat="1"/>
    <row r="625" s="68" customFormat="1"/>
    <row r="626" s="68" customFormat="1"/>
    <row r="627" s="68" customFormat="1"/>
    <row r="628" s="68" customFormat="1"/>
    <row r="629" s="68" customFormat="1"/>
    <row r="630" s="68" customFormat="1"/>
    <row r="631" s="68" customFormat="1"/>
    <row r="632" s="68" customFormat="1"/>
    <row r="633" s="68" customFormat="1"/>
    <row r="634" s="68" customFormat="1"/>
    <row r="635" s="68" customFormat="1"/>
    <row r="636" s="68" customFormat="1"/>
    <row r="637" s="68" customFormat="1"/>
    <row r="638" s="68" customFormat="1"/>
    <row r="639" s="68" customFormat="1"/>
    <row r="640" s="68" customFormat="1"/>
    <row r="641" s="68" customFormat="1"/>
    <row r="642" s="68" customFormat="1"/>
    <row r="643" s="68" customFormat="1"/>
    <row r="644" s="68" customFormat="1"/>
    <row r="645" s="68" customFormat="1"/>
    <row r="646" s="68" customFormat="1"/>
    <row r="647" s="68" customFormat="1"/>
    <row r="648" s="68" customFormat="1"/>
    <row r="649" s="68" customFormat="1"/>
    <row r="650" s="68" customFormat="1"/>
    <row r="651" s="68" customFormat="1"/>
    <row r="652" s="68" customFormat="1"/>
    <row r="653" s="68" customFormat="1"/>
    <row r="654" s="68" customFormat="1"/>
    <row r="655" s="68" customFormat="1"/>
    <row r="656" s="68" customFormat="1"/>
    <row r="657" s="68" customFormat="1"/>
    <row r="658" s="68" customFormat="1"/>
    <row r="659" s="68" customFormat="1"/>
    <row r="660" s="68" customFormat="1"/>
    <row r="661" s="68" customFormat="1"/>
    <row r="662" s="68" customFormat="1"/>
  </sheetData>
  <sheetProtection algorithmName="SHA-512" hashValue="msSgHBXpXKG3rwP5EEq2wdjCUqj+OZ+p42hLPoKLiav1PNDOJY/LMhKHd/a8geWLZDvVIUQ4RTfFlut5dKHsFQ==" saltValue="ZDgPg2y3Cnxlvp++mavP0A==" spinCount="100000" sheet="1" objects="1" scenarios="1"/>
  <mergeCells count="15">
    <mergeCell ref="B41:H41"/>
    <mergeCell ref="B42:H42"/>
    <mergeCell ref="G29:H29"/>
    <mergeCell ref="B9:B12"/>
    <mergeCell ref="C9:C12"/>
    <mergeCell ref="D9:D12"/>
    <mergeCell ref="B29:B30"/>
    <mergeCell ref="C29:D29"/>
    <mergeCell ref="B28:E28"/>
    <mergeCell ref="E29:F29"/>
    <mergeCell ref="B36:H36"/>
    <mergeCell ref="B37:H37"/>
    <mergeCell ref="B38:H38"/>
    <mergeCell ref="B39:H39"/>
    <mergeCell ref="B40:H40"/>
  </mergeCells>
  <phoneticPr fontId="14" type="noConversion"/>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48"/>
  <sheetViews>
    <sheetView zoomScaleNormal="100" workbookViewId="0"/>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6" spans="2:10">
      <c r="B6" s="1023" t="s">
        <v>50</v>
      </c>
      <c r="C6" s="1023"/>
      <c r="D6" s="1023"/>
      <c r="E6" s="1023"/>
      <c r="G6" s="1023" t="s">
        <v>50</v>
      </c>
      <c r="H6" s="1023"/>
      <c r="I6" s="1023"/>
      <c r="J6" s="1023"/>
    </row>
    <row r="7" spans="2:10" ht="30" customHeight="1">
      <c r="B7" s="64" t="s">
        <v>51</v>
      </c>
      <c r="C7" s="65" t="s">
        <v>52</v>
      </c>
      <c r="D7" s="65" t="s">
        <v>53</v>
      </c>
      <c r="E7" s="66" t="s">
        <v>5</v>
      </c>
      <c r="F7" s="67"/>
      <c r="G7" s="64" t="s">
        <v>54</v>
      </c>
      <c r="H7" s="65" t="str">
        <f>C7</f>
        <v>sep-23</v>
      </c>
      <c r="I7" s="65" t="str">
        <f>D7</f>
        <v>Dec-22</v>
      </c>
      <c r="J7" s="66" t="s">
        <v>5</v>
      </c>
    </row>
    <row r="8" spans="2:10" ht="24" customHeight="1">
      <c r="B8" s="552" t="s">
        <v>55</v>
      </c>
      <c r="C8" s="659">
        <v>13313738</v>
      </c>
      <c r="D8" s="659">
        <v>9327249</v>
      </c>
      <c r="E8" s="600">
        <v>42.740244202765474</v>
      </c>
      <c r="F8" s="68"/>
      <c r="G8" s="552" t="s">
        <v>55</v>
      </c>
      <c r="H8" s="515">
        <v>8995409.7390500009</v>
      </c>
      <c r="I8" s="515">
        <v>7156597</v>
      </c>
      <c r="J8" s="662">
        <v>25.693953970721005</v>
      </c>
    </row>
    <row r="9" spans="2:10">
      <c r="B9" s="553" t="s">
        <v>56</v>
      </c>
      <c r="C9" s="601">
        <v>5557791</v>
      </c>
      <c r="D9" s="601">
        <v>2678457</v>
      </c>
      <c r="E9" s="602">
        <v>107.49972838839676</v>
      </c>
      <c r="F9" s="68"/>
      <c r="G9" s="103" t="s">
        <v>57</v>
      </c>
      <c r="H9" s="884">
        <v>920387</v>
      </c>
      <c r="I9" s="884">
        <v>252789</v>
      </c>
      <c r="J9" s="516">
        <v>264.09297872929596</v>
      </c>
    </row>
    <row r="10" spans="2:10">
      <c r="B10" s="553" t="s">
        <v>58</v>
      </c>
      <c r="C10" s="603">
        <v>96</v>
      </c>
      <c r="D10" s="603">
        <v>93</v>
      </c>
      <c r="E10" s="554">
        <v>3.2258064516129004</v>
      </c>
      <c r="F10" s="68"/>
      <c r="G10" s="103" t="s">
        <v>59</v>
      </c>
      <c r="H10" s="884">
        <v>2177287</v>
      </c>
      <c r="I10" s="884">
        <v>2090022</v>
      </c>
      <c r="J10" s="516">
        <v>4.1753149009914781</v>
      </c>
    </row>
    <row r="11" spans="2:10">
      <c r="B11" s="553" t="s">
        <v>60</v>
      </c>
      <c r="C11" s="603">
        <v>0</v>
      </c>
      <c r="D11" s="603">
        <v>157</v>
      </c>
      <c r="E11" s="554">
        <v>-100</v>
      </c>
      <c r="F11" s="68"/>
      <c r="G11" s="103" t="s">
        <v>61</v>
      </c>
      <c r="H11" s="884">
        <v>114337</v>
      </c>
      <c r="I11" s="884">
        <v>156191</v>
      </c>
      <c r="J11" s="516">
        <v>-26.796678425773568</v>
      </c>
    </row>
    <row r="12" spans="2:10">
      <c r="B12" s="555" t="s">
        <v>62</v>
      </c>
      <c r="C12" s="603">
        <v>3619568</v>
      </c>
      <c r="D12" s="603">
        <v>3342050</v>
      </c>
      <c r="E12" s="554">
        <v>8.3038254963271108</v>
      </c>
      <c r="F12" s="68"/>
      <c r="G12" s="103" t="s">
        <v>63</v>
      </c>
      <c r="H12" s="884">
        <v>276365</v>
      </c>
      <c r="I12" s="884">
        <v>303606</v>
      </c>
      <c r="J12" s="516">
        <v>-8.9724840747547834</v>
      </c>
    </row>
    <row r="13" spans="2:10">
      <c r="B13" s="553" t="s">
        <v>64</v>
      </c>
      <c r="C13" s="603">
        <v>40725</v>
      </c>
      <c r="D13" s="603">
        <v>138330</v>
      </c>
      <c r="E13" s="554">
        <v>-70.559531554977227</v>
      </c>
      <c r="F13" s="68"/>
      <c r="G13" s="103" t="s">
        <v>65</v>
      </c>
      <c r="H13" s="884">
        <v>271780</v>
      </c>
      <c r="I13" s="884">
        <v>278838</v>
      </c>
      <c r="J13" s="516">
        <v>-2.5312188439165384</v>
      </c>
    </row>
    <row r="14" spans="2:10">
      <c r="B14" s="555" t="s">
        <v>66</v>
      </c>
      <c r="C14" s="603">
        <v>38924</v>
      </c>
      <c r="D14" s="603">
        <v>190699</v>
      </c>
      <c r="E14" s="554">
        <v>0</v>
      </c>
      <c r="F14" s="68"/>
      <c r="G14" s="103" t="s">
        <v>67</v>
      </c>
      <c r="H14" s="884">
        <v>1390058</v>
      </c>
      <c r="I14" s="884">
        <v>1346347</v>
      </c>
      <c r="J14" s="516">
        <v>3.2466370111122966</v>
      </c>
    </row>
    <row r="15" spans="2:10">
      <c r="B15" s="555" t="s">
        <v>68</v>
      </c>
      <c r="C15" s="603">
        <v>9232</v>
      </c>
      <c r="D15" s="603">
        <v>8603</v>
      </c>
      <c r="E15" s="554">
        <v>7.3114029989538531</v>
      </c>
      <c r="F15" s="68"/>
      <c r="G15" s="103" t="s">
        <v>69</v>
      </c>
      <c r="H15" s="884">
        <v>845700</v>
      </c>
      <c r="I15" s="884">
        <v>482325</v>
      </c>
      <c r="J15" s="516">
        <v>75.338205566785874</v>
      </c>
    </row>
    <row r="16" spans="2:10">
      <c r="B16" s="556" t="s">
        <v>70</v>
      </c>
      <c r="C16" s="603">
        <v>296100</v>
      </c>
      <c r="D16" s="603">
        <v>220660</v>
      </c>
      <c r="E16" s="554">
        <v>34.188344058732902</v>
      </c>
      <c r="F16" s="68"/>
      <c r="G16" s="103" t="s">
        <v>71</v>
      </c>
      <c r="H16" s="884">
        <v>85557</v>
      </c>
      <c r="I16" s="884">
        <v>73814</v>
      </c>
      <c r="J16" s="516">
        <v>15.908906169561332</v>
      </c>
    </row>
    <row r="17" spans="2:10">
      <c r="B17" s="557" t="s">
        <v>72</v>
      </c>
      <c r="C17" s="603">
        <v>971681</v>
      </c>
      <c r="D17" s="603">
        <v>897380</v>
      </c>
      <c r="E17" s="554">
        <v>8.2797699971026706</v>
      </c>
      <c r="F17" s="68"/>
      <c r="G17" s="103" t="s">
        <v>73</v>
      </c>
      <c r="H17" s="884">
        <v>63359</v>
      </c>
      <c r="I17" s="884">
        <v>46488</v>
      </c>
      <c r="J17" s="516">
        <v>36.291085871622776</v>
      </c>
    </row>
    <row r="18" spans="2:10">
      <c r="B18" s="557" t="s">
        <v>74</v>
      </c>
      <c r="C18" s="603">
        <v>185897</v>
      </c>
      <c r="D18" s="603">
        <v>194850</v>
      </c>
      <c r="E18" s="554">
        <v>-4.5948165255324636</v>
      </c>
      <c r="F18" s="68"/>
      <c r="G18" s="103" t="s">
        <v>75</v>
      </c>
      <c r="H18" s="884">
        <v>348765</v>
      </c>
      <c r="I18" s="884">
        <v>370244</v>
      </c>
      <c r="J18" s="516">
        <v>-5.8013094067695947</v>
      </c>
    </row>
    <row r="19" spans="2:10">
      <c r="B19" s="555" t="s">
        <v>76</v>
      </c>
      <c r="C19" s="603">
        <v>265210</v>
      </c>
      <c r="D19" s="603">
        <v>355065</v>
      </c>
      <c r="E19" s="554">
        <v>-25.306633996592176</v>
      </c>
      <c r="F19" s="68"/>
      <c r="G19" s="103" t="s">
        <v>77</v>
      </c>
      <c r="H19" s="884">
        <v>100083</v>
      </c>
      <c r="I19" s="884">
        <v>105003</v>
      </c>
      <c r="J19" s="516">
        <v>-4.6855804119882327</v>
      </c>
    </row>
    <row r="20" spans="2:10">
      <c r="B20" s="555" t="s">
        <v>78</v>
      </c>
      <c r="C20" s="603">
        <v>980436</v>
      </c>
      <c r="D20" s="603">
        <v>1239694</v>
      </c>
      <c r="E20" s="554">
        <v>-20.913064030317162</v>
      </c>
      <c r="F20" s="68"/>
      <c r="G20" s="103" t="s">
        <v>79</v>
      </c>
      <c r="H20" s="884">
        <v>723786</v>
      </c>
      <c r="I20" s="884">
        <v>433914</v>
      </c>
      <c r="J20" s="516">
        <v>66.804021073300234</v>
      </c>
    </row>
    <row r="21" spans="2:10">
      <c r="B21" s="555" t="s">
        <v>80</v>
      </c>
      <c r="C21" s="603">
        <v>64809</v>
      </c>
      <c r="D21" s="603">
        <v>60076</v>
      </c>
      <c r="E21" s="554">
        <v>7.8783540848258893</v>
      </c>
      <c r="F21" s="68"/>
      <c r="G21" s="103" t="s">
        <v>81</v>
      </c>
      <c r="H21" s="884">
        <v>52757</v>
      </c>
      <c r="I21" s="884">
        <v>64870</v>
      </c>
      <c r="J21" s="516">
        <v>-18.672730075535682</v>
      </c>
    </row>
    <row r="22" spans="2:10">
      <c r="B22" s="555" t="s">
        <v>82</v>
      </c>
      <c r="C22" s="603">
        <v>15344</v>
      </c>
      <c r="D22" s="603">
        <v>1135</v>
      </c>
      <c r="E22" s="603">
        <v>0</v>
      </c>
      <c r="F22" s="68"/>
      <c r="G22" s="103" t="s">
        <v>83</v>
      </c>
      <c r="H22" s="884">
        <v>739440</v>
      </c>
      <c r="I22" s="884">
        <v>601619</v>
      </c>
      <c r="J22" s="516">
        <v>22.908352296054481</v>
      </c>
    </row>
    <row r="23" spans="2:10">
      <c r="B23" s="555" t="s">
        <v>84</v>
      </c>
      <c r="C23" s="603">
        <v>1267925</v>
      </c>
      <c r="D23" s="603">
        <v>0</v>
      </c>
      <c r="E23" s="603">
        <v>0</v>
      </c>
      <c r="F23" s="68"/>
      <c r="G23" s="103" t="s">
        <v>85</v>
      </c>
      <c r="H23" s="885">
        <v>279295</v>
      </c>
      <c r="I23" s="885">
        <v>550527</v>
      </c>
      <c r="J23" s="516">
        <v>0</v>
      </c>
    </row>
    <row r="24" spans="2:10">
      <c r="B24" s="558" t="s">
        <v>86</v>
      </c>
      <c r="C24" s="604">
        <v>42387651</v>
      </c>
      <c r="D24" s="604">
        <v>40376451</v>
      </c>
      <c r="E24" s="559">
        <v>4.9811212976593744</v>
      </c>
      <c r="F24" s="68"/>
      <c r="G24" s="103" t="s">
        <v>87</v>
      </c>
      <c r="H24" s="885">
        <v>606453.73904999997</v>
      </c>
      <c r="I24" s="517">
        <v>0</v>
      </c>
      <c r="J24" s="517">
        <v>0</v>
      </c>
    </row>
    <row r="25" spans="2:10">
      <c r="B25" s="558" t="s">
        <v>88</v>
      </c>
      <c r="C25" s="604">
        <v>16858518</v>
      </c>
      <c r="D25" s="604">
        <v>16442145</v>
      </c>
      <c r="E25" s="559">
        <v>2.5323520745012207</v>
      </c>
      <c r="F25" s="68"/>
      <c r="G25" s="562" t="s">
        <v>86</v>
      </c>
      <c r="H25" s="886">
        <v>23197845</v>
      </c>
      <c r="I25" s="886">
        <v>21415878</v>
      </c>
      <c r="J25" s="518">
        <v>8.320774894216342</v>
      </c>
    </row>
    <row r="26" spans="2:10">
      <c r="B26" s="553" t="s">
        <v>58</v>
      </c>
      <c r="C26" s="603">
        <v>554472</v>
      </c>
      <c r="D26" s="603">
        <v>430963</v>
      </c>
      <c r="E26" s="554">
        <v>28.658840782155302</v>
      </c>
      <c r="F26" s="68"/>
      <c r="G26" s="563" t="s">
        <v>59</v>
      </c>
      <c r="H26" s="884">
        <v>134730</v>
      </c>
      <c r="I26" s="884">
        <v>125448</v>
      </c>
      <c r="J26" s="519">
        <v>7.3990816912186785</v>
      </c>
    </row>
    <row r="27" spans="2:10">
      <c r="B27" s="553" t="s">
        <v>89</v>
      </c>
      <c r="C27" s="603">
        <v>31462</v>
      </c>
      <c r="D27" s="603">
        <v>25619</v>
      </c>
      <c r="E27" s="554">
        <v>22.80729146336704</v>
      </c>
      <c r="F27" s="68"/>
      <c r="G27" s="563" t="s">
        <v>90</v>
      </c>
      <c r="H27" s="884">
        <v>1668534</v>
      </c>
      <c r="I27" s="884">
        <v>1517682</v>
      </c>
      <c r="J27" s="519">
        <v>9.9396316224347423</v>
      </c>
    </row>
    <row r="28" spans="2:10">
      <c r="B28" s="555" t="s">
        <v>62</v>
      </c>
      <c r="C28" s="603">
        <v>114748</v>
      </c>
      <c r="D28" s="603">
        <v>109819</v>
      </c>
      <c r="E28" s="554">
        <v>4.4882943752902582</v>
      </c>
      <c r="F28" s="68"/>
      <c r="G28" s="563" t="s">
        <v>63</v>
      </c>
      <c r="H28" s="884">
        <v>618134</v>
      </c>
      <c r="I28" s="884">
        <v>633491</v>
      </c>
      <c r="J28" s="519">
        <v>-2.4241859789641884</v>
      </c>
    </row>
    <row r="29" spans="2:10">
      <c r="B29" s="555" t="s">
        <v>91</v>
      </c>
      <c r="C29" s="603">
        <v>635578</v>
      </c>
      <c r="D29" s="603">
        <v>632458</v>
      </c>
      <c r="E29" s="554">
        <v>0.49331338998004348</v>
      </c>
      <c r="F29" s="68"/>
      <c r="G29" s="103" t="s">
        <v>65</v>
      </c>
      <c r="H29" s="884">
        <v>5098831</v>
      </c>
      <c r="I29" s="884">
        <v>4371525</v>
      </c>
      <c r="J29" s="519">
        <v>16.637351953837619</v>
      </c>
    </row>
    <row r="30" spans="2:10">
      <c r="B30" s="555" t="s">
        <v>92</v>
      </c>
      <c r="C30" s="603">
        <v>116773</v>
      </c>
      <c r="D30" s="603">
        <v>190699</v>
      </c>
      <c r="E30" s="554">
        <v>-38.765803701120618</v>
      </c>
      <c r="F30" s="68"/>
      <c r="G30" s="103" t="s">
        <v>67</v>
      </c>
      <c r="H30" s="884">
        <v>8379671</v>
      </c>
      <c r="I30" s="884">
        <v>6457508</v>
      </c>
      <c r="J30" s="519">
        <v>29.766327815621764</v>
      </c>
    </row>
    <row r="31" spans="2:10">
      <c r="B31" s="555" t="s">
        <v>68</v>
      </c>
      <c r="C31" s="603">
        <v>2637401</v>
      </c>
      <c r="D31" s="603">
        <v>2269690</v>
      </c>
      <c r="E31" s="554">
        <v>16.200934929439704</v>
      </c>
      <c r="F31" s="68"/>
      <c r="G31" s="563" t="s">
        <v>71</v>
      </c>
      <c r="H31" s="884">
        <v>1006066</v>
      </c>
      <c r="I31" s="884">
        <v>996223</v>
      </c>
      <c r="J31" s="519">
        <v>0.98803179609383562</v>
      </c>
    </row>
    <row r="32" spans="2:10">
      <c r="B32" s="555" t="s">
        <v>70</v>
      </c>
      <c r="C32" s="603">
        <v>7423024</v>
      </c>
      <c r="D32" s="603">
        <v>7452019</v>
      </c>
      <c r="E32" s="554">
        <v>-0.3890891850919842</v>
      </c>
      <c r="F32" s="68"/>
      <c r="G32" s="563" t="s">
        <v>75</v>
      </c>
      <c r="H32" s="884">
        <v>208279</v>
      </c>
      <c r="I32" s="884">
        <v>244514</v>
      </c>
      <c r="J32" s="519">
        <v>-14.819192357083843</v>
      </c>
    </row>
    <row r="33" spans="2:10">
      <c r="B33" s="555" t="s">
        <v>93</v>
      </c>
      <c r="C33" s="603">
        <v>1083115</v>
      </c>
      <c r="D33" s="603">
        <v>931452</v>
      </c>
      <c r="E33" s="554">
        <v>16.282427865311355</v>
      </c>
      <c r="F33" s="68"/>
      <c r="G33" s="103" t="s">
        <v>94</v>
      </c>
      <c r="H33" s="884">
        <v>783318</v>
      </c>
      <c r="I33" s="884">
        <v>832539</v>
      </c>
      <c r="J33" s="519">
        <v>-5.9121554665907521</v>
      </c>
    </row>
    <row r="34" spans="2:10">
      <c r="B34" s="555" t="s">
        <v>76</v>
      </c>
      <c r="C34" s="603">
        <v>91703</v>
      </c>
      <c r="D34" s="603">
        <v>127824</v>
      </c>
      <c r="E34" s="554">
        <v>-28.258386531480784</v>
      </c>
      <c r="F34" s="68"/>
      <c r="G34" s="563" t="s">
        <v>79</v>
      </c>
      <c r="H34" s="884">
        <v>27119</v>
      </c>
      <c r="I34" s="884">
        <v>49341</v>
      </c>
      <c r="J34" s="519">
        <v>-45.037595508806064</v>
      </c>
    </row>
    <row r="35" spans="2:10">
      <c r="B35" s="555" t="s">
        <v>95</v>
      </c>
      <c r="C35" s="603">
        <v>1797026</v>
      </c>
      <c r="D35" s="603">
        <v>1644299</v>
      </c>
      <c r="E35" s="554">
        <v>9.2882742129016584</v>
      </c>
      <c r="F35" s="68"/>
      <c r="G35" s="563" t="s">
        <v>81</v>
      </c>
      <c r="H35" s="884">
        <v>202767</v>
      </c>
      <c r="I35" s="884">
        <v>208886</v>
      </c>
      <c r="J35" s="519">
        <v>-2.92934902291202</v>
      </c>
    </row>
    <row r="36" spans="2:10">
      <c r="B36" s="555" t="s">
        <v>96</v>
      </c>
      <c r="C36" s="603">
        <v>2373216</v>
      </c>
      <c r="D36" s="603">
        <v>2627293</v>
      </c>
      <c r="E36" s="554">
        <v>-9.6706762435708526</v>
      </c>
      <c r="F36" s="68"/>
      <c r="G36" s="563" t="s">
        <v>83</v>
      </c>
      <c r="H36" s="884">
        <v>802087</v>
      </c>
      <c r="I36" s="884">
        <v>645234</v>
      </c>
      <c r="J36" s="519">
        <v>24.309475322131192</v>
      </c>
    </row>
    <row r="37" spans="2:10">
      <c r="B37" s="555" t="s">
        <v>80</v>
      </c>
      <c r="C37" s="603">
        <v>0</v>
      </c>
      <c r="D37" s="603">
        <v>10</v>
      </c>
      <c r="E37" s="554">
        <v>0</v>
      </c>
      <c r="F37" s="68"/>
      <c r="G37" s="563" t="s">
        <v>85</v>
      </c>
      <c r="H37" s="884">
        <v>404329</v>
      </c>
      <c r="I37" s="884">
        <v>1444631</v>
      </c>
      <c r="J37" s="519">
        <v>-72.011607116280913</v>
      </c>
    </row>
    <row r="38" spans="2:10">
      <c r="B38" s="558" t="s">
        <v>97</v>
      </c>
      <c r="C38" s="604">
        <v>3566466</v>
      </c>
      <c r="D38" s="604">
        <v>3325731</v>
      </c>
      <c r="E38" s="400">
        <v>7.2385589814690343</v>
      </c>
      <c r="F38" s="68"/>
      <c r="G38" s="563" t="s">
        <v>98</v>
      </c>
      <c r="H38" s="884">
        <v>1910295</v>
      </c>
      <c r="I38" s="884">
        <v>1851257</v>
      </c>
      <c r="J38" s="519">
        <v>0</v>
      </c>
    </row>
    <row r="39" spans="2:10">
      <c r="B39" s="558" t="s">
        <v>99</v>
      </c>
      <c r="C39" s="604">
        <v>10811117</v>
      </c>
      <c r="D39" s="604">
        <v>10069468</v>
      </c>
      <c r="E39" s="400">
        <v>7.3653245633235054</v>
      </c>
      <c r="F39" s="68"/>
      <c r="G39" s="522" t="s">
        <v>100</v>
      </c>
      <c r="H39" s="884">
        <v>1953685</v>
      </c>
      <c r="I39" s="884">
        <v>2037599</v>
      </c>
      <c r="J39" s="519">
        <v>-4.1182784247538411</v>
      </c>
    </row>
    <row r="40" spans="2:10">
      <c r="B40" s="558" t="s">
        <v>101</v>
      </c>
      <c r="C40" s="604">
        <v>10910839</v>
      </c>
      <c r="D40" s="604">
        <v>10277727</v>
      </c>
      <c r="E40" s="400">
        <v>6.1600390825714779</v>
      </c>
      <c r="F40" s="68"/>
      <c r="G40" s="564" t="s">
        <v>102</v>
      </c>
      <c r="H40" s="886">
        <v>23508133.964370001</v>
      </c>
      <c r="I40" s="886">
        <v>21131225.124679998</v>
      </c>
      <c r="J40" s="519">
        <v>11.248324816311372</v>
      </c>
    </row>
    <row r="41" spans="2:10">
      <c r="B41" s="560" t="s">
        <v>103</v>
      </c>
      <c r="C41" s="605">
        <v>240711</v>
      </c>
      <c r="D41" s="605">
        <v>261380</v>
      </c>
      <c r="E41" s="561">
        <v>-7.9076440431555595</v>
      </c>
      <c r="F41" s="68"/>
      <c r="G41" s="565" t="s">
        <v>104</v>
      </c>
      <c r="H41" s="884">
        <v>23253055</v>
      </c>
      <c r="I41" s="884">
        <v>20817364.124679998</v>
      </c>
      <c r="J41" s="518">
        <v>11.700284727365528</v>
      </c>
    </row>
    <row r="42" spans="2:10">
      <c r="B42" s="69" t="s">
        <v>105</v>
      </c>
      <c r="C42" s="606">
        <v>55701389</v>
      </c>
      <c r="D42" s="606">
        <v>49703700</v>
      </c>
      <c r="E42" s="401">
        <v>12.066886368620455</v>
      </c>
      <c r="F42" s="68"/>
      <c r="G42" s="566" t="s">
        <v>106</v>
      </c>
      <c r="H42" s="884">
        <v>12816678</v>
      </c>
      <c r="I42" s="884">
        <v>10800000.124679999</v>
      </c>
      <c r="J42" s="516">
        <v>18.672943074431259</v>
      </c>
    </row>
    <row r="43" spans="2:10">
      <c r="B43" s="398"/>
      <c r="C43" s="398"/>
      <c r="D43" s="398"/>
      <c r="E43" s="398"/>
      <c r="F43" s="68"/>
      <c r="G43" s="566" t="s">
        <v>107</v>
      </c>
      <c r="H43" s="884">
        <v>565957</v>
      </c>
      <c r="I43" s="884">
        <v>593382</v>
      </c>
      <c r="J43" s="516">
        <v>-4.6218119187976692</v>
      </c>
    </row>
    <row r="44" spans="2:10">
      <c r="F44" s="68"/>
      <c r="G44" s="566" t="s">
        <v>108</v>
      </c>
      <c r="H44" s="884">
        <v>1512687</v>
      </c>
      <c r="I44" s="884">
        <v>1512687</v>
      </c>
      <c r="J44" s="516">
        <v>0</v>
      </c>
    </row>
    <row r="45" spans="2:10">
      <c r="F45" s="68"/>
      <c r="G45" s="566" t="s">
        <v>109</v>
      </c>
      <c r="H45" s="885">
        <v>7867135</v>
      </c>
      <c r="I45" s="885">
        <v>7911295</v>
      </c>
      <c r="J45" s="516">
        <v>-0.55818927242632377</v>
      </c>
    </row>
    <row r="46" spans="2:10">
      <c r="F46" s="68"/>
      <c r="G46" s="566" t="s">
        <v>110</v>
      </c>
      <c r="H46" s="884">
        <v>490598</v>
      </c>
      <c r="I46" s="884">
        <v>0</v>
      </c>
      <c r="J46" s="517">
        <v>0</v>
      </c>
    </row>
    <row r="47" spans="2:10">
      <c r="F47" s="68"/>
      <c r="G47" s="567" t="s">
        <v>111</v>
      </c>
      <c r="H47" s="660">
        <v>255078.96437</v>
      </c>
      <c r="I47" s="660">
        <v>313861</v>
      </c>
      <c r="J47" s="520">
        <v>-18.728684236015305</v>
      </c>
    </row>
    <row r="48" spans="2:10">
      <c r="F48" s="67"/>
      <c r="G48" s="69" t="s">
        <v>105</v>
      </c>
      <c r="H48" s="661">
        <v>55701388.703419998</v>
      </c>
      <c r="I48" s="661">
        <v>49703700.124679998</v>
      </c>
      <c r="J48" s="521">
        <v>12.066885490808543</v>
      </c>
    </row>
  </sheetData>
  <sheetProtection algorithmName="SHA-512" hashValue="0e1MUHdBH5nPYlgau3vCJ2x2MH+m6webMaDdPDSqbtT771sTN3YAcCMu8M576MDnoE7hT/vozALIswPlJy7Txw==" saltValue="f7jeBTjeYfQBOBn9ZgEauw==" spinCount="100000" sheet="1" objects="1" scenarios="1"/>
  <mergeCells count="2">
    <mergeCell ref="B6:E6"/>
    <mergeCell ref="G6:J6"/>
  </mergeCells>
  <conditionalFormatting sqref="C8:D8">
    <cfRule type="expression" dxfId="24" priority="5">
      <formula>"a3=""receita operacional"""</formula>
    </cfRule>
    <cfRule type="cellIs" dxfId="23" priority="6" operator="equal">
      <formula>"RECEITA OPERACIONAL"</formula>
    </cfRule>
  </conditionalFormatting>
  <conditionalFormatting sqref="H8:I8">
    <cfRule type="expression" dxfId="22" priority="1">
      <formula>"a3=""receita operacional"""</formula>
    </cfRule>
    <cfRule type="cellIs" dxfId="21" priority="2" operator="equal">
      <formula>"RECEITA OPERACIONAL"</formula>
    </cfRule>
  </conditionalFormatting>
  <pageMargins left="0.25" right="0.25" top="0.75" bottom="0.75" header="0.3" footer="0.3"/>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B5:D106"/>
  <sheetViews>
    <sheetView zoomScale="70" zoomScaleNormal="70" zoomScaleSheetLayoutView="80" workbookViewId="0"/>
  </sheetViews>
  <sheetFormatPr defaultColWidth="9.140625" defaultRowHeight="15"/>
  <cols>
    <col min="1" max="1" width="2.42578125" style="68" customWidth="1"/>
    <col min="2" max="2" width="137.5703125" style="68" customWidth="1"/>
    <col min="3" max="4" width="16.7109375" style="68" customWidth="1"/>
    <col min="5" max="5" width="1.5703125" style="68" customWidth="1"/>
    <col min="6" max="6" width="9.140625" style="68" customWidth="1"/>
    <col min="7" max="16384" width="9.140625" style="68"/>
  </cols>
  <sheetData>
    <row r="5" spans="2:4" ht="23.25" customHeight="1"/>
    <row r="6" spans="2:4">
      <c r="C6" s="856"/>
      <c r="D6" s="125" t="s">
        <v>50</v>
      </c>
    </row>
    <row r="7" spans="2:4">
      <c r="B7" s="857"/>
      <c r="C7" s="858">
        <v>45199</v>
      </c>
      <c r="D7" s="858">
        <v>44834</v>
      </c>
    </row>
    <row r="8" spans="2:4">
      <c r="B8" s="1024" t="s">
        <v>112</v>
      </c>
      <c r="C8" s="1024"/>
      <c r="D8" s="1024"/>
    </row>
    <row r="9" spans="2:4" ht="7.5" customHeight="1">
      <c r="B9" s="859"/>
      <c r="C9" s="860"/>
      <c r="D9" s="860"/>
    </row>
    <row r="10" spans="2:4">
      <c r="B10" s="861" t="s">
        <v>113</v>
      </c>
      <c r="C10" s="862">
        <v>1516625</v>
      </c>
      <c r="D10" s="862">
        <v>489221</v>
      </c>
    </row>
    <row r="11" spans="2:4" ht="7.5" customHeight="1">
      <c r="B11" s="863"/>
      <c r="C11" s="864"/>
      <c r="D11" s="864"/>
    </row>
    <row r="12" spans="2:4">
      <c r="B12" s="861" t="s">
        <v>114</v>
      </c>
      <c r="C12" s="862">
        <v>3344571</v>
      </c>
      <c r="D12" s="862">
        <v>2508566</v>
      </c>
    </row>
    <row r="13" spans="2:4">
      <c r="B13" s="865" t="s">
        <v>115</v>
      </c>
      <c r="C13" s="866">
        <v>1433850</v>
      </c>
      <c r="D13" s="866">
        <v>963354</v>
      </c>
    </row>
    <row r="14" spans="2:4">
      <c r="B14" s="865" t="s">
        <v>116</v>
      </c>
      <c r="C14" s="866">
        <v>-87910</v>
      </c>
      <c r="D14" s="866">
        <v>-89157</v>
      </c>
    </row>
    <row r="15" spans="2:4">
      <c r="B15" s="865" t="s">
        <v>117</v>
      </c>
      <c r="C15" s="866">
        <v>-561622</v>
      </c>
      <c r="D15" s="866">
        <v>-582687</v>
      </c>
    </row>
    <row r="16" spans="2:4">
      <c r="B16" s="867" t="s">
        <v>118</v>
      </c>
      <c r="C16" s="866">
        <v>0</v>
      </c>
      <c r="D16" s="866">
        <v>1821933</v>
      </c>
    </row>
    <row r="17" spans="2:4">
      <c r="B17" s="867" t="s">
        <v>76</v>
      </c>
      <c r="C17" s="866">
        <v>297404</v>
      </c>
      <c r="D17" s="866">
        <v>547597</v>
      </c>
    </row>
    <row r="18" spans="2:4">
      <c r="B18" s="867" t="s">
        <v>90</v>
      </c>
      <c r="C18" s="866">
        <v>-204345</v>
      </c>
      <c r="D18" s="866">
        <v>-461930</v>
      </c>
    </row>
    <row r="19" spans="2:4">
      <c r="B19" s="867" t="s">
        <v>119</v>
      </c>
      <c r="C19" s="866">
        <v>-244675</v>
      </c>
      <c r="D19" s="866">
        <v>-330115</v>
      </c>
    </row>
    <row r="20" spans="2:4">
      <c r="B20" s="867" t="s">
        <v>120</v>
      </c>
      <c r="C20" s="866">
        <v>192058</v>
      </c>
      <c r="D20" s="866">
        <v>193860</v>
      </c>
    </row>
    <row r="21" spans="2:4">
      <c r="B21" s="867" t="s">
        <v>121</v>
      </c>
      <c r="C21" s="866">
        <v>123556</v>
      </c>
      <c r="D21" s="866">
        <v>116016</v>
      </c>
    </row>
    <row r="22" spans="2:4">
      <c r="B22" s="867" t="s">
        <v>122</v>
      </c>
      <c r="C22" s="866">
        <v>-41898</v>
      </c>
      <c r="D22" s="866">
        <v>-45045</v>
      </c>
    </row>
    <row r="23" spans="2:4">
      <c r="B23" s="867" t="s">
        <v>123</v>
      </c>
      <c r="C23" s="866">
        <v>-969376</v>
      </c>
      <c r="D23" s="866">
        <v>-1332293</v>
      </c>
    </row>
    <row r="24" spans="2:4">
      <c r="B24" s="867" t="s">
        <v>27</v>
      </c>
      <c r="C24" s="866">
        <v>1027232</v>
      </c>
      <c r="D24" s="866">
        <v>914882</v>
      </c>
    </row>
    <row r="25" spans="2:4">
      <c r="B25" s="868" t="s">
        <v>124</v>
      </c>
      <c r="C25" s="866">
        <v>610057</v>
      </c>
      <c r="D25" s="866">
        <v>0</v>
      </c>
    </row>
    <row r="26" spans="2:4">
      <c r="B26" s="867" t="s">
        <v>125</v>
      </c>
      <c r="C26" s="866">
        <v>204772</v>
      </c>
      <c r="D26" s="866">
        <v>226564</v>
      </c>
    </row>
    <row r="27" spans="2:4">
      <c r="B27" s="868" t="s">
        <v>126</v>
      </c>
      <c r="C27" s="866">
        <v>-26405</v>
      </c>
      <c r="D27" s="866">
        <v>0</v>
      </c>
    </row>
    <row r="28" spans="2:4">
      <c r="B28" s="867" t="s">
        <v>127</v>
      </c>
      <c r="C28" s="866">
        <v>-542</v>
      </c>
      <c r="D28" s="866">
        <v>-541</v>
      </c>
    </row>
    <row r="29" spans="2:4">
      <c r="B29" s="865" t="s">
        <v>128</v>
      </c>
      <c r="C29" s="866">
        <v>6347</v>
      </c>
      <c r="D29" s="866">
        <v>4139</v>
      </c>
    </row>
    <row r="30" spans="2:4">
      <c r="B30" s="867" t="s">
        <v>129</v>
      </c>
      <c r="C30" s="866">
        <v>0</v>
      </c>
      <c r="D30" s="866">
        <v>2907</v>
      </c>
    </row>
    <row r="31" spans="2:4">
      <c r="B31" s="867" t="s">
        <v>130</v>
      </c>
      <c r="C31" s="866">
        <v>186</v>
      </c>
      <c r="D31" s="866">
        <v>26529</v>
      </c>
    </row>
    <row r="32" spans="2:4">
      <c r="B32" s="865" t="s">
        <v>131</v>
      </c>
      <c r="C32" s="866">
        <v>8346</v>
      </c>
      <c r="D32" s="866">
        <v>5971</v>
      </c>
    </row>
    <row r="33" spans="2:4">
      <c r="B33" s="865" t="s">
        <v>132</v>
      </c>
      <c r="C33" s="866">
        <v>3079</v>
      </c>
      <c r="D33" s="866">
        <v>978</v>
      </c>
    </row>
    <row r="34" spans="2:4">
      <c r="B34" s="867" t="s">
        <v>133</v>
      </c>
      <c r="C34" s="866">
        <v>58582</v>
      </c>
      <c r="D34" s="866">
        <v>36485</v>
      </c>
    </row>
    <row r="35" spans="2:4">
      <c r="B35" s="867" t="s">
        <v>134</v>
      </c>
      <c r="C35" s="866">
        <v>-750</v>
      </c>
      <c r="D35" s="866">
        <v>-102</v>
      </c>
    </row>
    <row r="36" spans="2:4" ht="7.5" customHeight="1">
      <c r="B36" s="870"/>
      <c r="C36" s="866"/>
      <c r="D36" s="866"/>
    </row>
    <row r="37" spans="2:4">
      <c r="B37" s="861" t="s">
        <v>135</v>
      </c>
      <c r="C37" s="862">
        <v>57585</v>
      </c>
      <c r="D37" s="862">
        <v>2428470</v>
      </c>
    </row>
    <row r="38" spans="2:4">
      <c r="B38" s="867" t="s">
        <v>136</v>
      </c>
      <c r="C38" s="866">
        <v>164172</v>
      </c>
      <c r="D38" s="866">
        <v>1239898</v>
      </c>
    </row>
    <row r="39" spans="2:4">
      <c r="B39" s="867" t="s">
        <v>137</v>
      </c>
      <c r="C39" s="866">
        <v>111960</v>
      </c>
      <c r="D39" s="866">
        <v>59336</v>
      </c>
    </row>
    <row r="40" spans="2:4">
      <c r="B40" s="867" t="s">
        <v>91</v>
      </c>
      <c r="C40" s="866">
        <v>22198</v>
      </c>
      <c r="D40" s="866">
        <v>-15116</v>
      </c>
    </row>
    <row r="41" spans="2:4">
      <c r="B41" s="867" t="s">
        <v>66</v>
      </c>
      <c r="C41" s="866">
        <v>52035</v>
      </c>
      <c r="D41" s="866">
        <v>953947</v>
      </c>
    </row>
    <row r="42" spans="2:4">
      <c r="B42" s="867" t="s">
        <v>138</v>
      </c>
      <c r="C42" s="866">
        <v>-61482</v>
      </c>
      <c r="D42" s="866">
        <v>47834</v>
      </c>
    </row>
    <row r="43" spans="2:4">
      <c r="B43" s="867" t="s">
        <v>74</v>
      </c>
      <c r="C43" s="866">
        <v>7570</v>
      </c>
      <c r="D43" s="866">
        <v>-1139</v>
      </c>
    </row>
    <row r="44" spans="2:4">
      <c r="B44" s="865" t="s">
        <v>139</v>
      </c>
      <c r="C44" s="866">
        <v>-142982</v>
      </c>
      <c r="D44" s="866">
        <v>-59761</v>
      </c>
    </row>
    <row r="45" spans="2:4">
      <c r="B45" s="867" t="s">
        <v>140</v>
      </c>
      <c r="C45" s="866">
        <v>-77858</v>
      </c>
      <c r="D45" s="866">
        <v>206480</v>
      </c>
    </row>
    <row r="46" spans="2:4">
      <c r="B46" s="867" t="s">
        <v>80</v>
      </c>
      <c r="C46" s="866">
        <v>-3819</v>
      </c>
      <c r="D46" s="866">
        <v>-2076</v>
      </c>
    </row>
    <row r="47" spans="2:4">
      <c r="B47" s="867" t="s">
        <v>82</v>
      </c>
      <c r="C47" s="866">
        <v>-14209</v>
      </c>
      <c r="D47" s="866">
        <v>-933</v>
      </c>
    </row>
    <row r="48" spans="2:4" ht="7.5" customHeight="1">
      <c r="B48" s="866"/>
      <c r="C48" s="869"/>
      <c r="D48" s="869"/>
    </row>
    <row r="49" spans="2:4">
      <c r="B49" s="861" t="s">
        <v>141</v>
      </c>
      <c r="C49" s="862">
        <v>360062</v>
      </c>
      <c r="D49" s="862">
        <v>-702611</v>
      </c>
    </row>
    <row r="50" spans="2:4">
      <c r="B50" s="867" t="s">
        <v>57</v>
      </c>
      <c r="C50" s="866">
        <v>158508</v>
      </c>
      <c r="D50" s="866">
        <v>-205145</v>
      </c>
    </row>
    <row r="51" spans="2:4">
      <c r="B51" s="867" t="s">
        <v>59</v>
      </c>
      <c r="C51" s="866">
        <v>53968</v>
      </c>
      <c r="D51" s="866">
        <v>-319036</v>
      </c>
    </row>
    <row r="52" spans="2:4">
      <c r="B52" s="867" t="s">
        <v>142</v>
      </c>
      <c r="C52" s="866">
        <v>728036</v>
      </c>
      <c r="D52" s="866">
        <v>450852</v>
      </c>
    </row>
    <row r="53" spans="2:4">
      <c r="B53" s="867" t="s">
        <v>143</v>
      </c>
      <c r="C53" s="866">
        <v>-160277</v>
      </c>
      <c r="D53" s="866">
        <v>-144936</v>
      </c>
    </row>
    <row r="54" spans="2:4">
      <c r="B54" s="865" t="s">
        <v>144</v>
      </c>
      <c r="C54" s="866">
        <v>16871</v>
      </c>
      <c r="D54" s="866">
        <v>-155669</v>
      </c>
    </row>
    <row r="55" spans="2:4">
      <c r="B55" s="867" t="s">
        <v>145</v>
      </c>
      <c r="C55" s="866">
        <v>-193727</v>
      </c>
      <c r="D55" s="866">
        <v>-141839</v>
      </c>
    </row>
    <row r="56" spans="2:4">
      <c r="B56" s="867" t="s">
        <v>146</v>
      </c>
      <c r="C56" s="866">
        <v>-87200</v>
      </c>
      <c r="D56" s="866">
        <v>-78769</v>
      </c>
    </row>
    <row r="57" spans="2:4">
      <c r="B57" s="867" t="s">
        <v>83</v>
      </c>
      <c r="C57" s="866">
        <v>0</v>
      </c>
      <c r="D57" s="866">
        <v>0</v>
      </c>
    </row>
    <row r="58" spans="2:4">
      <c r="B58" s="867" t="s">
        <v>147</v>
      </c>
      <c r="C58" s="866">
        <v>86143</v>
      </c>
      <c r="D58" s="866">
        <v>51401</v>
      </c>
    </row>
    <row r="59" spans="2:4" ht="7.5" customHeight="1">
      <c r="B59" s="867"/>
      <c r="C59" s="869"/>
      <c r="D59" s="869"/>
    </row>
    <row r="60" spans="2:4">
      <c r="B60" s="861" t="s">
        <v>148</v>
      </c>
      <c r="C60" s="862">
        <v>3762218</v>
      </c>
      <c r="D60" s="862">
        <v>4234425</v>
      </c>
    </row>
    <row r="61" spans="2:4" ht="7.5" customHeight="1">
      <c r="B61" s="867"/>
      <c r="C61" s="866"/>
      <c r="D61" s="866"/>
    </row>
    <row r="62" spans="2:4">
      <c r="B62" s="867" t="s">
        <v>149</v>
      </c>
      <c r="C62" s="866">
        <v>-272512</v>
      </c>
      <c r="D62" s="866">
        <v>-322688</v>
      </c>
    </row>
    <row r="63" spans="2:4">
      <c r="B63" s="867" t="s">
        <v>150</v>
      </c>
      <c r="C63" s="866">
        <v>-434261</v>
      </c>
      <c r="D63" s="866">
        <v>-264920</v>
      </c>
    </row>
    <row r="64" spans="2:4">
      <c r="B64" s="867" t="s">
        <v>151</v>
      </c>
      <c r="C64" s="866">
        <v>-708469</v>
      </c>
      <c r="D64" s="866">
        <v>-541204</v>
      </c>
    </row>
    <row r="65" spans="2:4">
      <c r="B65" s="865" t="s">
        <v>152</v>
      </c>
      <c r="C65" s="866">
        <v>-17257</v>
      </c>
      <c r="D65" s="866">
        <v>-14228</v>
      </c>
    </row>
    <row r="66" spans="2:4" ht="7.5" customHeight="1">
      <c r="B66" s="866"/>
      <c r="C66" s="859"/>
      <c r="D66" s="859"/>
    </row>
    <row r="67" spans="2:4">
      <c r="B67" s="867" t="s">
        <v>153</v>
      </c>
      <c r="C67" s="866">
        <v>2329719</v>
      </c>
      <c r="D67" s="866">
        <v>3091385</v>
      </c>
    </row>
    <row r="68" spans="2:4">
      <c r="B68" s="871" t="s">
        <v>154</v>
      </c>
      <c r="C68" s="872">
        <v>118351</v>
      </c>
      <c r="D68" s="872">
        <v>128041</v>
      </c>
    </row>
    <row r="69" spans="2:4">
      <c r="B69" s="861" t="s">
        <v>155</v>
      </c>
      <c r="C69" s="862">
        <v>2448070</v>
      </c>
      <c r="D69" s="862">
        <v>3219426</v>
      </c>
    </row>
    <row r="70" spans="2:4" ht="7.5" customHeight="1">
      <c r="B70" s="873"/>
      <c r="C70" s="874"/>
      <c r="D70" s="873"/>
    </row>
    <row r="71" spans="2:4">
      <c r="B71" s="1024" t="s">
        <v>156</v>
      </c>
      <c r="C71" s="1024"/>
      <c r="D71" s="1024"/>
    </row>
    <row r="72" spans="2:4">
      <c r="B72" s="867" t="s">
        <v>157</v>
      </c>
      <c r="C72" s="866">
        <v>-102812</v>
      </c>
      <c r="D72" s="866">
        <v>53375</v>
      </c>
    </row>
    <row r="73" spans="2:4">
      <c r="B73" s="865" t="s">
        <v>158</v>
      </c>
      <c r="C73" s="866">
        <v>-1422976</v>
      </c>
      <c r="D73" s="866">
        <v>-1483399</v>
      </c>
    </row>
    <row r="74" spans="2:4">
      <c r="B74" s="867" t="s">
        <v>159</v>
      </c>
      <c r="C74" s="866">
        <v>-911450</v>
      </c>
      <c r="D74" s="866">
        <v>-18031</v>
      </c>
    </row>
    <row r="75" spans="2:4">
      <c r="B75" s="865" t="s">
        <v>160</v>
      </c>
      <c r="C75" s="866">
        <v>-10780</v>
      </c>
      <c r="D75" s="866">
        <v>-4829</v>
      </c>
    </row>
    <row r="76" spans="2:4">
      <c r="B76" s="867" t="s">
        <v>161</v>
      </c>
      <c r="C76" s="866">
        <v>0</v>
      </c>
      <c r="D76" s="866">
        <v>61537</v>
      </c>
    </row>
    <row r="77" spans="2:4">
      <c r="B77" s="865" t="s">
        <v>162</v>
      </c>
      <c r="C77" s="866">
        <v>-148152</v>
      </c>
      <c r="D77" s="866">
        <v>-309827</v>
      </c>
    </row>
    <row r="78" spans="2:4">
      <c r="B78" s="865" t="s">
        <v>163</v>
      </c>
      <c r="C78" s="866">
        <v>-6107</v>
      </c>
      <c r="D78" s="866">
        <v>-6244</v>
      </c>
    </row>
    <row r="79" spans="2:4" ht="7.5" customHeight="1">
      <c r="B79" s="866"/>
      <c r="C79" s="869">
        <v>0</v>
      </c>
      <c r="D79" s="869">
        <v>0</v>
      </c>
    </row>
    <row r="80" spans="2:4">
      <c r="B80" s="867" t="s">
        <v>164</v>
      </c>
      <c r="C80" s="866">
        <v>-2602277</v>
      </c>
      <c r="D80" s="866">
        <v>-1707418</v>
      </c>
    </row>
    <row r="81" spans="2:4">
      <c r="B81" s="871" t="s">
        <v>165</v>
      </c>
      <c r="C81" s="872">
        <v>-24156</v>
      </c>
      <c r="D81" s="872">
        <v>-133706</v>
      </c>
    </row>
    <row r="82" spans="2:4">
      <c r="B82" s="861" t="s">
        <v>166</v>
      </c>
      <c r="C82" s="862">
        <v>-2626433</v>
      </c>
      <c r="D82" s="862">
        <v>-1841124</v>
      </c>
    </row>
    <row r="83" spans="2:4" ht="7.5" customHeight="1">
      <c r="B83" s="866"/>
      <c r="C83" s="866"/>
      <c r="D83" s="866"/>
    </row>
    <row r="84" spans="2:4">
      <c r="B84" s="1024" t="s">
        <v>167</v>
      </c>
      <c r="C84" s="1024"/>
      <c r="D84" s="1024"/>
    </row>
    <row r="85" spans="2:4">
      <c r="B85" s="865" t="s">
        <v>168</v>
      </c>
      <c r="C85" s="866">
        <v>45325</v>
      </c>
      <c r="D85" s="866">
        <v>1891201</v>
      </c>
    </row>
    <row r="86" spans="2:4">
      <c r="B86" s="867" t="s">
        <v>169</v>
      </c>
      <c r="C86" s="875">
        <v>-6886</v>
      </c>
      <c r="D86" s="875">
        <v>-19781</v>
      </c>
    </row>
    <row r="87" spans="2:4">
      <c r="B87" s="865" t="s">
        <v>170</v>
      </c>
      <c r="C87" s="875">
        <v>2900000</v>
      </c>
      <c r="D87" s="875">
        <v>1500000</v>
      </c>
    </row>
    <row r="88" spans="2:4">
      <c r="B88" s="865" t="s">
        <v>171</v>
      </c>
      <c r="C88" s="866">
        <v>-60677</v>
      </c>
      <c r="D88" s="866">
        <v>-14445</v>
      </c>
    </row>
    <row r="89" spans="2:4">
      <c r="B89" s="867" t="s">
        <v>172</v>
      </c>
      <c r="C89" s="866">
        <v>-194678</v>
      </c>
      <c r="D89" s="866">
        <v>-940584</v>
      </c>
    </row>
    <row r="90" spans="2:4">
      <c r="B90" s="867" t="s">
        <v>173</v>
      </c>
      <c r="C90" s="866">
        <v>-1174084</v>
      </c>
      <c r="D90" s="866">
        <v>-1271900</v>
      </c>
    </row>
    <row r="91" spans="2:4">
      <c r="B91" s="865" t="s">
        <v>174</v>
      </c>
      <c r="C91" s="866">
        <v>-51896</v>
      </c>
      <c r="D91" s="866">
        <v>-40747</v>
      </c>
    </row>
    <row r="92" spans="2:4">
      <c r="B92" s="867" t="s">
        <v>175</v>
      </c>
      <c r="C92" s="866">
        <v>2031619</v>
      </c>
      <c r="D92" s="866">
        <v>0</v>
      </c>
    </row>
    <row r="93" spans="2:4">
      <c r="B93" s="867" t="s">
        <v>176</v>
      </c>
      <c r="C93" s="866">
        <v>-14941</v>
      </c>
      <c r="D93" s="866">
        <v>0</v>
      </c>
    </row>
    <row r="94" spans="2:4">
      <c r="B94" s="867" t="s">
        <v>177</v>
      </c>
      <c r="C94" s="866">
        <v>-335026</v>
      </c>
      <c r="D94" s="866">
        <v>-1623381</v>
      </c>
    </row>
    <row r="95" spans="2:4" ht="7.5" customHeight="1">
      <c r="B95" s="876"/>
      <c r="C95" s="877"/>
      <c r="D95" s="877"/>
    </row>
    <row r="96" spans="2:4">
      <c r="B96" s="867" t="s">
        <v>178</v>
      </c>
      <c r="C96" s="866">
        <v>3138756</v>
      </c>
      <c r="D96" s="866">
        <v>-519637</v>
      </c>
    </row>
    <row r="97" spans="2:4">
      <c r="B97" s="871" t="s">
        <v>179</v>
      </c>
      <c r="C97" s="872">
        <v>158062</v>
      </c>
      <c r="D97" s="872">
        <v>-2180</v>
      </c>
    </row>
    <row r="98" spans="2:4">
      <c r="B98" s="861" t="s">
        <v>180</v>
      </c>
      <c r="C98" s="862">
        <v>3296818</v>
      </c>
      <c r="D98" s="862">
        <v>-521817</v>
      </c>
    </row>
    <row r="99" spans="2:4" ht="7.5" customHeight="1">
      <c r="B99" s="866"/>
      <c r="C99" s="866"/>
      <c r="D99" s="866"/>
    </row>
    <row r="100" spans="2:4">
      <c r="B100" s="861" t="s">
        <v>181</v>
      </c>
      <c r="C100" s="862">
        <v>3118455</v>
      </c>
      <c r="D100" s="862">
        <v>856485</v>
      </c>
    </row>
    <row r="101" spans="2:4" ht="7.5" customHeight="1">
      <c r="B101" s="866"/>
      <c r="C101" s="875"/>
      <c r="D101" s="866"/>
    </row>
    <row r="102" spans="2:4">
      <c r="B102" s="867" t="s">
        <v>182</v>
      </c>
      <c r="C102" s="866">
        <v>2678457</v>
      </c>
      <c r="D102" s="866">
        <v>3472845</v>
      </c>
    </row>
    <row r="103" spans="2:4">
      <c r="B103" s="867" t="s">
        <v>183</v>
      </c>
      <c r="C103" s="866">
        <v>5557791</v>
      </c>
      <c r="D103" s="866">
        <v>3827962</v>
      </c>
    </row>
    <row r="104" spans="2:4">
      <c r="B104" s="867" t="s">
        <v>184</v>
      </c>
      <c r="C104" s="866">
        <v>239121</v>
      </c>
      <c r="D104" s="866">
        <v>501368</v>
      </c>
    </row>
    <row r="105" spans="2:4" ht="7.5" customHeight="1">
      <c r="B105" s="876"/>
      <c r="C105" s="877"/>
      <c r="D105" s="877"/>
    </row>
    <row r="106" spans="2:4">
      <c r="B106" s="861" t="s">
        <v>185</v>
      </c>
      <c r="C106" s="862">
        <v>3118455</v>
      </c>
      <c r="D106" s="862">
        <v>856485</v>
      </c>
    </row>
  </sheetData>
  <sheetProtection algorithmName="SHA-512" hashValue="iNxpRDmfYv4ze+lSQhGhTZdYNwPKQosgzHpmVNUyXDixMPtxMx97xBCyOsDuEslgdDxp1xhDm+RnCR4EjUcfbw==" saltValue="uXaP0gUv6IrJUKTNrmvHvA==" spinCount="100000" sheet="1" objects="1" scenarios="1"/>
  <mergeCells count="3">
    <mergeCell ref="B8:D8"/>
    <mergeCell ref="B71:D71"/>
    <mergeCell ref="B84:D84"/>
  </mergeCells>
  <printOptions horizontalCentered="1"/>
  <pageMargins left="0.23622047244094491" right="0.23622047244094491" top="0.74803149606299213" bottom="0.74803149606299213" header="0.31496062992125984" footer="0.31496062992125984"/>
  <pageSetup paperSize="8"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P48"/>
  <sheetViews>
    <sheetView zoomScaleNormal="100" workbookViewId="0">
      <selection activeCell="O10" sqref="O10"/>
    </sheetView>
  </sheetViews>
  <sheetFormatPr defaultColWidth="9.140625" defaultRowHeight="15"/>
  <cols>
    <col min="1" max="1" width="2.85546875" style="1" customWidth="1"/>
    <col min="2" max="2" width="76.7109375" style="1" customWidth="1"/>
    <col min="3" max="4" width="12.85546875" style="1" customWidth="1"/>
    <col min="5" max="5" width="10.7109375" style="1" customWidth="1"/>
    <col min="6" max="7" width="12.85546875" style="1" customWidth="1"/>
    <col min="8" max="8" width="10.7109375" style="1" customWidth="1"/>
    <col min="9" max="9" width="2.42578125" style="1" customWidth="1"/>
    <col min="10" max="16384" width="9.140625" style="1"/>
  </cols>
  <sheetData>
    <row r="4" spans="2:16" ht="35.25" customHeight="1"/>
    <row r="5" spans="2:16">
      <c r="E5" s="54"/>
    </row>
    <row r="6" spans="2:16">
      <c r="B6" s="1025"/>
      <c r="C6" s="1025"/>
      <c r="D6" s="1025"/>
      <c r="G6" s="639"/>
      <c r="H6" s="639" t="s">
        <v>50</v>
      </c>
    </row>
    <row r="7" spans="2:16" ht="31.5" customHeight="1">
      <c r="B7" s="395"/>
      <c r="C7" s="640" t="s">
        <v>3</v>
      </c>
      <c r="D7" s="640" t="s">
        <v>4</v>
      </c>
      <c r="E7" s="641" t="s">
        <v>5</v>
      </c>
      <c r="F7" s="640" t="s">
        <v>6</v>
      </c>
      <c r="G7" s="640" t="s">
        <v>7</v>
      </c>
      <c r="H7" s="641" t="s">
        <v>5</v>
      </c>
      <c r="K7" s="642"/>
      <c r="L7" s="642"/>
      <c r="M7" s="643"/>
      <c r="N7" s="642"/>
      <c r="O7" s="642"/>
      <c r="P7" s="643"/>
    </row>
    <row r="8" spans="2:16" ht="15" customHeight="1">
      <c r="B8" s="887" t="s">
        <v>186</v>
      </c>
      <c r="C8" s="954">
        <v>799327</v>
      </c>
      <c r="D8" s="954">
        <v>1098056</v>
      </c>
      <c r="E8" s="955">
        <v>-27.20526093386858</v>
      </c>
      <c r="F8" s="954">
        <v>3536205</v>
      </c>
      <c r="G8" s="954">
        <v>3215908.4965599999</v>
      </c>
      <c r="H8" s="955">
        <v>9.9597517710039227</v>
      </c>
    </row>
    <row r="9" spans="2:16" ht="15" customHeight="1">
      <c r="B9" s="889" t="s">
        <v>187</v>
      </c>
      <c r="C9" s="956">
        <v>34524</v>
      </c>
      <c r="D9" s="956">
        <v>-13254</v>
      </c>
      <c r="E9" s="957"/>
      <c r="F9" s="956">
        <v>6347</v>
      </c>
      <c r="G9" s="956">
        <v>4139</v>
      </c>
      <c r="H9" s="957"/>
    </row>
    <row r="10" spans="2:16" ht="15" customHeight="1">
      <c r="B10" s="889" t="s">
        <v>188</v>
      </c>
      <c r="C10" s="956">
        <v>-16078</v>
      </c>
      <c r="D10" s="956">
        <v>0</v>
      </c>
      <c r="E10" s="958"/>
      <c r="F10" s="956">
        <v>-53999</v>
      </c>
      <c r="G10" s="956">
        <v>42129</v>
      </c>
      <c r="H10" s="957"/>
    </row>
    <row r="11" spans="2:16" ht="15" customHeight="1">
      <c r="B11" s="889" t="s">
        <v>189</v>
      </c>
      <c r="C11" s="956">
        <v>0</v>
      </c>
      <c r="D11" s="956">
        <v>33332</v>
      </c>
      <c r="E11" s="957"/>
      <c r="F11" s="956">
        <v>0</v>
      </c>
      <c r="G11" s="956">
        <v>-10115</v>
      </c>
      <c r="H11" s="957"/>
    </row>
    <row r="12" spans="2:16" ht="15" customHeight="1">
      <c r="B12" s="889" t="s">
        <v>190</v>
      </c>
      <c r="C12" s="956">
        <v>0</v>
      </c>
      <c r="D12" s="956">
        <v>0</v>
      </c>
      <c r="E12" s="957"/>
      <c r="F12" s="956">
        <v>0</v>
      </c>
      <c r="G12" s="956">
        <v>-58119</v>
      </c>
      <c r="H12" s="957"/>
    </row>
    <row r="13" spans="2:16" ht="15" customHeight="1">
      <c r="B13" s="890" t="s">
        <v>191</v>
      </c>
      <c r="C13" s="956">
        <v>0</v>
      </c>
      <c r="D13" s="956">
        <v>0</v>
      </c>
      <c r="E13" s="957"/>
      <c r="F13" s="956">
        <v>138173</v>
      </c>
      <c r="G13" s="956">
        <v>0</v>
      </c>
      <c r="H13" s="957"/>
    </row>
    <row r="14" spans="2:16" ht="15" customHeight="1">
      <c r="B14" s="889" t="s">
        <v>192</v>
      </c>
      <c r="C14" s="959">
        <v>0</v>
      </c>
      <c r="D14" s="956">
        <v>0</v>
      </c>
      <c r="E14" s="960"/>
      <c r="F14" s="959">
        <v>0</v>
      </c>
      <c r="G14" s="956">
        <v>810563</v>
      </c>
      <c r="H14" s="957"/>
    </row>
    <row r="15" spans="2:16" ht="15" customHeight="1">
      <c r="B15" s="889" t="s">
        <v>827</v>
      </c>
      <c r="C15" s="956">
        <v>610057</v>
      </c>
      <c r="D15" s="956">
        <v>0</v>
      </c>
      <c r="E15" s="960"/>
      <c r="F15" s="956">
        <v>610057</v>
      </c>
      <c r="G15" s="956">
        <v>-7880</v>
      </c>
      <c r="H15" s="957"/>
    </row>
    <row r="16" spans="2:16" ht="15" customHeight="1">
      <c r="B16" s="889" t="s">
        <v>193</v>
      </c>
      <c r="C16" s="956">
        <v>-26405</v>
      </c>
      <c r="D16" s="956">
        <v>0</v>
      </c>
      <c r="E16" s="960"/>
      <c r="F16" s="956">
        <v>-26405</v>
      </c>
      <c r="G16" s="956">
        <v>0</v>
      </c>
      <c r="H16" s="957"/>
    </row>
    <row r="17" spans="2:8" ht="15" customHeight="1">
      <c r="B17" s="887" t="s">
        <v>194</v>
      </c>
      <c r="C17" s="954">
        <v>1401425</v>
      </c>
      <c r="D17" s="954">
        <v>1118138.29966</v>
      </c>
      <c r="E17" s="955">
        <v>25.335568992327783</v>
      </c>
      <c r="F17" s="954">
        <v>4210378</v>
      </c>
      <c r="G17" s="954">
        <v>3996625.4965599999</v>
      </c>
      <c r="H17" s="955">
        <v>5.3483245709156968</v>
      </c>
    </row>
    <row r="18" spans="2:8" ht="15" customHeight="1">
      <c r="B18" s="891" t="s">
        <v>195</v>
      </c>
      <c r="C18" s="956">
        <v>37649</v>
      </c>
      <c r="D18" s="956">
        <v>16800</v>
      </c>
      <c r="E18" s="957"/>
      <c r="F18" s="956">
        <v>-23740</v>
      </c>
      <c r="G18" s="956">
        <v>99209.982479999904</v>
      </c>
      <c r="H18" s="957"/>
    </row>
    <row r="19" spans="2:8" ht="15" customHeight="1">
      <c r="B19" s="888" t="s">
        <v>196</v>
      </c>
      <c r="C19" s="954">
        <v>1439074</v>
      </c>
      <c r="D19" s="954">
        <v>1134938</v>
      </c>
      <c r="E19" s="955">
        <v>26.797587180973757</v>
      </c>
      <c r="F19" s="954">
        <v>4186638</v>
      </c>
      <c r="G19" s="954">
        <v>4095835.4790399997</v>
      </c>
      <c r="H19" s="955">
        <v>2.2169474683412682</v>
      </c>
    </row>
    <row r="20" spans="2:8" ht="15" customHeight="1">
      <c r="B20" s="891" t="s">
        <v>197</v>
      </c>
      <c r="C20" s="956">
        <v>-67841</v>
      </c>
      <c r="D20" s="956">
        <v>-8909</v>
      </c>
      <c r="E20" s="961"/>
      <c r="F20" s="956">
        <v>-244673</v>
      </c>
      <c r="G20" s="956">
        <v>-330115</v>
      </c>
      <c r="H20" s="961"/>
    </row>
    <row r="21" spans="2:8" ht="15" customHeight="1">
      <c r="B21" s="888" t="s">
        <v>198</v>
      </c>
      <c r="C21" s="954">
        <v>1371233</v>
      </c>
      <c r="D21" s="954">
        <v>1126029.1811599997</v>
      </c>
      <c r="E21" s="955">
        <v>21.775973744072875</v>
      </c>
      <c r="F21" s="954">
        <v>3941965</v>
      </c>
      <c r="G21" s="954">
        <v>3765720.4790400001</v>
      </c>
      <c r="H21" s="955">
        <v>4.6802337544960437</v>
      </c>
    </row>
    <row r="22" spans="2:8">
      <c r="B22" s="892"/>
      <c r="C22" s="589"/>
      <c r="D22" s="590"/>
      <c r="E22" s="589"/>
      <c r="F22" s="591"/>
      <c r="G22" s="591"/>
      <c r="H22" s="592"/>
    </row>
    <row r="23" spans="2:8">
      <c r="B23" s="588"/>
      <c r="C23" s="589"/>
      <c r="D23" s="590"/>
      <c r="E23" s="589"/>
      <c r="F23" s="591"/>
      <c r="G23" s="591"/>
      <c r="H23" s="281" t="s">
        <v>50</v>
      </c>
    </row>
    <row r="24" spans="2:8" ht="30" customHeight="1">
      <c r="B24" s="70"/>
      <c r="C24" s="640" t="s">
        <v>3</v>
      </c>
      <c r="D24" s="640" t="s">
        <v>4</v>
      </c>
      <c r="E24" s="641" t="s">
        <v>5</v>
      </c>
      <c r="F24" s="640" t="s">
        <v>6</v>
      </c>
      <c r="G24" s="640" t="s">
        <v>7</v>
      </c>
      <c r="H24" s="641" t="s">
        <v>5</v>
      </c>
    </row>
    <row r="25" spans="2:8" ht="20.100000000000001" customHeight="1">
      <c r="B25" s="71" t="s">
        <v>199</v>
      </c>
      <c r="C25" s="75">
        <v>264177</v>
      </c>
      <c r="D25" s="75">
        <v>228297</v>
      </c>
      <c r="E25" s="76">
        <v>15.71636946609023</v>
      </c>
      <c r="F25" s="75">
        <v>796450</v>
      </c>
      <c r="G25" s="75">
        <v>723605</v>
      </c>
      <c r="H25" s="76">
        <v>10.066956419593565</v>
      </c>
    </row>
    <row r="26" spans="2:8" ht="14.45" customHeight="1">
      <c r="B26" s="73" t="s">
        <v>200</v>
      </c>
      <c r="C26" s="762">
        <v>168252</v>
      </c>
      <c r="D26" s="762">
        <v>108936</v>
      </c>
      <c r="E26" s="763">
        <v>54.450319453624154</v>
      </c>
      <c r="F26" s="762">
        <v>367440</v>
      </c>
      <c r="G26" s="762">
        <v>297398</v>
      </c>
      <c r="H26" s="763">
        <v>23.55160424750671</v>
      </c>
    </row>
    <row r="27" spans="2:8" ht="14.45" customHeight="1">
      <c r="B27" s="73" t="s">
        <v>201</v>
      </c>
      <c r="C27" s="764">
        <v>43664</v>
      </c>
      <c r="D27" s="764">
        <v>59677</v>
      </c>
      <c r="E27" s="765">
        <v>-26.832783149287</v>
      </c>
      <c r="F27" s="764">
        <v>156334</v>
      </c>
      <c r="G27" s="764">
        <v>218517</v>
      </c>
      <c r="H27" s="765">
        <v>-28.456824869460963</v>
      </c>
    </row>
    <row r="28" spans="2:8" ht="13.5" customHeight="1">
      <c r="B28" s="73" t="s">
        <v>202</v>
      </c>
      <c r="C28" s="764">
        <v>12883</v>
      </c>
      <c r="D28" s="764">
        <v>-318</v>
      </c>
      <c r="E28" s="765">
        <v>0</v>
      </c>
      <c r="F28" s="764">
        <v>69059</v>
      </c>
      <c r="G28" s="764">
        <v>2877</v>
      </c>
      <c r="H28" s="765">
        <v>0</v>
      </c>
    </row>
    <row r="29" spans="2:8" ht="14.45" customHeight="1">
      <c r="B29" s="73" t="s">
        <v>203</v>
      </c>
      <c r="C29" s="764">
        <v>9850</v>
      </c>
      <c r="D29" s="764">
        <v>22224</v>
      </c>
      <c r="E29" s="765">
        <v>-55.678545716342697</v>
      </c>
      <c r="F29" s="764">
        <v>55755</v>
      </c>
      <c r="G29" s="764">
        <v>97984</v>
      </c>
      <c r="H29" s="765">
        <v>-43.097852710646634</v>
      </c>
    </row>
    <row r="30" spans="2:8" ht="14.45" customHeight="1">
      <c r="B30" s="73" t="s">
        <v>204</v>
      </c>
      <c r="C30" s="764">
        <v>912</v>
      </c>
      <c r="D30" s="764">
        <v>2041</v>
      </c>
      <c r="E30" s="765">
        <v>-55.316021558059767</v>
      </c>
      <c r="F30" s="764">
        <v>14026</v>
      </c>
      <c r="G30" s="764">
        <v>41374</v>
      </c>
      <c r="H30" s="765">
        <v>-66.099482766955092</v>
      </c>
    </row>
    <row r="31" spans="2:8" ht="14.45" customHeight="1">
      <c r="B31" s="73" t="s">
        <v>205</v>
      </c>
      <c r="C31" s="764">
        <v>17421</v>
      </c>
      <c r="D31" s="764">
        <v>18121</v>
      </c>
      <c r="E31" s="765">
        <v>-3.8629214723249317</v>
      </c>
      <c r="F31" s="764">
        <v>50974</v>
      </c>
      <c r="G31" s="764">
        <v>49784</v>
      </c>
      <c r="H31" s="765">
        <v>2.3903262092238364</v>
      </c>
    </row>
    <row r="32" spans="2:8" ht="14.45" customHeight="1">
      <c r="B32" s="73" t="s">
        <v>206</v>
      </c>
      <c r="C32" s="764">
        <v>13115</v>
      </c>
      <c r="D32" s="764">
        <v>12364</v>
      </c>
      <c r="E32" s="765">
        <v>6.0740860562924714</v>
      </c>
      <c r="F32" s="764">
        <v>41392</v>
      </c>
      <c r="G32" s="764">
        <v>31628</v>
      </c>
      <c r="H32" s="765">
        <v>30.87137979005945</v>
      </c>
    </row>
    <row r="33" spans="2:8" ht="14.45" customHeight="1">
      <c r="B33" s="73" t="s">
        <v>207</v>
      </c>
      <c r="C33" s="764">
        <v>8455</v>
      </c>
      <c r="D33" s="764">
        <v>15880</v>
      </c>
      <c r="E33" s="765">
        <v>-46.75692695214105</v>
      </c>
      <c r="F33" s="764">
        <v>71335</v>
      </c>
      <c r="G33" s="764">
        <v>15626</v>
      </c>
      <c r="H33" s="765">
        <v>0</v>
      </c>
    </row>
    <row r="34" spans="2:8" ht="14.45" customHeight="1">
      <c r="B34" s="568" t="s">
        <v>208</v>
      </c>
      <c r="C34" s="764">
        <v>-10375</v>
      </c>
      <c r="D34" s="764">
        <v>-10628</v>
      </c>
      <c r="E34" s="765">
        <v>-2.380504328189692</v>
      </c>
      <c r="F34" s="764">
        <v>-29865</v>
      </c>
      <c r="G34" s="764">
        <v>-31583</v>
      </c>
      <c r="H34" s="765">
        <v>-5.4396352468099929</v>
      </c>
    </row>
    <row r="35" spans="2:8" ht="20.100000000000001" customHeight="1">
      <c r="B35" s="74" t="s">
        <v>209</v>
      </c>
      <c r="C35" s="75">
        <v>-586987</v>
      </c>
      <c r="D35" s="75">
        <v>-444782</v>
      </c>
      <c r="E35" s="76">
        <v>31.971842385708051</v>
      </c>
      <c r="F35" s="75">
        <v>-1695739</v>
      </c>
      <c r="G35" s="75">
        <v>-1438373</v>
      </c>
      <c r="H35" s="76">
        <v>17.892855330293322</v>
      </c>
    </row>
    <row r="36" spans="2:8" ht="14.45" customHeight="1">
      <c r="B36" s="72" t="s">
        <v>210</v>
      </c>
      <c r="C36" s="762">
        <v>-442960</v>
      </c>
      <c r="D36" s="762">
        <v>-341402</v>
      </c>
      <c r="E36" s="763">
        <v>29.747335985143607</v>
      </c>
      <c r="F36" s="762">
        <v>-1355043</v>
      </c>
      <c r="G36" s="762">
        <v>-1106596</v>
      </c>
      <c r="H36" s="763">
        <v>22.451463768168335</v>
      </c>
    </row>
    <row r="37" spans="2:8" ht="14.45" customHeight="1">
      <c r="B37" s="73" t="s">
        <v>211</v>
      </c>
      <c r="C37" s="764">
        <v>-33441</v>
      </c>
      <c r="D37" s="764">
        <v>-8667</v>
      </c>
      <c r="E37" s="765">
        <v>285.84285219799239</v>
      </c>
      <c r="F37" s="764">
        <v>-101224</v>
      </c>
      <c r="G37" s="764">
        <v>-128737</v>
      </c>
      <c r="H37" s="765">
        <v>-21.371478285186075</v>
      </c>
    </row>
    <row r="38" spans="2:8" ht="14.45" customHeight="1">
      <c r="B38" s="73" t="s">
        <v>204</v>
      </c>
      <c r="C38" s="764">
        <v>-6073</v>
      </c>
      <c r="D38" s="764">
        <v>-11890</v>
      </c>
      <c r="E38" s="765">
        <v>-48.92346509671993</v>
      </c>
      <c r="F38" s="764">
        <v>-7785</v>
      </c>
      <c r="G38" s="764">
        <v>-26424</v>
      </c>
      <c r="H38" s="765">
        <v>-70.538147138964575</v>
      </c>
    </row>
    <row r="39" spans="2:8" ht="14.45" customHeight="1">
      <c r="B39" s="73" t="s">
        <v>212</v>
      </c>
      <c r="C39" s="764">
        <v>-69496</v>
      </c>
      <c r="D39" s="764">
        <v>-11810</v>
      </c>
      <c r="E39" s="765">
        <v>0</v>
      </c>
      <c r="F39" s="764">
        <v>-70754</v>
      </c>
      <c r="G39" s="764">
        <v>-24188</v>
      </c>
      <c r="H39" s="765">
        <v>192.51695055399375</v>
      </c>
    </row>
    <row r="40" spans="2:8" ht="14.45" customHeight="1">
      <c r="B40" s="73" t="s">
        <v>203</v>
      </c>
      <c r="C40" s="764">
        <v>-845</v>
      </c>
      <c r="D40" s="764">
        <v>-2383</v>
      </c>
      <c r="E40" s="765">
        <v>-64.540495174150237</v>
      </c>
      <c r="F40" s="764">
        <v>-3774</v>
      </c>
      <c r="G40" s="764">
        <v>-9679</v>
      </c>
      <c r="H40" s="765">
        <v>-61.008368633123254</v>
      </c>
    </row>
    <row r="41" spans="2:8" ht="14.45" customHeight="1">
      <c r="B41" s="73" t="s">
        <v>213</v>
      </c>
      <c r="C41" s="764">
        <v>0</v>
      </c>
      <c r="D41" s="764">
        <v>0</v>
      </c>
      <c r="E41" s="765">
        <v>0</v>
      </c>
      <c r="F41" s="764">
        <v>0</v>
      </c>
      <c r="G41" s="764">
        <v>-2907</v>
      </c>
      <c r="H41" s="765">
        <v>0</v>
      </c>
    </row>
    <row r="42" spans="2:8" ht="14.45" customHeight="1">
      <c r="B42" s="73" t="s">
        <v>214</v>
      </c>
      <c r="C42" s="764">
        <v>-6604</v>
      </c>
      <c r="D42" s="764">
        <v>-7740</v>
      </c>
      <c r="E42" s="765">
        <v>-14.677002583979327</v>
      </c>
      <c r="F42" s="764">
        <v>-20155</v>
      </c>
      <c r="G42" s="764">
        <v>-23579</v>
      </c>
      <c r="H42" s="765">
        <v>-14.521396157597867</v>
      </c>
    </row>
    <row r="43" spans="2:8" ht="14.45" customHeight="1">
      <c r="B43" s="73" t="s">
        <v>215</v>
      </c>
      <c r="C43" s="764">
        <v>-10127</v>
      </c>
      <c r="D43" s="764">
        <v>-10345</v>
      </c>
      <c r="E43" s="765">
        <v>-2.1072982116964734</v>
      </c>
      <c r="F43" s="764">
        <v>-31006</v>
      </c>
      <c r="G43" s="764">
        <v>-27358</v>
      </c>
      <c r="H43" s="765">
        <v>13.334308063454925</v>
      </c>
    </row>
    <row r="44" spans="2:8" ht="14.45" customHeight="1">
      <c r="B44" s="73" t="s">
        <v>216</v>
      </c>
      <c r="C44" s="764">
        <v>-5617</v>
      </c>
      <c r="D44" s="764">
        <v>-5277</v>
      </c>
      <c r="E44" s="765">
        <v>6.4430547659655169</v>
      </c>
      <c r="F44" s="764">
        <v>-17259</v>
      </c>
      <c r="G44" s="764">
        <v>-14158</v>
      </c>
      <c r="H44" s="765">
        <v>21.902811131515755</v>
      </c>
    </row>
    <row r="45" spans="2:8" ht="14.45" customHeight="1">
      <c r="B45" s="663" t="s">
        <v>217</v>
      </c>
      <c r="C45" s="764">
        <v>-4746</v>
      </c>
      <c r="D45" s="764">
        <v>-20024</v>
      </c>
      <c r="E45" s="765">
        <v>-76.298441869756289</v>
      </c>
      <c r="F45" s="764">
        <v>-75993</v>
      </c>
      <c r="G45" s="764">
        <v>-30641</v>
      </c>
      <c r="H45" s="765">
        <v>148.01083515551059</v>
      </c>
    </row>
    <row r="46" spans="2:8" ht="14.45" customHeight="1">
      <c r="B46" s="568" t="s">
        <v>218</v>
      </c>
      <c r="C46" s="764">
        <v>-7078</v>
      </c>
      <c r="D46" s="764">
        <v>-25244</v>
      </c>
      <c r="E46" s="765">
        <v>-71.961654254476315</v>
      </c>
      <c r="F46" s="764">
        <v>-12746</v>
      </c>
      <c r="G46" s="764">
        <v>-44106</v>
      </c>
      <c r="H46" s="765">
        <v>-71.101437446152445</v>
      </c>
    </row>
    <row r="47" spans="2:8" ht="14.45" customHeight="1">
      <c r="B47" s="77" t="s">
        <v>219</v>
      </c>
      <c r="C47" s="75">
        <v>0</v>
      </c>
      <c r="D47" s="75">
        <v>0</v>
      </c>
      <c r="E47" s="76">
        <v>0</v>
      </c>
      <c r="F47" s="75">
        <v>0</v>
      </c>
      <c r="G47" s="75">
        <v>-1011370</v>
      </c>
      <c r="H47" s="76">
        <v>0</v>
      </c>
    </row>
    <row r="48" spans="2:8" ht="19.5" customHeight="1">
      <c r="B48" s="77" t="s">
        <v>220</v>
      </c>
      <c r="C48" s="75">
        <v>-322810</v>
      </c>
      <c r="D48" s="75">
        <v>-216485</v>
      </c>
      <c r="E48" s="76">
        <v>49.114257338845647</v>
      </c>
      <c r="F48" s="75">
        <v>-899289</v>
      </c>
      <c r="G48" s="75">
        <v>-1726138</v>
      </c>
      <c r="H48" s="76">
        <v>-47.901674141928396</v>
      </c>
    </row>
  </sheetData>
  <sheetProtection algorithmName="SHA-512" hashValue="Qk46wzIfv+hlqTyYKdL5a2RYYbMNHteuuamNiaYD0zbVKHd9KIaLa9g1voS0l76LmbDLVaV2mU1l/E/aHeV1dg==" saltValue="2BwQ2AEDfJsyAW8HG8hYJg==" spinCount="100000" sheet="1" objects="1" scenarios="1"/>
  <mergeCells count="1">
    <mergeCell ref="B6:D6"/>
  </mergeCells>
  <pageMargins left="0.25" right="0.25"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J41"/>
  <sheetViews>
    <sheetView zoomScaleNormal="100" workbookViewId="0"/>
  </sheetViews>
  <sheetFormatPr defaultColWidth="9.140625" defaultRowHeight="15"/>
  <cols>
    <col min="1" max="1" width="3.5703125" style="1" customWidth="1"/>
    <col min="2" max="2" width="36.85546875" style="1" customWidth="1"/>
    <col min="3" max="3" width="14.85546875" style="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0" ht="35.25" customHeight="1"/>
    <row r="6" spans="2:10">
      <c r="B6" s="37"/>
      <c r="C6" s="38"/>
      <c r="D6" s="38"/>
      <c r="J6" s="281" t="s">
        <v>50</v>
      </c>
    </row>
    <row r="7" spans="2:10" ht="31.5" customHeight="1">
      <c r="B7" s="513" t="s">
        <v>221</v>
      </c>
      <c r="C7" s="513"/>
      <c r="D7" s="345"/>
      <c r="E7" s="640" t="s">
        <v>3</v>
      </c>
      <c r="F7" s="640" t="s">
        <v>4</v>
      </c>
      <c r="G7" s="641" t="s">
        <v>5</v>
      </c>
      <c r="H7" s="640" t="s">
        <v>6</v>
      </c>
      <c r="I7" s="640" t="s">
        <v>7</v>
      </c>
      <c r="J7" s="641" t="s">
        <v>5</v>
      </c>
    </row>
    <row r="8" spans="2:10">
      <c r="B8" s="32" t="s">
        <v>222</v>
      </c>
      <c r="C8" s="78"/>
      <c r="D8" s="78"/>
      <c r="E8" s="78">
        <v>61965</v>
      </c>
      <c r="F8" s="78">
        <v>2289</v>
      </c>
      <c r="G8" s="893" t="s">
        <v>223</v>
      </c>
      <c r="H8" s="78">
        <v>227989</v>
      </c>
      <c r="I8" s="78">
        <v>310343</v>
      </c>
      <c r="J8" s="894">
        <f>((H8/I8)-1)*100</f>
        <v>-26.536445159065934</v>
      </c>
    </row>
    <row r="9" spans="2:10">
      <c r="B9" s="569" t="s">
        <v>224</v>
      </c>
      <c r="C9" s="570"/>
      <c r="D9" s="570"/>
      <c r="E9" s="570">
        <v>1921</v>
      </c>
      <c r="F9" s="570">
        <v>3890</v>
      </c>
      <c r="G9" s="571">
        <f>((E9/F9)-1)*100</f>
        <v>-50.616966580976865</v>
      </c>
      <c r="H9" s="570">
        <v>-604</v>
      </c>
      <c r="I9" s="570">
        <v>217</v>
      </c>
      <c r="J9" s="571">
        <v>0</v>
      </c>
    </row>
    <row r="10" spans="2:10">
      <c r="B10" s="572" t="s">
        <v>225</v>
      </c>
      <c r="C10" s="573"/>
      <c r="D10" s="573"/>
      <c r="E10" s="573">
        <v>2678</v>
      </c>
      <c r="F10" s="573">
        <v>601</v>
      </c>
      <c r="G10" s="574">
        <f>((E10/F10)-1)*100</f>
        <v>345.5906821963394</v>
      </c>
      <c r="H10" s="573">
        <v>9409</v>
      </c>
      <c r="I10" s="573">
        <v>17238</v>
      </c>
      <c r="J10" s="574">
        <f t="shared" ref="J10:J22" si="0">((H10/I10)-1)*100</f>
        <v>-45.417101751943378</v>
      </c>
    </row>
    <row r="11" spans="2:10">
      <c r="B11" s="572" t="s">
        <v>226</v>
      </c>
      <c r="C11" s="573"/>
      <c r="D11" s="573"/>
      <c r="E11" s="573">
        <v>4514</v>
      </c>
      <c r="F11" s="573">
        <v>697</v>
      </c>
      <c r="G11" s="574">
        <f>((E11/F11)-1)*100</f>
        <v>547.63271162123385</v>
      </c>
      <c r="H11" s="573">
        <v>19345</v>
      </c>
      <c r="I11" s="573">
        <v>27882</v>
      </c>
      <c r="J11" s="574">
        <f t="shared" si="0"/>
        <v>-30.618320063123161</v>
      </c>
    </row>
    <row r="12" spans="2:10">
      <c r="B12" s="572" t="s">
        <v>227</v>
      </c>
      <c r="C12" s="573"/>
      <c r="D12" s="573"/>
      <c r="E12" s="573">
        <v>18993</v>
      </c>
      <c r="F12" s="573">
        <v>-4433</v>
      </c>
      <c r="G12" s="574" t="s">
        <v>223</v>
      </c>
      <c r="H12" s="573">
        <v>64765</v>
      </c>
      <c r="I12" s="573">
        <v>119542</v>
      </c>
      <c r="J12" s="574">
        <f t="shared" si="0"/>
        <v>-45.822388783858393</v>
      </c>
    </row>
    <row r="13" spans="2:10">
      <c r="B13" s="572" t="s">
        <v>228</v>
      </c>
      <c r="C13" s="573"/>
      <c r="D13" s="573"/>
      <c r="E13" s="573">
        <v>6547</v>
      </c>
      <c r="F13" s="573">
        <v>-2410</v>
      </c>
      <c r="G13" s="574" t="s">
        <v>223</v>
      </c>
      <c r="H13" s="573">
        <v>25938</v>
      </c>
      <c r="I13" s="573">
        <v>51700</v>
      </c>
      <c r="J13" s="574">
        <f t="shared" si="0"/>
        <v>-49.829787234042556</v>
      </c>
    </row>
    <row r="14" spans="2:10">
      <c r="B14" s="572" t="s">
        <v>229</v>
      </c>
      <c r="C14" s="573"/>
      <c r="D14" s="573"/>
      <c r="E14" s="573">
        <v>6029</v>
      </c>
      <c r="F14" s="573">
        <v>-103</v>
      </c>
      <c r="G14" s="574" t="s">
        <v>223</v>
      </c>
      <c r="H14" s="573">
        <v>29652</v>
      </c>
      <c r="I14" s="573">
        <v>21058</v>
      </c>
      <c r="J14" s="574">
        <f t="shared" si="0"/>
        <v>40.811093171241339</v>
      </c>
    </row>
    <row r="15" spans="2:10">
      <c r="B15" s="572" t="s">
        <v>230</v>
      </c>
      <c r="C15" s="573"/>
      <c r="D15" s="573"/>
      <c r="E15" s="573">
        <v>12356</v>
      </c>
      <c r="F15" s="573">
        <v>7214</v>
      </c>
      <c r="G15" s="574">
        <f>((E15/F15)-1)*100</f>
        <v>71.278070418630435</v>
      </c>
      <c r="H15" s="573">
        <v>45401</v>
      </c>
      <c r="I15" s="573">
        <v>40645</v>
      </c>
      <c r="J15" s="574">
        <f t="shared" si="0"/>
        <v>11.701316275064588</v>
      </c>
    </row>
    <row r="16" spans="2:10">
      <c r="B16" s="572" t="s">
        <v>231</v>
      </c>
      <c r="C16" s="573"/>
      <c r="D16" s="573"/>
      <c r="E16" s="573">
        <v>8836</v>
      </c>
      <c r="F16" s="573">
        <v>-3267</v>
      </c>
      <c r="G16" s="574" t="s">
        <v>223</v>
      </c>
      <c r="H16" s="573">
        <v>33764</v>
      </c>
      <c r="I16" s="573">
        <v>31799</v>
      </c>
      <c r="J16" s="574">
        <f t="shared" si="0"/>
        <v>6.1794396050190326</v>
      </c>
    </row>
    <row r="17" spans="2:10">
      <c r="B17" s="575" t="s">
        <v>232</v>
      </c>
      <c r="C17" s="576"/>
      <c r="D17" s="576"/>
      <c r="E17" s="576">
        <v>91</v>
      </c>
      <c r="F17" s="576">
        <v>100</v>
      </c>
      <c r="G17" s="577">
        <f>((E17/F17)-1)*100</f>
        <v>-8.9999999999999964</v>
      </c>
      <c r="H17" s="576">
        <v>319</v>
      </c>
      <c r="I17" s="576">
        <v>262</v>
      </c>
      <c r="J17" s="577">
        <f t="shared" si="0"/>
        <v>21.755725190839705</v>
      </c>
    </row>
    <row r="18" spans="2:10">
      <c r="B18" s="32" t="s">
        <v>233</v>
      </c>
      <c r="C18" s="78"/>
      <c r="D18" s="78"/>
      <c r="E18" s="78">
        <v>5877</v>
      </c>
      <c r="F18" s="78">
        <v>6618</v>
      </c>
      <c r="G18" s="895">
        <f>((E18/F18)-1)*100</f>
        <v>-11.19673617407072</v>
      </c>
      <c r="H18" s="78">
        <v>16686</v>
      </c>
      <c r="I18" s="78">
        <v>19772</v>
      </c>
      <c r="J18" s="895">
        <f t="shared" si="0"/>
        <v>-15.607930406635651</v>
      </c>
    </row>
    <row r="19" spans="2:10">
      <c r="B19" s="569" t="s">
        <v>234</v>
      </c>
      <c r="C19" s="570"/>
      <c r="D19" s="570"/>
      <c r="E19" s="581">
        <v>1673</v>
      </c>
      <c r="F19" s="581">
        <v>1555</v>
      </c>
      <c r="G19" s="583">
        <f>((E19/F19)-1)*100</f>
        <v>7.588424437299035</v>
      </c>
      <c r="H19" s="581">
        <v>4191</v>
      </c>
      <c r="I19" s="582">
        <v>4914</v>
      </c>
      <c r="J19" s="583">
        <f t="shared" si="0"/>
        <v>-14.713064713064716</v>
      </c>
    </row>
    <row r="20" spans="2:10">
      <c r="B20" s="572" t="s">
        <v>235</v>
      </c>
      <c r="C20" s="573"/>
      <c r="D20" s="573"/>
      <c r="E20" s="581">
        <v>4203</v>
      </c>
      <c r="F20" s="581">
        <v>5065</v>
      </c>
      <c r="G20" s="583">
        <f>((E20/F20)-1)*100</f>
        <v>-17.018756169792692</v>
      </c>
      <c r="H20" s="581">
        <v>12496</v>
      </c>
      <c r="I20" s="581">
        <v>14860</v>
      </c>
      <c r="J20" s="583">
        <f t="shared" si="0"/>
        <v>-15.908479138627186</v>
      </c>
    </row>
    <row r="21" spans="2:10" ht="15.75">
      <c r="B21" s="578" t="s">
        <v>236</v>
      </c>
      <c r="C21" s="579"/>
      <c r="D21" s="579"/>
      <c r="E21" s="581">
        <v>1</v>
      </c>
      <c r="F21" s="581">
        <v>-2</v>
      </c>
      <c r="G21" s="583" t="s">
        <v>223</v>
      </c>
      <c r="H21" s="581">
        <v>-1</v>
      </c>
      <c r="I21" s="581">
        <v>-2</v>
      </c>
      <c r="J21" s="583">
        <f t="shared" si="0"/>
        <v>-50</v>
      </c>
    </row>
    <row r="22" spans="2:10">
      <c r="B22" s="39" t="s">
        <v>237</v>
      </c>
      <c r="C22" s="79"/>
      <c r="D22" s="79"/>
      <c r="E22" s="402">
        <v>67842</v>
      </c>
      <c r="F22" s="79">
        <v>8907</v>
      </c>
      <c r="G22" s="394">
        <f>((E22/F22)-1)*100</f>
        <v>661.67059616032327</v>
      </c>
      <c r="H22" s="79">
        <v>244675</v>
      </c>
      <c r="I22" s="79">
        <v>330115</v>
      </c>
      <c r="J22" s="394">
        <f t="shared" si="0"/>
        <v>-25.88188964451782</v>
      </c>
    </row>
    <row r="23" spans="2:10">
      <c r="B23" s="1026" t="s">
        <v>238</v>
      </c>
      <c r="C23" s="1026"/>
      <c r="D23" s="1026"/>
      <c r="E23" s="1026"/>
    </row>
    <row r="24" spans="2:10">
      <c r="B24" s="599"/>
      <c r="C24" s="599"/>
      <c r="D24" s="599"/>
      <c r="E24" s="599"/>
    </row>
    <row r="25" spans="2:10" ht="28.5" customHeight="1">
      <c r="J25" s="281" t="s">
        <v>50</v>
      </c>
    </row>
    <row r="26" spans="2:10" ht="28.5" customHeight="1">
      <c r="B26" s="243" t="s">
        <v>239</v>
      </c>
      <c r="C26" s="596"/>
      <c r="D26" s="596"/>
      <c r="E26" s="596"/>
      <c r="F26" s="74"/>
      <c r="G26" s="1027" t="s">
        <v>240</v>
      </c>
      <c r="H26" s="1027"/>
      <c r="I26" s="1027" t="s">
        <v>241</v>
      </c>
      <c r="J26" s="1027"/>
    </row>
    <row r="27" spans="2:10">
      <c r="B27" s="580" t="s">
        <v>242</v>
      </c>
      <c r="C27" s="404"/>
      <c r="D27" s="404"/>
      <c r="E27" s="404"/>
      <c r="F27" s="404"/>
      <c r="G27" s="404"/>
      <c r="H27" s="403">
        <v>178555</v>
      </c>
      <c r="I27" s="404"/>
      <c r="J27" s="403">
        <v>46502</v>
      </c>
    </row>
    <row r="28" spans="2:10">
      <c r="B28" s="275" t="s">
        <v>243</v>
      </c>
      <c r="C28" s="597"/>
      <c r="D28" s="597"/>
      <c r="E28" s="597"/>
      <c r="F28" s="405"/>
      <c r="G28" s="405"/>
      <c r="H28" s="405">
        <v>137973</v>
      </c>
      <c r="I28" s="405"/>
      <c r="J28" s="405">
        <v>44435</v>
      </c>
    </row>
    <row r="29" spans="2:10">
      <c r="B29" s="275" t="s">
        <v>244</v>
      </c>
      <c r="C29" s="597"/>
      <c r="D29" s="597"/>
      <c r="E29" s="597"/>
      <c r="F29" s="405"/>
      <c r="G29" s="405"/>
      <c r="H29" s="405">
        <v>50044</v>
      </c>
      <c r="I29" s="405"/>
      <c r="J29" s="405">
        <v>45199</v>
      </c>
    </row>
    <row r="30" spans="2:10">
      <c r="B30" s="275" t="s">
        <v>245</v>
      </c>
      <c r="C30" s="597"/>
      <c r="D30" s="597"/>
      <c r="E30" s="597"/>
      <c r="F30" s="405"/>
      <c r="G30" s="405"/>
      <c r="H30" s="405">
        <v>18198</v>
      </c>
      <c r="I30" s="405"/>
      <c r="J30" s="405">
        <v>34935</v>
      </c>
    </row>
    <row r="31" spans="2:10">
      <c r="B31" s="275" t="s">
        <v>246</v>
      </c>
      <c r="C31" s="597"/>
      <c r="D31" s="597"/>
      <c r="E31" s="597"/>
      <c r="F31" s="406"/>
      <c r="G31" s="406"/>
      <c r="H31" s="406">
        <v>23.03</v>
      </c>
      <c r="I31" s="406"/>
      <c r="J31" s="406">
        <v>35.770000000000003</v>
      </c>
    </row>
    <row r="32" spans="2:10">
      <c r="B32" s="343" t="s">
        <v>247</v>
      </c>
      <c r="C32" s="598"/>
      <c r="D32" s="598"/>
      <c r="E32" s="598"/>
      <c r="F32" s="407"/>
      <c r="G32" s="407"/>
      <c r="H32" s="407">
        <v>31773</v>
      </c>
      <c r="I32" s="407"/>
      <c r="J32" s="407">
        <v>15892</v>
      </c>
    </row>
    <row r="33" spans="2:10" ht="28.5" customHeight="1">
      <c r="B33" s="291"/>
      <c r="C33" s="396"/>
      <c r="D33" s="396"/>
      <c r="E33" s="396"/>
      <c r="F33" s="396"/>
      <c r="G33" s="397"/>
      <c r="H33" s="396"/>
      <c r="I33" s="396"/>
      <c r="J33" s="281" t="s">
        <v>50</v>
      </c>
    </row>
    <row r="34" spans="2:10" ht="36" customHeight="1">
      <c r="B34" s="243" t="s">
        <v>248</v>
      </c>
      <c r="C34" s="243" t="s">
        <v>249</v>
      </c>
      <c r="D34" s="243" t="s">
        <v>250</v>
      </c>
      <c r="E34" s="243" t="s">
        <v>251</v>
      </c>
      <c r="F34" s="74" t="s">
        <v>252</v>
      </c>
      <c r="G34" s="74" t="s">
        <v>253</v>
      </c>
      <c r="H34" s="74" t="s">
        <v>254</v>
      </c>
      <c r="I34" s="74" t="s">
        <v>255</v>
      </c>
      <c r="J34" s="74" t="s">
        <v>256</v>
      </c>
    </row>
    <row r="35" spans="2:10">
      <c r="B35" s="580" t="s">
        <v>242</v>
      </c>
      <c r="C35" s="896">
        <v>237862</v>
      </c>
      <c r="D35" s="896">
        <v>336778</v>
      </c>
      <c r="E35" s="896">
        <v>622577</v>
      </c>
      <c r="F35" s="896">
        <v>2991752</v>
      </c>
      <c r="G35" s="896">
        <v>1614703</v>
      </c>
      <c r="H35" s="896">
        <v>2020602</v>
      </c>
      <c r="I35" s="896">
        <v>3762233</v>
      </c>
      <c r="J35" s="896">
        <v>1882650</v>
      </c>
    </row>
    <row r="36" spans="2:10">
      <c r="B36" s="275" t="s">
        <v>243</v>
      </c>
      <c r="C36" s="897">
        <v>235453</v>
      </c>
      <c r="D36" s="897">
        <v>274910</v>
      </c>
      <c r="E36" s="897">
        <v>454340</v>
      </c>
      <c r="F36" s="897">
        <v>2033251</v>
      </c>
      <c r="G36" s="897">
        <v>1006197</v>
      </c>
      <c r="H36" s="897">
        <v>1199041</v>
      </c>
      <c r="I36" s="897">
        <v>1472379</v>
      </c>
      <c r="J36" s="897">
        <v>1034966</v>
      </c>
    </row>
    <row r="37" spans="2:10">
      <c r="B37" s="275" t="s">
        <v>244</v>
      </c>
      <c r="C37" s="898">
        <v>0</v>
      </c>
      <c r="D37" s="897">
        <v>27593</v>
      </c>
      <c r="E37" s="897">
        <v>48814</v>
      </c>
      <c r="F37" s="897">
        <v>240391</v>
      </c>
      <c r="G37" s="897">
        <v>126167</v>
      </c>
      <c r="H37" s="897">
        <v>226433</v>
      </c>
      <c r="I37" s="897">
        <v>303610</v>
      </c>
      <c r="J37" s="897">
        <v>134335</v>
      </c>
    </row>
    <row r="38" spans="2:10">
      <c r="B38" s="275" t="s">
        <v>245</v>
      </c>
      <c r="C38" s="897">
        <v>-1233</v>
      </c>
      <c r="D38" s="897">
        <v>19203</v>
      </c>
      <c r="E38" s="897">
        <v>39480</v>
      </c>
      <c r="F38" s="897">
        <v>132171</v>
      </c>
      <c r="G38" s="897">
        <v>52935</v>
      </c>
      <c r="H38" s="897">
        <v>121028</v>
      </c>
      <c r="I38" s="897">
        <v>90621</v>
      </c>
      <c r="J38" s="897">
        <v>68908</v>
      </c>
    </row>
    <row r="39" spans="2:10">
      <c r="B39" s="275" t="s">
        <v>246</v>
      </c>
      <c r="C39" s="899">
        <v>49</v>
      </c>
      <c r="D39" s="899">
        <v>49</v>
      </c>
      <c r="E39" s="899">
        <v>49</v>
      </c>
      <c r="F39" s="899">
        <v>49</v>
      </c>
      <c r="G39" s="899">
        <v>49</v>
      </c>
      <c r="H39" s="899">
        <v>24.5</v>
      </c>
      <c r="I39" s="899">
        <v>50.1</v>
      </c>
      <c r="J39" s="899">
        <v>49</v>
      </c>
    </row>
    <row r="40" spans="2:10">
      <c r="B40" s="343" t="s">
        <v>247</v>
      </c>
      <c r="C40" s="900">
        <v>115372</v>
      </c>
      <c r="D40" s="900">
        <v>134706</v>
      </c>
      <c r="E40" s="900">
        <v>222627</v>
      </c>
      <c r="F40" s="900">
        <v>996293</v>
      </c>
      <c r="G40" s="900">
        <v>493037</v>
      </c>
      <c r="H40" s="900">
        <v>293765</v>
      </c>
      <c r="I40" s="900">
        <v>737662</v>
      </c>
      <c r="J40" s="900">
        <v>507133</v>
      </c>
    </row>
    <row r="41" spans="2:10">
      <c r="B41" s="1" t="s">
        <v>257</v>
      </c>
    </row>
  </sheetData>
  <sheetProtection algorithmName="SHA-512" hashValue="VfCJ/9wkjUi4Rk0BKWAHAAxzP533jPeJQDLQxH/Mib8fRp4GiRTPhup/reXq9F80S/SaOS+3LVhbxs4tL1hVVA==" saltValue="Wa2lVwuX2L/xYMr9VCwPwg==" spinCount="100000" sheet="1" objects="1" scenarios="1"/>
  <mergeCells count="3">
    <mergeCell ref="B23:E23"/>
    <mergeCell ref="G26:H26"/>
    <mergeCell ref="I26:J26"/>
  </mergeCells>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5">
    <pageSetUpPr fitToPage="1"/>
  </sheetPr>
  <dimension ref="B4:K45"/>
  <sheetViews>
    <sheetView zoomScaleNormal="100" workbookViewId="0"/>
  </sheetViews>
  <sheetFormatPr defaultColWidth="9.140625" defaultRowHeight="15"/>
  <cols>
    <col min="1" max="1" width="2.5703125" style="1" customWidth="1"/>
    <col min="2" max="2" width="34.140625" style="1" customWidth="1"/>
    <col min="3" max="3" width="15.5703125" style="1" customWidth="1"/>
    <col min="4" max="10" width="12.7109375" style="1" customWidth="1"/>
    <col min="11" max="11" width="2.7109375" style="1" customWidth="1"/>
    <col min="12" max="16384" width="9.140625" style="1"/>
  </cols>
  <sheetData>
    <row r="4" spans="2:11" ht="35.25" customHeight="1"/>
    <row r="6" spans="2:11">
      <c r="J6" s="607"/>
    </row>
    <row r="7" spans="2:11" ht="33" customHeight="1">
      <c r="B7" s="1028" t="s">
        <v>258</v>
      </c>
      <c r="C7" s="1028"/>
      <c r="D7" s="1028"/>
      <c r="E7" s="1028"/>
      <c r="F7" s="1028"/>
      <c r="G7" s="1028"/>
      <c r="H7" s="1028"/>
      <c r="I7" s="1028"/>
      <c r="J7" s="1028"/>
    </row>
    <row r="8" spans="2:11">
      <c r="B8" s="67"/>
      <c r="C8" s="67"/>
      <c r="D8" s="67"/>
      <c r="E8" s="67"/>
      <c r="F8" s="67"/>
      <c r="G8" s="67"/>
      <c r="H8" s="67"/>
      <c r="I8" s="67"/>
      <c r="J8" s="608" t="s">
        <v>259</v>
      </c>
      <c r="K8" s="608"/>
    </row>
    <row r="9" spans="2:11">
      <c r="B9" s="609" t="s">
        <v>260</v>
      </c>
      <c r="C9" s="609" t="s">
        <v>261</v>
      </c>
      <c r="D9" s="609" t="s">
        <v>262</v>
      </c>
      <c r="E9" s="609" t="s">
        <v>263</v>
      </c>
      <c r="F9" s="609" t="s">
        <v>262</v>
      </c>
      <c r="G9" s="609" t="s">
        <v>264</v>
      </c>
      <c r="H9" s="609" t="s">
        <v>262</v>
      </c>
      <c r="I9" s="609" t="s">
        <v>105</v>
      </c>
      <c r="J9" s="609" t="s">
        <v>262</v>
      </c>
      <c r="K9" s="610"/>
    </row>
    <row r="10" spans="2:11">
      <c r="B10" s="611" t="s">
        <v>265</v>
      </c>
      <c r="C10" s="612">
        <v>358562.50900000002</v>
      </c>
      <c r="D10" s="613">
        <v>0.27574364863909817</v>
      </c>
      <c r="E10" s="614">
        <v>0</v>
      </c>
      <c r="F10" s="615">
        <v>0</v>
      </c>
      <c r="G10" s="614">
        <v>116081.402</v>
      </c>
      <c r="H10" s="613">
        <v>6.9123422041586474E-2</v>
      </c>
      <c r="I10" s="614">
        <v>474643.91100000002</v>
      </c>
      <c r="J10" s="613">
        <v>0.15912639997700961</v>
      </c>
      <c r="K10" s="616"/>
    </row>
    <row r="11" spans="2:11">
      <c r="B11" s="617" t="s">
        <v>266</v>
      </c>
      <c r="C11" s="618">
        <v>131161.56200000001</v>
      </c>
      <c r="D11" s="619">
        <v>0.10086656234069159</v>
      </c>
      <c r="E11" s="620">
        <v>0</v>
      </c>
      <c r="F11" s="621">
        <v>0</v>
      </c>
      <c r="G11" s="620">
        <v>524646.24800000002</v>
      </c>
      <c r="H11" s="619">
        <v>0.31241304290103977</v>
      </c>
      <c r="I11" s="618">
        <v>655807.81000000006</v>
      </c>
      <c r="J11" s="619">
        <v>0.21986237148232737</v>
      </c>
      <c r="K11" s="616"/>
    </row>
    <row r="12" spans="2:11">
      <c r="B12" s="617" t="s">
        <v>267</v>
      </c>
      <c r="C12" s="618">
        <v>803601.3949999999</v>
      </c>
      <c r="D12" s="619">
        <v>0.61798982087323895</v>
      </c>
      <c r="E12" s="618">
        <v>681.97</v>
      </c>
      <c r="F12" s="619">
        <v>0.21802109974424552</v>
      </c>
      <c r="G12" s="620">
        <v>1037616.6529999999</v>
      </c>
      <c r="H12" s="619">
        <v>0.61787342836105119</v>
      </c>
      <c r="I12" s="618">
        <v>1841900.0179999997</v>
      </c>
      <c r="J12" s="619">
        <v>0.61750485403768118</v>
      </c>
      <c r="K12" s="616"/>
    </row>
    <row r="13" spans="2:11">
      <c r="B13" s="622" t="s">
        <v>268</v>
      </c>
      <c r="C13" s="623">
        <v>776595.14899999998</v>
      </c>
      <c r="D13" s="624">
        <v>0.59722133386980536</v>
      </c>
      <c r="E13" s="623">
        <v>681.97</v>
      </c>
      <c r="F13" s="624">
        <v>0.21802109974424552</v>
      </c>
      <c r="G13" s="625">
        <v>928623.39399999997</v>
      </c>
      <c r="H13" s="624">
        <v>0.55297080906338847</v>
      </c>
      <c r="I13" s="623">
        <v>1705900.5129999998</v>
      </c>
      <c r="J13" s="624">
        <v>0.57191043867119962</v>
      </c>
      <c r="K13" s="616"/>
    </row>
    <row r="14" spans="2:11">
      <c r="B14" s="622" t="s">
        <v>269</v>
      </c>
      <c r="C14" s="623">
        <v>26792.879000000001</v>
      </c>
      <c r="D14" s="624">
        <v>2.0604402377734012E-2</v>
      </c>
      <c r="E14" s="625">
        <v>0</v>
      </c>
      <c r="F14" s="621">
        <v>0</v>
      </c>
      <c r="G14" s="625">
        <v>107171.516</v>
      </c>
      <c r="H14" s="624">
        <v>6.3817819251568292E-2</v>
      </c>
      <c r="I14" s="623">
        <v>133964.39500000002</v>
      </c>
      <c r="J14" s="624">
        <v>4.491213604012316E-2</v>
      </c>
      <c r="K14" s="616"/>
    </row>
    <row r="15" spans="2:11">
      <c r="B15" s="622" t="s">
        <v>270</v>
      </c>
      <c r="C15" s="623">
        <v>213.36699999999999</v>
      </c>
      <c r="D15" s="624">
        <v>1.6408462569961115E-4</v>
      </c>
      <c r="E15" s="625">
        <v>0</v>
      </c>
      <c r="F15" s="621">
        <v>0</v>
      </c>
      <c r="G15" s="625">
        <v>1821.7429999999999</v>
      </c>
      <c r="H15" s="624">
        <v>1.0848000460944283E-3</v>
      </c>
      <c r="I15" s="623">
        <v>2035.11</v>
      </c>
      <c r="J15" s="624">
        <v>6.8227932635843294E-4</v>
      </c>
      <c r="K15" s="616"/>
    </row>
    <row r="16" spans="2:11">
      <c r="B16" s="626" t="s">
        <v>271</v>
      </c>
      <c r="C16" s="627">
        <v>7021.8339999999998</v>
      </c>
      <c r="D16" s="628">
        <v>5.3999681469711971E-3</v>
      </c>
      <c r="E16" s="627">
        <v>2446.0300000000002</v>
      </c>
      <c r="F16" s="628">
        <v>0.78197890025575456</v>
      </c>
      <c r="G16" s="627">
        <v>990.98699999999997</v>
      </c>
      <c r="H16" s="628">
        <v>5.9010669632268611E-4</v>
      </c>
      <c r="I16" s="627">
        <v>10458.850999999999</v>
      </c>
      <c r="J16" s="628">
        <v>3.5063745029817665E-3</v>
      </c>
      <c r="K16" s="616"/>
    </row>
    <row r="17" spans="2:11">
      <c r="B17" s="629" t="s">
        <v>105</v>
      </c>
      <c r="C17" s="634">
        <v>1300347.2999999998</v>
      </c>
      <c r="D17" s="635">
        <v>0.99999999999999989</v>
      </c>
      <c r="E17" s="634">
        <v>3128</v>
      </c>
      <c r="F17" s="635">
        <v>1</v>
      </c>
      <c r="G17" s="634">
        <v>1679335.29</v>
      </c>
      <c r="H17" s="635">
        <v>1</v>
      </c>
      <c r="I17" s="634">
        <v>2982810.59</v>
      </c>
      <c r="J17" s="635">
        <v>1</v>
      </c>
      <c r="K17" s="630"/>
    </row>
    <row r="18" spans="2:11">
      <c r="B18" s="631"/>
      <c r="C18" s="632"/>
      <c r="D18" s="633"/>
      <c r="E18" s="632"/>
      <c r="F18" s="633"/>
      <c r="G18" s="632"/>
      <c r="H18" s="633"/>
      <c r="I18" s="632"/>
      <c r="J18" s="633"/>
      <c r="K18" s="630"/>
    </row>
    <row r="19" spans="2:11">
      <c r="I19" s="67"/>
      <c r="J19" s="608" t="s">
        <v>259</v>
      </c>
    </row>
    <row r="20" spans="2:11">
      <c r="B20" s="609" t="s">
        <v>260</v>
      </c>
      <c r="C20" s="596"/>
      <c r="D20" s="596"/>
      <c r="E20" s="596"/>
      <c r="F20" s="596"/>
      <c r="G20" s="596"/>
      <c r="H20" s="596"/>
      <c r="I20" s="609" t="s">
        <v>272</v>
      </c>
      <c r="J20" s="609" t="s">
        <v>262</v>
      </c>
    </row>
    <row r="21" spans="2:11">
      <c r="B21" s="611" t="s">
        <v>265</v>
      </c>
      <c r="C21" s="404"/>
      <c r="D21" s="404"/>
      <c r="E21" s="404"/>
      <c r="F21" s="404"/>
      <c r="G21" s="404"/>
      <c r="H21" s="404"/>
      <c r="I21" s="612">
        <v>28986.253000000001</v>
      </c>
      <c r="J21" s="613">
        <v>0.13683973639059949</v>
      </c>
    </row>
    <row r="22" spans="2:11">
      <c r="B22" s="617" t="s">
        <v>266</v>
      </c>
      <c r="C22" s="597"/>
      <c r="D22" s="597"/>
      <c r="E22" s="597"/>
      <c r="F22" s="597"/>
      <c r="G22" s="597"/>
      <c r="H22" s="597"/>
      <c r="I22" s="618">
        <v>131161.56200000001</v>
      </c>
      <c r="J22" s="619">
        <v>0.61919398718624552</v>
      </c>
    </row>
    <row r="23" spans="2:11">
      <c r="B23" s="617" t="s">
        <v>267</v>
      </c>
      <c r="C23" s="597"/>
      <c r="D23" s="597"/>
      <c r="E23" s="597"/>
      <c r="F23" s="597"/>
      <c r="G23" s="597"/>
      <c r="H23" s="597"/>
      <c r="I23" s="618">
        <v>51608.47</v>
      </c>
      <c r="J23" s="619">
        <v>0.2436358169619979</v>
      </c>
    </row>
    <row r="24" spans="2:11">
      <c r="B24" s="622" t="s">
        <v>268</v>
      </c>
      <c r="C24" s="597"/>
      <c r="D24" s="597"/>
      <c r="E24" s="597"/>
      <c r="F24" s="597"/>
      <c r="G24" s="597"/>
      <c r="H24" s="597"/>
      <c r="I24" s="623">
        <v>24602.223999999998</v>
      </c>
      <c r="J24" s="624">
        <v>0.11614339551864396</v>
      </c>
    </row>
    <row r="25" spans="2:11">
      <c r="B25" s="622" t="s">
        <v>269</v>
      </c>
      <c r="C25" s="597"/>
      <c r="D25" s="597"/>
      <c r="E25" s="597"/>
      <c r="F25" s="597"/>
      <c r="G25" s="597"/>
      <c r="H25" s="597"/>
      <c r="I25" s="623">
        <v>26792.879000000001</v>
      </c>
      <c r="J25" s="624">
        <v>0.12648514795980112</v>
      </c>
    </row>
    <row r="26" spans="2:11">
      <c r="B26" s="622" t="s">
        <v>270</v>
      </c>
      <c r="C26" s="597"/>
      <c r="D26" s="597"/>
      <c r="E26" s="597"/>
      <c r="F26" s="597"/>
      <c r="G26" s="597"/>
      <c r="H26" s="597"/>
      <c r="I26" s="623">
        <v>213.36699999999999</v>
      </c>
      <c r="J26" s="624">
        <v>1.0072734835528084E-3</v>
      </c>
    </row>
    <row r="27" spans="2:11">
      <c r="B27" s="626" t="s">
        <v>271</v>
      </c>
      <c r="C27" s="598"/>
      <c r="D27" s="598"/>
      <c r="E27" s="598"/>
      <c r="F27" s="598"/>
      <c r="G27" s="598"/>
      <c r="H27" s="598"/>
      <c r="I27" s="627">
        <v>70</v>
      </c>
      <c r="J27" s="628">
        <v>3.3045946115705142E-4</v>
      </c>
    </row>
    <row r="28" spans="2:11">
      <c r="B28" s="629" t="s">
        <v>105</v>
      </c>
      <c r="C28" s="596"/>
      <c r="D28" s="596"/>
      <c r="E28" s="596"/>
      <c r="F28" s="596"/>
      <c r="G28" s="596"/>
      <c r="H28" s="596"/>
      <c r="I28" s="634">
        <v>211826.285</v>
      </c>
      <c r="J28" s="635">
        <v>1</v>
      </c>
    </row>
    <row r="45" spans="2:10">
      <c r="B45" s="596"/>
      <c r="C45" s="596"/>
      <c r="D45" s="596"/>
      <c r="E45" s="596"/>
      <c r="F45" s="596"/>
      <c r="G45" s="596"/>
      <c r="H45" s="596"/>
      <c r="I45" s="596"/>
      <c r="J45" s="596"/>
    </row>
  </sheetData>
  <sheetProtection algorithmName="SHA-512" hashValue="Yw9YL1vY6rPjEVP/C0prLMYmOUUX78JY79hXghdfAdYJCU/Te5XYM4UZKTJUctSHQs99IECeXHMt/1pTWJqrdA==" saltValue="QodQuhDOT+eH3J0hGB8MZg==" spinCount="100000" sheet="1" objects="1" scenarios="1"/>
  <mergeCells count="1">
    <mergeCell ref="B7:J7"/>
  </mergeCells>
  <printOptions horizontalCentered="1"/>
  <pageMargins left="0.23622047244094491" right="0.23622047244094491" top="0.74803149606299213" bottom="0.74803149606299213" header="0.31496062992125984" footer="0.31496062992125984"/>
  <pageSetup paperSize="8"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pageSetUpPr fitToPage="1"/>
  </sheetPr>
  <dimension ref="B4:W42"/>
  <sheetViews>
    <sheetView zoomScaleNormal="100" workbookViewId="0"/>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2.7109375" style="1" customWidth="1"/>
    <col min="10" max="16384" width="9.140625" style="1"/>
  </cols>
  <sheetData>
    <row r="4" spans="2:23" ht="35.25" customHeight="1"/>
    <row r="6" spans="2:23" ht="15" customHeight="1">
      <c r="B6" s="1029"/>
      <c r="C6" s="1030"/>
      <c r="D6" s="1030"/>
      <c r="E6" s="33"/>
      <c r="H6" s="33" t="s">
        <v>50</v>
      </c>
    </row>
    <row r="7" spans="2:23" ht="30" customHeight="1">
      <c r="B7" s="36" t="s">
        <v>2</v>
      </c>
      <c r="C7" s="640" t="s">
        <v>3</v>
      </c>
      <c r="D7" s="640" t="s">
        <v>4</v>
      </c>
      <c r="E7" s="641" t="s">
        <v>5</v>
      </c>
      <c r="F7" s="640" t="s">
        <v>6</v>
      </c>
      <c r="G7" s="640" t="s">
        <v>7</v>
      </c>
      <c r="H7" s="641" t="s">
        <v>5</v>
      </c>
    </row>
    <row r="8" spans="2:23">
      <c r="B8" s="80" t="s">
        <v>8</v>
      </c>
      <c r="C8" s="81">
        <v>1364139.06816</v>
      </c>
      <c r="D8" s="81">
        <v>1129706</v>
      </c>
      <c r="E8" s="82">
        <v>20.751688329529983</v>
      </c>
      <c r="F8" s="81">
        <v>3902035</v>
      </c>
      <c r="G8" s="81">
        <v>3707521</v>
      </c>
      <c r="H8" s="82">
        <v>5.2464724585511435</v>
      </c>
      <c r="Q8" s="523"/>
      <c r="R8" s="523"/>
      <c r="S8" s="523"/>
      <c r="T8" s="523"/>
      <c r="U8" s="523"/>
      <c r="V8" s="523"/>
      <c r="W8" s="523"/>
    </row>
    <row r="9" spans="2:23">
      <c r="B9" s="83" t="s">
        <v>9</v>
      </c>
      <c r="C9" s="84">
        <v>0</v>
      </c>
      <c r="D9" s="84">
        <v>3</v>
      </c>
      <c r="E9" s="945">
        <v>-97.728000000000009</v>
      </c>
      <c r="F9" s="84">
        <v>0</v>
      </c>
      <c r="G9" s="84">
        <v>103</v>
      </c>
      <c r="H9" s="945" t="s">
        <v>223</v>
      </c>
      <c r="Q9" s="523"/>
      <c r="R9" s="523"/>
      <c r="S9" s="523"/>
      <c r="T9" s="523"/>
      <c r="U9" s="523"/>
      <c r="V9" s="523"/>
      <c r="W9" s="523"/>
    </row>
    <row r="10" spans="2:23">
      <c r="B10" s="83" t="s">
        <v>10</v>
      </c>
      <c r="C10" s="84">
        <v>1108787</v>
      </c>
      <c r="D10" s="84">
        <v>978483</v>
      </c>
      <c r="E10" s="946">
        <v>13.316967830749915</v>
      </c>
      <c r="F10" s="84">
        <v>3054871</v>
      </c>
      <c r="G10" s="84">
        <v>2819686</v>
      </c>
      <c r="H10" s="946">
        <v>8.340751417001746</v>
      </c>
      <c r="Q10" s="523"/>
      <c r="R10" s="523"/>
      <c r="S10" s="523"/>
      <c r="T10" s="523"/>
      <c r="U10" s="523"/>
      <c r="V10" s="523"/>
      <c r="W10" s="523"/>
    </row>
    <row r="11" spans="2:23">
      <c r="B11" s="85" t="s">
        <v>273</v>
      </c>
      <c r="C11" s="84">
        <v>238372</v>
      </c>
      <c r="D11" s="84">
        <v>105436</v>
      </c>
      <c r="E11" s="946">
        <v>0</v>
      </c>
      <c r="F11" s="84">
        <v>744147</v>
      </c>
      <c r="G11" s="84">
        <v>752594</v>
      </c>
      <c r="H11" s="946">
        <v>-1.1222518383085744</v>
      </c>
      <c r="Q11" s="523"/>
      <c r="R11" s="523"/>
      <c r="S11" s="523"/>
      <c r="T11" s="523"/>
      <c r="U11" s="523"/>
      <c r="V11" s="523"/>
      <c r="W11" s="523"/>
    </row>
    <row r="12" spans="2:23">
      <c r="B12" s="85" t="s">
        <v>12</v>
      </c>
      <c r="C12" s="84">
        <v>8574</v>
      </c>
      <c r="D12" s="84">
        <v>33573</v>
      </c>
      <c r="E12" s="946">
        <v>-74.460163812360378</v>
      </c>
      <c r="F12" s="84">
        <v>80168</v>
      </c>
      <c r="G12" s="84">
        <v>98339</v>
      </c>
      <c r="H12" s="946">
        <v>-18.47690133110973</v>
      </c>
      <c r="Q12" s="523"/>
      <c r="R12" s="523"/>
      <c r="S12" s="523"/>
      <c r="T12" s="523"/>
      <c r="U12" s="523"/>
      <c r="V12" s="523"/>
      <c r="W12" s="523"/>
    </row>
    <row r="13" spans="2:23">
      <c r="B13" s="85" t="s">
        <v>17</v>
      </c>
      <c r="C13" s="84">
        <v>8406</v>
      </c>
      <c r="D13" s="84">
        <v>12211</v>
      </c>
      <c r="E13" s="946">
        <v>-31.160429121284082</v>
      </c>
      <c r="F13" s="84">
        <v>22849</v>
      </c>
      <c r="G13" s="84">
        <v>36799</v>
      </c>
      <c r="H13" s="946">
        <v>-37.908638821707108</v>
      </c>
      <c r="Q13" s="523"/>
      <c r="R13" s="523"/>
      <c r="S13" s="523"/>
      <c r="T13" s="523"/>
      <c r="U13" s="523"/>
      <c r="V13" s="523"/>
      <c r="W13" s="523"/>
    </row>
    <row r="14" spans="2:23">
      <c r="B14" s="86" t="s">
        <v>18</v>
      </c>
      <c r="C14" s="87">
        <v>-938674.78150000004</v>
      </c>
      <c r="D14" s="87">
        <v>-749054</v>
      </c>
      <c r="E14" s="947">
        <v>25.314701143041752</v>
      </c>
      <c r="F14" s="87">
        <v>-2278856</v>
      </c>
      <c r="G14" s="87">
        <v>-1967562</v>
      </c>
      <c r="H14" s="947">
        <v>15.821294652976636</v>
      </c>
      <c r="Q14" s="523"/>
      <c r="R14" s="523"/>
      <c r="S14" s="523"/>
      <c r="T14" s="523"/>
      <c r="U14" s="523"/>
      <c r="V14" s="523"/>
      <c r="W14" s="523"/>
    </row>
    <row r="15" spans="2:23">
      <c r="B15" s="83" t="s">
        <v>19</v>
      </c>
      <c r="C15" s="84">
        <v>-99265.781500000012</v>
      </c>
      <c r="D15" s="84">
        <v>-170360</v>
      </c>
      <c r="E15" s="945">
        <v>-41.731755400328709</v>
      </c>
      <c r="F15" s="84">
        <v>-171239</v>
      </c>
      <c r="G15" s="84">
        <v>-284134</v>
      </c>
      <c r="H15" s="945">
        <v>-39.733090196878926</v>
      </c>
      <c r="Q15" s="523"/>
      <c r="R15" s="523"/>
      <c r="S15" s="523"/>
      <c r="T15" s="523"/>
      <c r="U15" s="523"/>
      <c r="V15" s="523"/>
      <c r="W15" s="523"/>
    </row>
    <row r="16" spans="2:23">
      <c r="B16" s="83" t="s">
        <v>274</v>
      </c>
      <c r="C16" s="84">
        <v>-146550</v>
      </c>
      <c r="D16" s="84">
        <v>-141381</v>
      </c>
      <c r="E16" s="945">
        <v>3.6560782566257055</v>
      </c>
      <c r="F16" s="84">
        <v>-442346</v>
      </c>
      <c r="G16" s="84">
        <v>-392132</v>
      </c>
      <c r="H16" s="945">
        <v>12.805381861210009</v>
      </c>
      <c r="Q16" s="523"/>
      <c r="R16" s="523"/>
      <c r="S16" s="523"/>
      <c r="T16" s="523"/>
      <c r="U16" s="523"/>
      <c r="V16" s="523"/>
      <c r="W16" s="523"/>
    </row>
    <row r="17" spans="2:23">
      <c r="B17" s="85" t="s">
        <v>21</v>
      </c>
      <c r="C17" s="84">
        <v>-276159</v>
      </c>
      <c r="D17" s="84">
        <v>-78058</v>
      </c>
      <c r="E17" s="945">
        <v>0</v>
      </c>
      <c r="F17" s="84">
        <v>-501998</v>
      </c>
      <c r="G17" s="84">
        <v>-238686</v>
      </c>
      <c r="H17" s="945">
        <v>0</v>
      </c>
      <c r="Q17" s="523"/>
      <c r="R17" s="523"/>
      <c r="S17" s="523"/>
      <c r="T17" s="523"/>
      <c r="U17" s="523"/>
      <c r="V17" s="523"/>
      <c r="W17" s="523"/>
    </row>
    <row r="18" spans="2:23">
      <c r="B18" s="85" t="s">
        <v>22</v>
      </c>
      <c r="C18" s="84">
        <v>-20232</v>
      </c>
      <c r="D18" s="84">
        <v>-19452</v>
      </c>
      <c r="E18" s="945">
        <v>4.0098704503392923</v>
      </c>
      <c r="F18" s="84">
        <v>-61099</v>
      </c>
      <c r="G18" s="84">
        <v>-59324</v>
      </c>
      <c r="H18" s="945">
        <v>2.9920436922661997</v>
      </c>
      <c r="Q18" s="523"/>
      <c r="R18" s="523"/>
      <c r="S18" s="523"/>
      <c r="T18" s="523"/>
      <c r="U18" s="523"/>
      <c r="V18" s="523"/>
      <c r="W18" s="523"/>
    </row>
    <row r="19" spans="2:23">
      <c r="B19" s="85" t="s">
        <v>23</v>
      </c>
      <c r="C19" s="84">
        <v>-5868</v>
      </c>
      <c r="D19" s="84">
        <v>-4585</v>
      </c>
      <c r="E19" s="945">
        <v>27.9825517993457</v>
      </c>
      <c r="F19" s="84">
        <v>-14792</v>
      </c>
      <c r="G19" s="84">
        <v>-12921</v>
      </c>
      <c r="H19" s="945">
        <v>14.480303382091165</v>
      </c>
      <c r="Q19" s="523"/>
      <c r="R19" s="523"/>
      <c r="S19" s="523"/>
      <c r="T19" s="523"/>
      <c r="U19" s="523"/>
      <c r="V19" s="523"/>
      <c r="W19" s="523"/>
    </row>
    <row r="20" spans="2:23">
      <c r="B20" s="83" t="s">
        <v>24</v>
      </c>
      <c r="C20" s="84">
        <v>-6657</v>
      </c>
      <c r="D20" s="84">
        <v>-121</v>
      </c>
      <c r="E20" s="945">
        <v>0</v>
      </c>
      <c r="F20" s="84">
        <v>-17654</v>
      </c>
      <c r="G20" s="84">
        <v>-2951</v>
      </c>
      <c r="H20" s="945">
        <v>0</v>
      </c>
      <c r="Q20" s="523"/>
      <c r="R20" s="523"/>
      <c r="S20" s="523"/>
      <c r="T20" s="523"/>
      <c r="U20" s="523"/>
      <c r="V20" s="523"/>
      <c r="W20" s="523"/>
    </row>
    <row r="21" spans="2:23">
      <c r="B21" s="83" t="s">
        <v>26</v>
      </c>
      <c r="C21" s="84">
        <v>-66872</v>
      </c>
      <c r="D21" s="84">
        <v>-59275</v>
      </c>
      <c r="E21" s="945">
        <v>12.816533108393081</v>
      </c>
      <c r="F21" s="84">
        <v>-201050</v>
      </c>
      <c r="G21" s="84">
        <v>-151360</v>
      </c>
      <c r="H21" s="945">
        <v>32.829016913319229</v>
      </c>
      <c r="Q21" s="523"/>
      <c r="R21" s="523"/>
      <c r="S21" s="523"/>
      <c r="T21" s="523"/>
      <c r="U21" s="523"/>
      <c r="V21" s="523"/>
      <c r="W21" s="523"/>
    </row>
    <row r="22" spans="2:23">
      <c r="B22" s="83" t="s">
        <v>27</v>
      </c>
      <c r="C22" s="84">
        <v>-205446</v>
      </c>
      <c r="D22" s="84">
        <v>-183026</v>
      </c>
      <c r="E22" s="945">
        <v>12.249625736234204</v>
      </c>
      <c r="F22" s="84">
        <v>-611009</v>
      </c>
      <c r="G22" s="84">
        <v>-553815</v>
      </c>
      <c r="H22" s="945">
        <v>10.327275353683095</v>
      </c>
      <c r="Q22" s="523"/>
      <c r="R22" s="523"/>
      <c r="S22" s="523"/>
      <c r="T22" s="523"/>
      <c r="U22" s="523"/>
      <c r="V22" s="523"/>
      <c r="W22" s="523"/>
    </row>
    <row r="23" spans="2:23">
      <c r="B23" s="83" t="s">
        <v>28</v>
      </c>
      <c r="C23" s="84">
        <v>-75925</v>
      </c>
      <c r="D23" s="768">
        <v>-7948</v>
      </c>
      <c r="E23" s="945">
        <v>0</v>
      </c>
      <c r="F23" s="84">
        <v>-55240</v>
      </c>
      <c r="G23" s="84">
        <v>-17874</v>
      </c>
      <c r="H23" s="945">
        <v>0</v>
      </c>
      <c r="Q23" s="523"/>
      <c r="R23" s="523"/>
      <c r="S23" s="523"/>
      <c r="T23" s="523"/>
      <c r="U23" s="523"/>
      <c r="V23" s="523"/>
      <c r="W23" s="523"/>
    </row>
    <row r="24" spans="2:23">
      <c r="B24" s="83" t="s">
        <v>30</v>
      </c>
      <c r="C24" s="84">
        <v>-6932</v>
      </c>
      <c r="D24" s="768">
        <v>-27211</v>
      </c>
      <c r="E24" s="945">
        <v>-74.52500826871487</v>
      </c>
      <c r="F24" s="84">
        <v>-68535</v>
      </c>
      <c r="G24" s="84">
        <v>-79852</v>
      </c>
      <c r="H24" s="945">
        <v>-14.172469067775385</v>
      </c>
      <c r="Q24" s="523"/>
      <c r="R24" s="523"/>
      <c r="S24" s="523"/>
      <c r="T24" s="523"/>
      <c r="U24" s="523"/>
      <c r="V24" s="523"/>
      <c r="W24" s="523"/>
    </row>
    <row r="25" spans="2:23">
      <c r="B25" s="83" t="s">
        <v>29</v>
      </c>
      <c r="C25" s="84">
        <v>26405</v>
      </c>
      <c r="D25" s="768">
        <v>0</v>
      </c>
      <c r="E25" s="945">
        <v>0</v>
      </c>
      <c r="F25" s="84">
        <v>26405</v>
      </c>
      <c r="G25" s="84">
        <v>0</v>
      </c>
      <c r="H25" s="945">
        <v>0</v>
      </c>
      <c r="Q25" s="523"/>
      <c r="R25" s="523"/>
      <c r="S25" s="523"/>
      <c r="T25" s="523"/>
      <c r="U25" s="523"/>
      <c r="V25" s="523"/>
      <c r="W25" s="523"/>
    </row>
    <row r="26" spans="2:23">
      <c r="B26" s="83" t="s">
        <v>31</v>
      </c>
      <c r="C26" s="84">
        <f>-28768-C25</f>
        <v>-55173</v>
      </c>
      <c r="D26" s="768">
        <v>-57637</v>
      </c>
      <c r="E26" s="945">
        <v>-50.087617329146205</v>
      </c>
      <c r="F26" s="84">
        <v>-160299</v>
      </c>
      <c r="G26" s="84">
        <v>-174513</v>
      </c>
      <c r="H26" s="945">
        <v>-23.275629895767082</v>
      </c>
      <c r="Q26" s="523"/>
      <c r="R26" s="523"/>
      <c r="S26" s="523"/>
      <c r="T26" s="523"/>
      <c r="U26" s="523"/>
      <c r="V26" s="523"/>
      <c r="W26" s="523"/>
    </row>
    <row r="27" spans="2:23">
      <c r="B27" s="86" t="s">
        <v>33</v>
      </c>
      <c r="C27" s="88">
        <v>64156</v>
      </c>
      <c r="D27" s="88">
        <v>3365</v>
      </c>
      <c r="E27" s="948">
        <v>0</v>
      </c>
      <c r="F27" s="88">
        <v>240769</v>
      </c>
      <c r="G27" s="88">
        <v>324724</v>
      </c>
      <c r="H27" s="948">
        <v>-25.854263928751799</v>
      </c>
      <c r="Q27" s="523"/>
      <c r="R27" s="523"/>
      <c r="S27" s="523"/>
      <c r="T27" s="523"/>
      <c r="U27" s="523"/>
      <c r="V27" s="523"/>
      <c r="W27" s="523"/>
    </row>
    <row r="28" spans="2:23">
      <c r="B28" s="86" t="s">
        <v>34</v>
      </c>
      <c r="C28" s="87">
        <v>489620.28665999998</v>
      </c>
      <c r="D28" s="87">
        <v>384017</v>
      </c>
      <c r="E28" s="948">
        <v>27.499638469130261</v>
      </c>
      <c r="F28" s="87">
        <v>1863948</v>
      </c>
      <c r="G28" s="87">
        <v>2064683</v>
      </c>
      <c r="H28" s="948">
        <v>-9.7223018419776874</v>
      </c>
      <c r="Q28" s="523"/>
      <c r="R28" s="523"/>
      <c r="S28" s="523"/>
      <c r="T28" s="523"/>
      <c r="U28" s="523"/>
      <c r="V28" s="523"/>
      <c r="W28" s="523"/>
    </row>
    <row r="29" spans="2:23">
      <c r="B29" s="89" t="s">
        <v>35</v>
      </c>
      <c r="C29" s="88">
        <v>-163145</v>
      </c>
      <c r="D29" s="88">
        <v>-128049</v>
      </c>
      <c r="E29" s="948">
        <v>27.40825777632001</v>
      </c>
      <c r="F29" s="88">
        <v>-583729</v>
      </c>
      <c r="G29" s="88">
        <v>-475583</v>
      </c>
      <c r="H29" s="948">
        <v>22.739668995737873</v>
      </c>
      <c r="Q29" s="523"/>
      <c r="R29" s="523"/>
      <c r="S29" s="523"/>
      <c r="T29" s="523"/>
      <c r="U29" s="523"/>
      <c r="V29" s="523"/>
      <c r="W29" s="523"/>
    </row>
    <row r="30" spans="2:23">
      <c r="B30" s="83" t="s">
        <v>36</v>
      </c>
      <c r="C30" s="84">
        <v>83126</v>
      </c>
      <c r="D30" s="84">
        <v>56569</v>
      </c>
      <c r="E30" s="945">
        <v>46.946207286676447</v>
      </c>
      <c r="F30" s="84">
        <v>255509</v>
      </c>
      <c r="G30" s="84">
        <v>186416</v>
      </c>
      <c r="H30" s="945">
        <v>37.063878637026868</v>
      </c>
      <c r="Q30" s="523"/>
      <c r="R30" s="523"/>
      <c r="S30" s="523"/>
      <c r="T30" s="523"/>
      <c r="U30" s="523"/>
      <c r="V30" s="523"/>
      <c r="W30" s="523"/>
    </row>
    <row r="31" spans="2:23">
      <c r="B31" s="83" t="s">
        <v>37</v>
      </c>
      <c r="C31" s="84">
        <v>-246271</v>
      </c>
      <c r="D31" s="84">
        <v>-184618</v>
      </c>
      <c r="E31" s="945">
        <v>33.394901905556338</v>
      </c>
      <c r="F31" s="84">
        <v>-839238</v>
      </c>
      <c r="G31" s="84">
        <v>-661999</v>
      </c>
      <c r="H31" s="945">
        <v>26.77330328293548</v>
      </c>
      <c r="Q31" s="523"/>
      <c r="R31" s="523"/>
      <c r="S31" s="523"/>
      <c r="T31" s="523"/>
      <c r="U31" s="523"/>
      <c r="V31" s="523"/>
      <c r="W31" s="523"/>
    </row>
    <row r="32" spans="2:23">
      <c r="B32" s="89" t="s">
        <v>39</v>
      </c>
      <c r="C32" s="90">
        <v>326475.28665999998</v>
      </c>
      <c r="D32" s="90">
        <v>255968</v>
      </c>
      <c r="E32" s="948">
        <v>27.545352020565073</v>
      </c>
      <c r="F32" s="90">
        <v>1280219</v>
      </c>
      <c r="G32" s="90">
        <v>1589100</v>
      </c>
      <c r="H32" s="948">
        <v>-19.437462295639051</v>
      </c>
      <c r="Q32" s="523"/>
      <c r="R32" s="523"/>
      <c r="S32" s="523"/>
      <c r="T32" s="523"/>
      <c r="U32" s="523"/>
      <c r="V32" s="523"/>
      <c r="W32" s="523"/>
    </row>
    <row r="33" spans="2:23">
      <c r="B33" s="86" t="s">
        <v>40</v>
      </c>
      <c r="C33" s="90">
        <v>102134</v>
      </c>
      <c r="D33" s="90">
        <v>-79073</v>
      </c>
      <c r="E33" s="948">
        <v>0</v>
      </c>
      <c r="F33" s="90">
        <v>-162636</v>
      </c>
      <c r="G33" s="90">
        <v>-416423</v>
      </c>
      <c r="H33" s="948">
        <v>-60.944520355503904</v>
      </c>
      <c r="Q33" s="523"/>
      <c r="R33" s="523"/>
      <c r="S33" s="523"/>
      <c r="T33" s="523"/>
      <c r="U33" s="523"/>
      <c r="V33" s="523"/>
      <c r="W33" s="523"/>
    </row>
    <row r="34" spans="2:23">
      <c r="B34" s="85" t="s">
        <v>41</v>
      </c>
      <c r="C34" s="84">
        <v>32034</v>
      </c>
      <c r="D34" s="84">
        <v>-109741</v>
      </c>
      <c r="E34" s="945">
        <v>0</v>
      </c>
      <c r="F34" s="84">
        <v>-188544</v>
      </c>
      <c r="G34" s="84">
        <v>-322355</v>
      </c>
      <c r="H34" s="945">
        <v>-41.510446557366876</v>
      </c>
      <c r="Q34" s="523"/>
      <c r="R34" s="523"/>
      <c r="S34" s="523"/>
      <c r="T34" s="523"/>
      <c r="U34" s="523"/>
      <c r="V34" s="523"/>
      <c r="W34" s="523"/>
    </row>
    <row r="35" spans="2:23">
      <c r="B35" s="85" t="s">
        <v>42</v>
      </c>
      <c r="C35" s="84">
        <v>70100</v>
      </c>
      <c r="D35" s="84">
        <v>30668</v>
      </c>
      <c r="E35" s="945">
        <v>0</v>
      </c>
      <c r="F35" s="84">
        <v>25908</v>
      </c>
      <c r="G35" s="84">
        <v>-94068</v>
      </c>
      <c r="H35" s="945">
        <v>0</v>
      </c>
      <c r="Q35" s="523"/>
      <c r="R35" s="523"/>
      <c r="S35" s="523"/>
      <c r="T35" s="523"/>
      <c r="U35" s="523"/>
      <c r="V35" s="523"/>
      <c r="W35" s="523"/>
    </row>
    <row r="36" spans="2:23">
      <c r="B36" s="86" t="s">
        <v>43</v>
      </c>
      <c r="C36" s="949">
        <v>428609.28665999998</v>
      </c>
      <c r="D36" s="949">
        <v>176895</v>
      </c>
      <c r="E36" s="950">
        <v>0</v>
      </c>
      <c r="F36" s="949">
        <v>1117583</v>
      </c>
      <c r="G36" s="949">
        <v>1172677</v>
      </c>
      <c r="H36" s="950">
        <v>-4.6981149404311857</v>
      </c>
      <c r="Q36" s="523"/>
      <c r="R36" s="523"/>
      <c r="S36" s="523"/>
      <c r="T36" s="523"/>
      <c r="U36" s="523"/>
      <c r="V36" s="523"/>
      <c r="W36" s="523"/>
    </row>
    <row r="37" spans="2:23">
      <c r="B37" s="86" t="s">
        <v>44</v>
      </c>
      <c r="C37" s="949">
        <v>-19800</v>
      </c>
      <c r="D37" s="949">
        <v>-45663</v>
      </c>
      <c r="E37" s="950">
        <v>-56.638854214571978</v>
      </c>
      <c r="F37" s="949">
        <v>-216105</v>
      </c>
      <c r="G37" s="949">
        <v>-74428</v>
      </c>
      <c r="H37" s="950">
        <v>0</v>
      </c>
      <c r="Q37" s="523"/>
      <c r="R37" s="523"/>
      <c r="S37" s="523"/>
      <c r="T37" s="523"/>
      <c r="U37" s="523"/>
      <c r="V37" s="523"/>
      <c r="W37" s="523"/>
    </row>
    <row r="38" spans="2:23">
      <c r="B38" s="86" t="s">
        <v>275</v>
      </c>
      <c r="C38" s="755">
        <v>408809.28665999998</v>
      </c>
      <c r="D38" s="755">
        <v>131232</v>
      </c>
      <c r="E38" s="757">
        <v>0</v>
      </c>
      <c r="F38" s="755">
        <v>901478</v>
      </c>
      <c r="G38" s="755">
        <v>1098249</v>
      </c>
      <c r="H38" s="757">
        <v>-17.916766902587689</v>
      </c>
      <c r="Q38" s="523"/>
      <c r="R38" s="523"/>
      <c r="S38" s="523"/>
      <c r="T38" s="523"/>
      <c r="U38" s="523"/>
      <c r="V38" s="523"/>
      <c r="W38" s="523"/>
    </row>
    <row r="39" spans="2:23">
      <c r="B39" s="549" t="s">
        <v>46</v>
      </c>
      <c r="C39" s="753">
        <v>431535</v>
      </c>
      <c r="D39" s="753">
        <v>181846</v>
      </c>
      <c r="E39" s="754">
        <v>0</v>
      </c>
      <c r="F39" s="753">
        <v>1127695</v>
      </c>
      <c r="G39" s="753">
        <v>1186769</v>
      </c>
      <c r="H39" s="754">
        <v>-4.9777168092526853</v>
      </c>
      <c r="Q39" s="523"/>
      <c r="R39" s="523"/>
      <c r="S39" s="523"/>
      <c r="T39" s="523"/>
      <c r="U39" s="523"/>
      <c r="V39" s="523"/>
      <c r="W39" s="523"/>
    </row>
    <row r="40" spans="2:23">
      <c r="B40" s="549" t="s">
        <v>47</v>
      </c>
      <c r="C40" s="753">
        <v>-13839</v>
      </c>
      <c r="D40" s="753">
        <v>-30827</v>
      </c>
      <c r="E40" s="754">
        <v>-55.107535601907422</v>
      </c>
      <c r="F40" s="753">
        <v>-137766</v>
      </c>
      <c r="G40" s="753">
        <v>-53911</v>
      </c>
      <c r="H40" s="754">
        <v>0</v>
      </c>
      <c r="Q40" s="523"/>
      <c r="R40" s="523"/>
      <c r="S40" s="523"/>
      <c r="T40" s="523"/>
      <c r="U40" s="523"/>
      <c r="V40" s="523"/>
      <c r="W40" s="523"/>
    </row>
    <row r="41" spans="2:23">
      <c r="B41" s="551" t="s">
        <v>48</v>
      </c>
      <c r="C41" s="753">
        <v>-8886.6445800011279</v>
      </c>
      <c r="D41" s="759">
        <v>-19787</v>
      </c>
      <c r="E41" s="760">
        <v>-55.088469298018254</v>
      </c>
      <c r="F41" s="759">
        <v>-88451</v>
      </c>
      <c r="G41" s="759">
        <v>-34609</v>
      </c>
      <c r="H41" s="760">
        <v>0</v>
      </c>
      <c r="Q41" s="523"/>
      <c r="R41" s="523"/>
      <c r="S41" s="523"/>
      <c r="T41" s="523"/>
      <c r="U41" s="523"/>
      <c r="V41" s="523"/>
      <c r="W41" s="523"/>
    </row>
    <row r="42" spans="2:23" ht="20.100000000000001" customHeight="1">
      <c r="B42" s="91" t="s">
        <v>49</v>
      </c>
      <c r="C42" s="34">
        <v>695066.28665999998</v>
      </c>
      <c r="D42" s="34">
        <v>567043</v>
      </c>
      <c r="E42" s="35">
        <v>22.577350687690355</v>
      </c>
      <c r="F42" s="34">
        <v>2474957</v>
      </c>
      <c r="G42" s="34">
        <v>2618498</v>
      </c>
      <c r="H42" s="35">
        <v>-5.4817957982018832</v>
      </c>
      <c r="Q42" s="523"/>
      <c r="R42" s="523"/>
      <c r="S42" s="523"/>
      <c r="T42" s="523"/>
      <c r="U42" s="523"/>
      <c r="V42" s="523"/>
      <c r="W42" s="523"/>
    </row>
  </sheetData>
  <sheetProtection algorithmName="SHA-512" hashValue="8w+L/0uNNv+HMeBOPVGJw1HAQXmE8F4MVikL6pqzLYLEUCAHQy7gASvUUxpFTUkkDwjGvQullMPhOoY9rHIa4g==" saltValue="3+mNLnt/b46aok2VM7ztAQ==" spinCount="100000" sheet="1" objects="1" scenarios="1"/>
  <mergeCells count="1">
    <mergeCell ref="B6:D6"/>
  </mergeCells>
  <conditionalFormatting sqref="E41 H41">
    <cfRule type="cellIs" dxfId="20" priority="1" operator="lessThan">
      <formula>-100</formula>
    </cfRule>
    <cfRule type="cellIs" dxfId="19" priority="2" operator="greaterThan">
      <formula>1000</formula>
    </cfRule>
    <cfRule type="cellIs" dxfId="18" priority="3" operator="equal">
      <formula>"RECEITA OPERACIONAL"</formula>
    </cfRule>
  </conditionalFormatting>
  <pageMargins left="0.511811024" right="0.511811024" top="0.78740157499999996" bottom="0.78740157499999996" header="0.31496062000000002" footer="0.31496062000000002"/>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pageSetUpPr fitToPage="1"/>
  </sheetPr>
  <dimension ref="B4:H38"/>
  <sheetViews>
    <sheetView zoomScaleNormal="100" workbookViewId="0"/>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3.42578125" style="1" customWidth="1"/>
    <col min="10" max="16384" width="9.140625" style="1"/>
  </cols>
  <sheetData>
    <row r="4" spans="2:8" ht="35.25" customHeight="1"/>
    <row r="6" spans="2:8" ht="15" customHeight="1">
      <c r="B6" s="1029"/>
      <c r="C6" s="1030"/>
      <c r="D6" s="1030"/>
      <c r="E6" s="33"/>
      <c r="H6" s="33" t="s">
        <v>50</v>
      </c>
    </row>
    <row r="7" spans="2:8" ht="30" customHeight="1">
      <c r="B7" s="646" t="s">
        <v>2</v>
      </c>
      <c r="C7" s="647" t="s">
        <v>3</v>
      </c>
      <c r="D7" s="647" t="s">
        <v>4</v>
      </c>
      <c r="E7" s="648" t="s">
        <v>5</v>
      </c>
      <c r="F7" s="647" t="s">
        <v>6</v>
      </c>
      <c r="G7" s="647" t="s">
        <v>7</v>
      </c>
      <c r="H7" s="648" t="s">
        <v>5</v>
      </c>
    </row>
    <row r="8" spans="2:8">
      <c r="B8" s="644" t="s">
        <v>8</v>
      </c>
      <c r="C8" s="645">
        <v>3907992</v>
      </c>
      <c r="D8" s="645">
        <v>3567903.0229399991</v>
      </c>
      <c r="E8" s="383">
        <v>9.531900807656001</v>
      </c>
      <c r="F8" s="645">
        <v>11069533</v>
      </c>
      <c r="G8" s="645">
        <v>10315857</v>
      </c>
      <c r="H8" s="383">
        <v>7.3059950326957779</v>
      </c>
    </row>
    <row r="9" spans="2:8">
      <c r="B9" s="92" t="s">
        <v>9</v>
      </c>
      <c r="C9" s="84">
        <v>1446878</v>
      </c>
      <c r="D9" s="84">
        <v>1171736</v>
      </c>
      <c r="E9" s="769">
        <v>23.481674610726834</v>
      </c>
      <c r="F9" s="84">
        <v>4049555</v>
      </c>
      <c r="G9" s="84">
        <v>4027924</v>
      </c>
      <c r="H9" s="766">
        <v>0.53702602134499955</v>
      </c>
    </row>
    <row r="10" spans="2:8">
      <c r="B10" s="92" t="s">
        <v>10</v>
      </c>
      <c r="C10" s="84">
        <v>48015</v>
      </c>
      <c r="D10" s="84">
        <v>86385</v>
      </c>
      <c r="E10" s="769">
        <v>-44.417433582219132</v>
      </c>
      <c r="F10" s="84">
        <v>140456</v>
      </c>
      <c r="G10" s="84">
        <v>203456</v>
      </c>
      <c r="H10" s="766">
        <v>-30.964926077382827</v>
      </c>
    </row>
    <row r="11" spans="2:8">
      <c r="B11" s="93" t="s">
        <v>276</v>
      </c>
      <c r="C11" s="84">
        <v>1383343</v>
      </c>
      <c r="D11" s="84">
        <v>1164444</v>
      </c>
      <c r="E11" s="769">
        <v>18.798585419307411</v>
      </c>
      <c r="F11" s="84">
        <v>3918209</v>
      </c>
      <c r="G11" s="84">
        <v>3065949</v>
      </c>
      <c r="H11" s="766">
        <v>27.797592197391417</v>
      </c>
    </row>
    <row r="12" spans="2:8">
      <c r="B12" s="94" t="s">
        <v>12</v>
      </c>
      <c r="C12" s="84">
        <v>608079</v>
      </c>
      <c r="D12" s="84">
        <v>530166</v>
      </c>
      <c r="E12" s="769">
        <v>14.695963151163971</v>
      </c>
      <c r="F12" s="84">
        <v>1665959</v>
      </c>
      <c r="G12" s="84">
        <v>1493455</v>
      </c>
      <c r="H12" s="766">
        <v>11.550666072965043</v>
      </c>
    </row>
    <row r="13" spans="2:8">
      <c r="B13" s="94" t="s">
        <v>13</v>
      </c>
      <c r="C13" s="84">
        <v>8283</v>
      </c>
      <c r="D13" s="84">
        <v>-13918</v>
      </c>
      <c r="E13" s="769">
        <v>0</v>
      </c>
      <c r="F13" s="84">
        <v>41898</v>
      </c>
      <c r="G13" s="84">
        <v>45045</v>
      </c>
      <c r="H13" s="766">
        <v>-6.9863469863469918</v>
      </c>
    </row>
    <row r="14" spans="2:8">
      <c r="B14" s="94" t="s">
        <v>277</v>
      </c>
      <c r="C14" s="84">
        <v>273256</v>
      </c>
      <c r="D14" s="84">
        <v>530548</v>
      </c>
      <c r="E14" s="769">
        <v>-48.495614919639841</v>
      </c>
      <c r="F14" s="84">
        <v>879709</v>
      </c>
      <c r="G14" s="84">
        <v>1209056</v>
      </c>
      <c r="H14" s="766">
        <v>-27.240012042452953</v>
      </c>
    </row>
    <row r="15" spans="2:8">
      <c r="B15" s="94" t="s">
        <v>17</v>
      </c>
      <c r="C15" s="84">
        <v>140138</v>
      </c>
      <c r="D15" s="84">
        <v>98542</v>
      </c>
      <c r="E15" s="769">
        <v>42.211442836556998</v>
      </c>
      <c r="F15" s="84">
        <v>373747</v>
      </c>
      <c r="G15" s="84">
        <v>270972</v>
      </c>
      <c r="H15" s="766">
        <v>37.928273031899984</v>
      </c>
    </row>
    <row r="16" spans="2:8">
      <c r="B16" s="95" t="s">
        <v>18</v>
      </c>
      <c r="C16" s="87">
        <v>-3870778</v>
      </c>
      <c r="D16" s="87">
        <v>-3186498</v>
      </c>
      <c r="E16" s="770">
        <v>21.474358370851011</v>
      </c>
      <c r="F16" s="87">
        <v>-10430291</v>
      </c>
      <c r="G16" s="87">
        <v>-10153660</v>
      </c>
      <c r="H16" s="767">
        <v>2.7244461603008086</v>
      </c>
    </row>
    <row r="17" spans="2:8">
      <c r="B17" s="92" t="s">
        <v>19</v>
      </c>
      <c r="C17" s="84">
        <v>-1528666</v>
      </c>
      <c r="D17" s="84">
        <v>-1566281</v>
      </c>
      <c r="E17" s="769">
        <v>-2.4015486365473349</v>
      </c>
      <c r="F17" s="84">
        <v>-4489552</v>
      </c>
      <c r="G17" s="84">
        <v>-4433361</v>
      </c>
      <c r="H17" s="766">
        <v>1.2674582557116398</v>
      </c>
    </row>
    <row r="18" spans="2:8">
      <c r="B18" s="92" t="s">
        <v>278</v>
      </c>
      <c r="C18" s="84">
        <v>-731154</v>
      </c>
      <c r="D18" s="84">
        <v>-546033</v>
      </c>
      <c r="E18" s="769">
        <v>33.902895978814463</v>
      </c>
      <c r="F18" s="84">
        <v>-1971815</v>
      </c>
      <c r="G18" s="84">
        <v>-1734129</v>
      </c>
      <c r="H18" s="766">
        <v>13.706362098782732</v>
      </c>
    </row>
    <row r="19" spans="2:8">
      <c r="B19" s="94" t="s">
        <v>21</v>
      </c>
      <c r="C19" s="84">
        <v>-545301</v>
      </c>
      <c r="D19" s="84">
        <v>-144742</v>
      </c>
      <c r="E19" s="769">
        <v>276.73999253844772</v>
      </c>
      <c r="F19" s="84">
        <v>-983750</v>
      </c>
      <c r="G19" s="84">
        <v>-445379</v>
      </c>
      <c r="H19" s="766">
        <v>120.87929606020937</v>
      </c>
    </row>
    <row r="20" spans="2:8">
      <c r="B20" s="94" t="s">
        <v>22</v>
      </c>
      <c r="C20" s="84">
        <v>-41429</v>
      </c>
      <c r="D20" s="84">
        <v>-41920</v>
      </c>
      <c r="E20" s="769">
        <v>-1.1712786259541974</v>
      </c>
      <c r="F20" s="84">
        <v>-125133</v>
      </c>
      <c r="G20" s="84">
        <v>-127278</v>
      </c>
      <c r="H20" s="766">
        <v>-1.685287323810869</v>
      </c>
    </row>
    <row r="21" spans="2:8">
      <c r="B21" s="94" t="s">
        <v>23</v>
      </c>
      <c r="C21" s="84">
        <v>-17244</v>
      </c>
      <c r="D21" s="84">
        <v>-15472</v>
      </c>
      <c r="E21" s="769">
        <v>11.452947259565672</v>
      </c>
      <c r="F21" s="84">
        <v>-48957</v>
      </c>
      <c r="G21" s="84">
        <v>-50059</v>
      </c>
      <c r="H21" s="766">
        <v>-2.2014023452326281</v>
      </c>
    </row>
    <row r="22" spans="2:8">
      <c r="B22" s="92" t="s">
        <v>26</v>
      </c>
      <c r="C22" s="84">
        <v>-163375</v>
      </c>
      <c r="D22" s="84">
        <v>-123901</v>
      </c>
      <c r="E22" s="769">
        <v>31.859307027384776</v>
      </c>
      <c r="F22" s="84">
        <v>-467631</v>
      </c>
      <c r="G22" s="84">
        <v>-362280</v>
      </c>
      <c r="H22" s="766">
        <v>29.079993375289838</v>
      </c>
    </row>
    <row r="23" spans="2:8">
      <c r="B23" s="92" t="s">
        <v>27</v>
      </c>
      <c r="C23" s="84">
        <v>-132378</v>
      </c>
      <c r="D23" s="84">
        <v>-115108</v>
      </c>
      <c r="E23" s="769">
        <v>15.003301247524071</v>
      </c>
      <c r="F23" s="84">
        <v>-385557</v>
      </c>
      <c r="G23" s="84">
        <v>-334669</v>
      </c>
      <c r="H23" s="766">
        <v>15.205471674998282</v>
      </c>
    </row>
    <row r="24" spans="2:8">
      <c r="B24" s="92" t="s">
        <v>28</v>
      </c>
      <c r="C24" s="84">
        <v>-69140</v>
      </c>
      <c r="D24" s="84">
        <v>-46559</v>
      </c>
      <c r="E24" s="769">
        <v>48.499753001567903</v>
      </c>
      <c r="F24" s="84">
        <v>-146437</v>
      </c>
      <c r="G24" s="84">
        <v>-211707</v>
      </c>
      <c r="H24" s="766">
        <v>-30.830345713651418</v>
      </c>
    </row>
    <row r="25" spans="2:8">
      <c r="B25" s="92" t="s">
        <v>29</v>
      </c>
      <c r="C25" s="84">
        <v>-608079</v>
      </c>
      <c r="D25" s="84">
        <v>-530166</v>
      </c>
      <c r="E25" s="769">
        <v>14.695963151163971</v>
      </c>
      <c r="F25" s="84">
        <v>-1665959</v>
      </c>
      <c r="G25" s="84">
        <v>-1493455</v>
      </c>
      <c r="H25" s="766">
        <v>11.550666072965043</v>
      </c>
    </row>
    <row r="26" spans="2:8">
      <c r="B26" s="92" t="s">
        <v>31</v>
      </c>
      <c r="C26" s="84">
        <v>-34012</v>
      </c>
      <c r="D26" s="84">
        <v>-56316</v>
      </c>
      <c r="E26" s="769">
        <v>-39.605085588465094</v>
      </c>
      <c r="F26" s="84">
        <v>-145500</v>
      </c>
      <c r="G26" s="84">
        <v>-150780</v>
      </c>
      <c r="H26" s="766">
        <v>-3.5017906884202143</v>
      </c>
    </row>
    <row r="27" spans="2:8">
      <c r="B27" s="92" t="s">
        <v>279</v>
      </c>
      <c r="C27" s="84">
        <v>0</v>
      </c>
      <c r="D27" s="84">
        <v>0</v>
      </c>
      <c r="E27" s="769">
        <v>0</v>
      </c>
      <c r="F27" s="84">
        <v>0</v>
      </c>
      <c r="G27" s="84">
        <v>-810563</v>
      </c>
      <c r="H27" s="766">
        <v>0</v>
      </c>
    </row>
    <row r="28" spans="2:8">
      <c r="B28" s="96" t="s">
        <v>34</v>
      </c>
      <c r="C28" s="87">
        <v>37214</v>
      </c>
      <c r="D28" s="87">
        <v>381405.02293999912</v>
      </c>
      <c r="E28" s="770">
        <v>-90.242918220336506</v>
      </c>
      <c r="F28" s="87">
        <v>639242</v>
      </c>
      <c r="G28" s="87">
        <v>162197</v>
      </c>
      <c r="H28" s="767">
        <v>294.1145643877507</v>
      </c>
    </row>
    <row r="29" spans="2:8">
      <c r="B29" s="96" t="s">
        <v>35</v>
      </c>
      <c r="C29" s="87">
        <v>-125173</v>
      </c>
      <c r="D29" s="87">
        <v>-88344</v>
      </c>
      <c r="E29" s="770">
        <v>41.68817350357692</v>
      </c>
      <c r="F29" s="87">
        <v>-330968</v>
      </c>
      <c r="G29" s="87">
        <v>-1107205</v>
      </c>
      <c r="H29" s="771">
        <v>-70.107793949629922</v>
      </c>
    </row>
    <row r="30" spans="2:8">
      <c r="B30" s="92" t="s">
        <v>36</v>
      </c>
      <c r="C30" s="84">
        <v>110327</v>
      </c>
      <c r="D30" s="84">
        <v>145337</v>
      </c>
      <c r="E30" s="769">
        <v>-24.088841795275805</v>
      </c>
      <c r="F30" s="84">
        <v>364640</v>
      </c>
      <c r="G30" s="84">
        <v>455471</v>
      </c>
      <c r="H30" s="766">
        <v>-19.942213664536268</v>
      </c>
    </row>
    <row r="31" spans="2:8">
      <c r="B31" s="92" t="s">
        <v>37</v>
      </c>
      <c r="C31" s="84">
        <v>-235500</v>
      </c>
      <c r="D31" s="84">
        <v>-233681</v>
      </c>
      <c r="E31" s="769">
        <v>0.77841159529443704</v>
      </c>
      <c r="F31" s="84">
        <v>-695608</v>
      </c>
      <c r="G31" s="84">
        <v>-551306</v>
      </c>
      <c r="H31" s="766">
        <v>26.174574555691386</v>
      </c>
    </row>
    <row r="32" spans="2:8">
      <c r="B32" s="92" t="s">
        <v>280</v>
      </c>
      <c r="C32" s="84">
        <v>0</v>
      </c>
      <c r="D32" s="84">
        <v>0</v>
      </c>
      <c r="E32" s="769">
        <v>0</v>
      </c>
      <c r="F32" s="84">
        <v>0</v>
      </c>
      <c r="G32" s="84">
        <v>-1011370</v>
      </c>
      <c r="H32" s="766">
        <v>0</v>
      </c>
    </row>
    <row r="33" spans="2:8">
      <c r="B33" s="96" t="s">
        <v>39</v>
      </c>
      <c r="C33" s="87">
        <v>-87959</v>
      </c>
      <c r="D33" s="87">
        <v>293061.02293999912</v>
      </c>
      <c r="E33" s="770">
        <v>0</v>
      </c>
      <c r="F33" s="87">
        <v>308274</v>
      </c>
      <c r="G33" s="87">
        <v>-945008</v>
      </c>
      <c r="H33" s="766">
        <v>0</v>
      </c>
    </row>
    <row r="34" spans="2:8">
      <c r="B34" s="95" t="s">
        <v>40</v>
      </c>
      <c r="C34" s="87">
        <v>92569</v>
      </c>
      <c r="D34" s="87">
        <v>-67366.884789999924</v>
      </c>
      <c r="E34" s="748">
        <v>0</v>
      </c>
      <c r="F34" s="87">
        <v>-2444.1600499999913</v>
      </c>
      <c r="G34" s="87">
        <v>390967</v>
      </c>
      <c r="H34" s="766">
        <v>0</v>
      </c>
    </row>
    <row r="35" spans="2:8">
      <c r="B35" s="94" t="s">
        <v>41</v>
      </c>
      <c r="C35" s="84">
        <v>1474</v>
      </c>
      <c r="D35" s="84">
        <v>-38356</v>
      </c>
      <c r="E35" s="748">
        <v>0</v>
      </c>
      <c r="F35" s="84">
        <v>-75140</v>
      </c>
      <c r="G35" s="84">
        <v>-172385</v>
      </c>
      <c r="H35" s="766">
        <v>-56.411520723960898</v>
      </c>
    </row>
    <row r="36" spans="2:8">
      <c r="B36" s="94" t="s">
        <v>42</v>
      </c>
      <c r="C36" s="84">
        <v>91095</v>
      </c>
      <c r="D36" s="84">
        <v>-29011</v>
      </c>
      <c r="E36" s="769">
        <v>0</v>
      </c>
      <c r="F36" s="84">
        <v>72696</v>
      </c>
      <c r="G36" s="84">
        <v>563352</v>
      </c>
      <c r="H36" s="766">
        <v>-87.09581220977293</v>
      </c>
    </row>
    <row r="37" spans="2:8">
      <c r="B37" s="95" t="s">
        <v>281</v>
      </c>
      <c r="C37" s="87">
        <v>4610</v>
      </c>
      <c r="D37" s="87">
        <v>225694.1381499992</v>
      </c>
      <c r="E37" s="770">
        <v>-97.957412612579191</v>
      </c>
      <c r="F37" s="87">
        <v>305829.78689999896</v>
      </c>
      <c r="G37" s="87">
        <v>-554041</v>
      </c>
      <c r="H37" s="766">
        <v>0</v>
      </c>
    </row>
    <row r="38" spans="2:8" ht="20.100000000000001" customHeight="1">
      <c r="B38" s="91" t="s">
        <v>282</v>
      </c>
      <c r="C38" s="34">
        <v>169592</v>
      </c>
      <c r="D38" s="34">
        <v>496513.02293999912</v>
      </c>
      <c r="E38" s="772">
        <v>-65.843393392625217</v>
      </c>
      <c r="F38" s="34">
        <v>1024799</v>
      </c>
      <c r="G38" s="34">
        <v>496866</v>
      </c>
      <c r="H38" s="35">
        <v>106.25259124190424</v>
      </c>
    </row>
  </sheetData>
  <sheetProtection algorithmName="SHA-512" hashValue="yZC0/4bTliJOBMBO1MQxgfnsVpMuZ7qYIRnvYWase6g4Pb4rjZM80ZehNRUjJtYR9fsbHcFl5WVQdMD3EX/icg==" saltValue="IeKeJoy2AI033yYzsHIjxw==" spinCount="100000" sheet="1" objects="1" scenarios="1"/>
  <mergeCells count="1">
    <mergeCell ref="B6:D6"/>
  </mergeCells>
  <conditionalFormatting sqref="E8">
    <cfRule type="cellIs" dxfId="17" priority="4" operator="lessThan">
      <formula>-1000</formula>
    </cfRule>
    <cfRule type="cellIs" dxfId="16" priority="5" operator="greaterThan">
      <formula>1000</formula>
    </cfRule>
    <cfRule type="cellIs" dxfId="15" priority="6" operator="lessThan">
      <formula>-100</formula>
    </cfRule>
  </conditionalFormatting>
  <conditionalFormatting sqref="H8">
    <cfRule type="cellIs" dxfId="14" priority="1" operator="lessThan">
      <formula>-1000</formula>
    </cfRule>
    <cfRule type="cellIs" dxfId="13" priority="2" operator="greaterThan">
      <formula>1000</formula>
    </cfRule>
    <cfRule type="cellIs" dxfId="12"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74DDB67B728048910934F636BE0EF3" ma:contentTypeVersion="6" ma:contentTypeDescription="Crie um novo documento." ma:contentTypeScope="" ma:versionID="2aeae53353fb7e16f443c26fcfffe9e3">
  <xsd:schema xmlns:xsd="http://www.w3.org/2001/XMLSchema" xmlns:xs="http://www.w3.org/2001/XMLSchema" xmlns:p="http://schemas.microsoft.com/office/2006/metadata/properties" xmlns:ns2="9ee12a2c-36db-49ee-8e2f-11dcecd9c9e4" xmlns:ns3="b24a4e7b-dec3-4b84-a6aa-01d6cc62adaa" targetNamespace="http://schemas.microsoft.com/office/2006/metadata/properties" ma:root="true" ma:fieldsID="4609e9c7aeba1c5ccaeaf0cf09e52086" ns2:_="" ns3:_="">
    <xsd:import namespace="9ee12a2c-36db-49ee-8e2f-11dcecd9c9e4"/>
    <xsd:import namespace="b24a4e7b-dec3-4b84-a6aa-01d6cc62ad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12a2c-36db-49ee-8e2f-11dcecd9c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4a4e7b-dec3-4b84-a6aa-01d6cc62adaa"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2.xml><?xml version="1.0" encoding="utf-8"?>
<ds:datastoreItem xmlns:ds="http://schemas.openxmlformats.org/officeDocument/2006/customXml" ds:itemID="{0E6FC576-CF32-4610-8097-9B3603919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12a2c-36db-49ee-8e2f-11dcecd9c9e4"/>
    <ds:schemaRef ds:uri="b24a4e7b-dec3-4b84-a6aa-01d6cc62a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E2655A-F19F-47DF-9C62-A5BF2A710E7B}">
  <ds:schemaRefs>
    <ds:schemaRef ds:uri="http://schemas.microsoft.com/office/infopath/2007/PartnerControls"/>
    <ds:schemaRef ds:uri="http://www.w3.org/XML/1998/namespace"/>
    <ds:schemaRef ds:uri="http://purl.org/dc/terms/"/>
    <ds:schemaRef ds:uri="http://purl.org/dc/dcmitype/"/>
    <ds:schemaRef ds:uri="http://purl.org/dc/elements/1.1/"/>
    <ds:schemaRef ds:uri="9ee12a2c-36db-49ee-8e2f-11dcecd9c9e4"/>
    <ds:schemaRef ds:uri="http://schemas.microsoft.com/office/2006/documentManagement/types"/>
    <ds:schemaRef ds:uri="http://schemas.openxmlformats.org/package/2006/metadata/core-properties"/>
    <ds:schemaRef ds:uri="b24a4e7b-dec3-4b84-a6aa-01d6cc62ada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39</vt:i4>
      </vt:variant>
    </vt:vector>
  </HeadingPairs>
  <TitlesOfParts>
    <vt:vector size="65"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COM</vt:lpstr>
      <vt:lpstr>II - COMPANY QUARTER</vt:lpstr>
      <vt:lpstr>II - COMPANY ACCUMULATED</vt:lpstr>
      <vt:lpstr>II - ASSETS BY COMPANY</vt:lpstr>
      <vt:lpstr>II - LIABILITIES BY COMPANY</vt:lpstr>
      <vt:lpstr>III - DISTRIBUTION MARKET</vt:lpstr>
      <vt:lpstr>III - ELECTRICITY AND CHARGES</vt:lpstr>
      <vt:lpstr>III - ENERGY BALANCE</vt:lpstr>
      <vt:lpstr>III - TARIFFS</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 AND FIN RESULT'!Area_de_impressao</vt:lpstr>
      <vt:lpstr>'I - EQTY IN EARN'!Area_de_impressao</vt:lpstr>
      <vt:lpstr>'I - INCOME STATEMENT'!Area_de_impressao</vt:lpstr>
      <vt:lpstr>'II - ASSETS BY COMPANY'!Area_de_impressao</vt:lpstr>
      <vt:lpstr>'II - COMPANY ACCUMULATED'!Area_de_impressao</vt:lpstr>
      <vt:lpstr>'II - COMPANY QUARTER'!Area_de_impressao</vt:lpstr>
      <vt:lpstr>'II - COPEL COM'!Area_de_impressao</vt:lpstr>
      <vt:lpstr>'II - COPEL DIS'!Area_de_impressao</vt:lpstr>
      <vt:lpstr>'II - COPEL GET'!Area_de_impressao</vt:lpstr>
      <vt:lpstr>'II - LIABILITIES BY COMPANY'!Area_de_impressao</vt:lpstr>
      <vt:lpstr>'III - DISTRIBUTION MARKET'!Area_de_impressao</vt:lpstr>
      <vt:lpstr>'III - ENERGY BALANCE'!Area_de_impressao</vt:lpstr>
      <vt:lpstr>'III - ENERGY FLOW'!Area_de_impressao</vt:lpstr>
      <vt:lpstr>'III -WIND POWER PRICES'!Area_de_impressao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ACCUMULATED'!Print_Area</vt:lpstr>
      <vt:lpstr>'II - COMPANY QUARTER'!Print_Area</vt:lpstr>
      <vt:lpstr>'II - COPEL DIS'!Print_Area</vt:lpstr>
      <vt:lpstr>'II - COPEL GET'!Print_Area</vt:lpstr>
      <vt:lpstr>'III - DISTRIBUTION MARKET'!Print_Area</vt:lpstr>
      <vt:lpstr>'III - ENERGY BALANCE'!Print_Area</vt:lpstr>
      <vt:lpstr>'III - ENERGY FLOW'!Print_Area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RODRIGO CARDOSO DE LIMA E SILVA</cp:lastModifiedBy>
  <cp:revision/>
  <cp:lastPrinted>2023-11-08T23:33:32Z</cp:lastPrinted>
  <dcterms:created xsi:type="dcterms:W3CDTF">2022-02-09T14:27:36Z</dcterms:created>
  <dcterms:modified xsi:type="dcterms:W3CDTF">2024-01-11T19:04:04Z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0x0101009474DDB67B728048910934F636BE0EF3</vt:lpwstr>
  </property>
</Properties>
</file>