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compass.sharepoint.com/sites/FPA/Documentos Partilhados/03.Relações_Investidores/06. Outros/04. Site Compass/Dividendos/"/>
    </mc:Choice>
  </mc:AlternateContent>
  <xr:revisionPtr revIDLastSave="603" documentId="8_{91101B0D-E583-4579-8601-D239665846F9}" xr6:coauthVersionLast="47" xr6:coauthVersionMax="47" xr10:uidLastSave="{4B4DDB66-8888-4F8B-802B-D9D9AAB0B1B0}"/>
  <bookViews>
    <workbookView xWindow="28680" yWindow="-120" windowWidth="29040" windowHeight="15720" xr2:uid="{34B27B00-B9D3-4E8A-B60D-9381F803F5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9" i="1"/>
  <c r="D18" i="1"/>
  <c r="D16" i="1"/>
  <c r="D15" i="1"/>
  <c r="D10" i="1"/>
  <c r="D11" i="1"/>
  <c r="D12" i="1"/>
  <c r="D13" i="1"/>
  <c r="D9" i="1"/>
  <c r="D6" i="1"/>
  <c r="D7" i="1"/>
  <c r="D5" i="1"/>
  <c r="D3" i="1"/>
  <c r="D2" i="1"/>
  <c r="F2" i="1"/>
  <c r="E12" i="1"/>
  <c r="E11" i="1"/>
  <c r="E10" i="1"/>
  <c r="E9" i="1"/>
  <c r="E13" i="1"/>
  <c r="E15" i="1"/>
  <c r="E8" i="1"/>
  <c r="E23" i="1"/>
  <c r="E22" i="1"/>
  <c r="E3" i="1"/>
  <c r="E2" i="1"/>
  <c r="E20" i="1"/>
  <c r="E17" i="1"/>
  <c r="D17" i="1" l="1"/>
  <c r="D24" i="1"/>
  <c r="D20" i="1"/>
  <c r="E24" i="1"/>
  <c r="D14" i="1"/>
  <c r="E14" i="1"/>
  <c r="D8" i="1" l="1"/>
  <c r="D4" i="1"/>
  <c r="E4" i="1"/>
</calcChain>
</file>

<file path=xl/sharedStrings.xml><?xml version="1.0" encoding="utf-8"?>
<sst xmlns="http://schemas.openxmlformats.org/spreadsheetml/2006/main" count="29" uniqueCount="15">
  <si>
    <t>Tipo de provento</t>
  </si>
  <si>
    <t>Valor por ação</t>
  </si>
  <si>
    <t>Dividendos</t>
  </si>
  <si>
    <t>JCP</t>
  </si>
  <si>
    <t>Redução de Capital</t>
  </si>
  <si>
    <t>Pagamento</t>
  </si>
  <si>
    <t>Data da aprovação</t>
  </si>
  <si>
    <t>Total 2020</t>
  </si>
  <si>
    <t>Total 2021</t>
  </si>
  <si>
    <t>Total 2022</t>
  </si>
  <si>
    <t>Total 2023</t>
  </si>
  <si>
    <t>Total 2024</t>
  </si>
  <si>
    <t>Total 2025</t>
  </si>
  <si>
    <t>Quantidade de ações 
(milhões)</t>
  </si>
  <si>
    <t>Valor pago 
(milhões)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</si>
</sst>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7"/>
      <color rgb="FF242424"/>
      <name val="Aptos Narrow"/>
      <family val="2"/>
      <scheme val="minor"/>
    </font>
    <font>
      <b/>
      <sz val="9"/>
      <color rgb="FF10131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5" fillId="0" borderId="0" xfId="0" applyFont="1"/>
    <xf numFmtId="3" fontId="6" fillId="0" borderId="0" xfId="0" applyNumberFormat="1" applyFont="1"/>
    <xf numFmtId="2" fontId="0" fillId="0" borderId="0" xfId="0" applyNumberFormat="1" applyAlignment="1">
      <alignment vertical="center"/>
    </xf>
    <xf numFmtId="3" fontId="3" fillId="3" borderId="1" xfId="0" applyNumberFormat="1" applyFont="1" applyFill="1" applyBorder="1" applyAlignment="1">
      <alignment horizontal="left" vertical="center" wrapText="1"/>
    </xf>
    <xf numFmtId="2" fontId="1" fillId="3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313F1-38A2-408B-BBEA-9A44A1B3A30A}">
  <dimension ref="A1:H25"/>
  <sheetViews>
    <sheetView showGridLines="0" tabSelected="1" zoomScale="115" zoomScaleNormal="115" workbookViewId="0">
      <selection activeCell="D3" sqref="D3"/>
    </sheetView>
  </sheetViews>
  <sheetFormatPr defaultRowHeight="14.5" x14ac:dyDescent="0.35"/>
  <cols>
    <col min="1" max="1" width="22.7265625" style="4" customWidth="1"/>
    <col min="2" max="2" width="19.81640625" style="1" customWidth="1"/>
    <col min="3" max="3" width="15.453125" style="4" customWidth="1"/>
    <col min="4" max="4" width="20.1796875" style="4" customWidth="1"/>
    <col min="5" max="5" width="13.7265625" style="4" customWidth="1"/>
    <col min="6" max="6" width="23.26953125" style="4" bestFit="1" customWidth="1"/>
    <col min="7" max="7" width="15.81640625" style="4" bestFit="1" customWidth="1"/>
    <col min="8" max="16384" width="8.7265625" style="4"/>
  </cols>
  <sheetData>
    <row r="1" spans="1:8" ht="31.5" customHeight="1" x14ac:dyDescent="0.35">
      <c r="A1" s="9" t="s">
        <v>6</v>
      </c>
      <c r="B1" s="9" t="s">
        <v>0</v>
      </c>
      <c r="C1" s="9" t="s">
        <v>5</v>
      </c>
      <c r="D1" s="22" t="s">
        <v>1</v>
      </c>
      <c r="E1" s="23" t="s">
        <v>14</v>
      </c>
      <c r="F1" s="23" t="s">
        <v>13</v>
      </c>
    </row>
    <row r="2" spans="1:8" ht="15.5" x14ac:dyDescent="0.35">
      <c r="A2" s="6">
        <v>44189</v>
      </c>
      <c r="B2" s="7" t="s">
        <v>2</v>
      </c>
      <c r="C2" s="6">
        <v>44193</v>
      </c>
      <c r="D2" s="21">
        <f>E2/$F$2</f>
        <v>0.80728516009452633</v>
      </c>
      <c r="E2" s="8">
        <f>576555065.18/1000</f>
        <v>576555.06517999992</v>
      </c>
      <c r="F2" s="8">
        <f>714190095/10^3</f>
        <v>714190.09499999997</v>
      </c>
    </row>
    <row r="3" spans="1:8" ht="15.5" x14ac:dyDescent="0.35">
      <c r="A3" s="6">
        <v>44189</v>
      </c>
      <c r="B3" s="7" t="s">
        <v>3</v>
      </c>
      <c r="C3" s="6">
        <v>44193</v>
      </c>
      <c r="D3" s="21">
        <f>E3/$F$2</f>
        <v>3.2827303240602908E-2</v>
      </c>
      <c r="E3" s="8">
        <f>23444934.82/1000</f>
        <v>23444.934819999999</v>
      </c>
      <c r="F3" s="19"/>
    </row>
    <row r="4" spans="1:8" ht="15.5" x14ac:dyDescent="0.35">
      <c r="A4" s="20" t="s">
        <v>7</v>
      </c>
      <c r="B4" s="20"/>
      <c r="C4" s="20"/>
      <c r="D4" s="12">
        <f>SUM(D2:D3)</f>
        <v>0.84011246333512923</v>
      </c>
      <c r="E4" s="10">
        <f>SUM(E2:E3)</f>
        <v>599999.99999999988</v>
      </c>
    </row>
    <row r="5" spans="1:8" ht="15.5" x14ac:dyDescent="0.35">
      <c r="A5" s="6">
        <v>44236</v>
      </c>
      <c r="B5" s="8" t="s">
        <v>2</v>
      </c>
      <c r="C5" s="6">
        <v>44255</v>
      </c>
      <c r="D5" s="21">
        <f>E5/$F$2</f>
        <v>0.28003748777837645</v>
      </c>
      <c r="E5" s="8">
        <v>200000</v>
      </c>
    </row>
    <row r="6" spans="1:8" ht="15.5" x14ac:dyDescent="0.35">
      <c r="A6" s="6">
        <v>44536</v>
      </c>
      <c r="B6" s="8" t="s">
        <v>3</v>
      </c>
      <c r="C6" s="6">
        <v>44550</v>
      </c>
      <c r="D6" s="21">
        <f t="shared" ref="D6:D23" si="0">E6/$F$2</f>
        <v>8.4369694317869254E-2</v>
      </c>
      <c r="E6" s="8">
        <v>60256</v>
      </c>
    </row>
    <row r="7" spans="1:8" ht="15.5" x14ac:dyDescent="0.25">
      <c r="A7" s="6">
        <v>44536</v>
      </c>
      <c r="B7" s="8" t="s">
        <v>2</v>
      </c>
      <c r="C7" s="6">
        <v>44550</v>
      </c>
      <c r="D7" s="21">
        <f t="shared" si="0"/>
        <v>1.0116354245993848</v>
      </c>
      <c r="E7" s="8">
        <v>722500</v>
      </c>
      <c r="F7" s="18"/>
    </row>
    <row r="8" spans="1:8" ht="15.5" x14ac:dyDescent="0.35">
      <c r="A8" s="20" t="s">
        <v>8</v>
      </c>
      <c r="B8" s="20"/>
      <c r="C8" s="20"/>
      <c r="D8" s="12">
        <f>SUM(D5:D7)</f>
        <v>1.3760426066956306</v>
      </c>
      <c r="E8" s="10">
        <f>SUM(E5:E7)</f>
        <v>982756</v>
      </c>
      <c r="F8" s="19"/>
    </row>
    <row r="9" spans="1:8" ht="15.5" x14ac:dyDescent="0.35">
      <c r="A9" s="6">
        <v>44651</v>
      </c>
      <c r="B9" s="8" t="s">
        <v>3</v>
      </c>
      <c r="C9" s="6">
        <v>44926</v>
      </c>
      <c r="D9" s="21">
        <f t="shared" si="0"/>
        <v>1.8978584760574145E-2</v>
      </c>
      <c r="E9" s="8">
        <f>13554317.25312/1000</f>
        <v>13554.31725312</v>
      </c>
      <c r="F9" s="2"/>
      <c r="G9" s="15"/>
    </row>
    <row r="10" spans="1:8" ht="15.5" x14ac:dyDescent="0.35">
      <c r="A10" s="6">
        <v>44680</v>
      </c>
      <c r="B10" s="8" t="s">
        <v>2</v>
      </c>
      <c r="C10" s="6">
        <v>44926</v>
      </c>
      <c r="D10" s="21">
        <f t="shared" si="0"/>
        <v>0.11173918697374262</v>
      </c>
      <c r="E10" s="8">
        <f>79803020.56/1000</f>
        <v>79803.020560000004</v>
      </c>
      <c r="G10" s="2"/>
    </row>
    <row r="11" spans="1:8" ht="15.5" x14ac:dyDescent="0.25">
      <c r="A11" s="6">
        <v>44740</v>
      </c>
      <c r="B11" s="8" t="s">
        <v>3</v>
      </c>
      <c r="C11" s="6">
        <v>44926</v>
      </c>
      <c r="D11" s="21">
        <f t="shared" si="0"/>
        <v>1.1441734902783832E-2</v>
      </c>
      <c r="E11" s="8">
        <f>8171573.737184/1000</f>
        <v>8171.5737371840005</v>
      </c>
      <c r="F11" s="17"/>
      <c r="G11" s="14"/>
    </row>
    <row r="12" spans="1:8" ht="15.5" x14ac:dyDescent="0.25">
      <c r="A12" s="6">
        <v>44827</v>
      </c>
      <c r="B12" s="8" t="s">
        <v>3</v>
      </c>
      <c r="C12" s="6">
        <v>44840</v>
      </c>
      <c r="D12" s="21">
        <f t="shared" si="0"/>
        <v>6.4354342259132002E-2</v>
      </c>
      <c r="E12" s="8">
        <f>45961233.811712/1000</f>
        <v>45961.233811711994</v>
      </c>
      <c r="F12" s="17"/>
      <c r="G12" s="14"/>
      <c r="H12" s="5"/>
    </row>
    <row r="13" spans="1:8" ht="15.5" x14ac:dyDescent="0.25">
      <c r="A13" s="6">
        <v>44862</v>
      </c>
      <c r="B13" s="8" t="s">
        <v>2</v>
      </c>
      <c r="C13" s="6">
        <v>44879</v>
      </c>
      <c r="D13" s="21">
        <f t="shared" si="0"/>
        <v>2.0649415676508367</v>
      </c>
      <c r="E13" s="8">
        <f>1474760814.37/1000</f>
        <v>1474760.8143699998</v>
      </c>
      <c r="F13" s="18"/>
      <c r="G13" s="5"/>
      <c r="H13" s="5"/>
    </row>
    <row r="14" spans="1:8" ht="15.5" x14ac:dyDescent="0.35">
      <c r="A14" s="20" t="s">
        <v>9</v>
      </c>
      <c r="B14" s="20"/>
      <c r="C14" s="20"/>
      <c r="D14" s="12">
        <f>SUM(D9:D13)</f>
        <v>2.2714554165470693</v>
      </c>
      <c r="E14" s="10">
        <f>SUM(E9:E13)</f>
        <v>1622250.9597320159</v>
      </c>
      <c r="F14" s="19"/>
    </row>
    <row r="15" spans="1:8" ht="15.5" x14ac:dyDescent="0.35">
      <c r="A15" s="6">
        <v>44924</v>
      </c>
      <c r="B15" s="8" t="s">
        <v>3</v>
      </c>
      <c r="C15" s="6">
        <v>44938</v>
      </c>
      <c r="D15" s="21">
        <f t="shared" si="0"/>
        <v>5.9666896733021765E-2</v>
      </c>
      <c r="E15" s="8">
        <f>42613506.646112/1000</f>
        <v>42613.506646112</v>
      </c>
      <c r="F15" s="15"/>
    </row>
    <row r="16" spans="1:8" ht="15.5" x14ac:dyDescent="0.25">
      <c r="A16" s="6">
        <v>45238</v>
      </c>
      <c r="B16" s="8" t="s">
        <v>2</v>
      </c>
      <c r="C16" s="6">
        <v>45258</v>
      </c>
      <c r="D16" s="21">
        <f t="shared" si="0"/>
        <v>1.4001874388918822</v>
      </c>
      <c r="E16" s="8">
        <v>1000000</v>
      </c>
      <c r="F16" s="18"/>
      <c r="G16" s="16"/>
    </row>
    <row r="17" spans="1:6" ht="15.5" x14ac:dyDescent="0.35">
      <c r="A17" s="20" t="s">
        <v>10</v>
      </c>
      <c r="B17" s="20"/>
      <c r="C17" s="20"/>
      <c r="D17" s="12">
        <f>SUM(D15:D16)</f>
        <v>1.4598543356249041</v>
      </c>
      <c r="E17" s="11">
        <f>SUM(E15:E16)</f>
        <v>1042613.506646112</v>
      </c>
      <c r="F17" s="19"/>
    </row>
    <row r="18" spans="1:6" ht="15.5" x14ac:dyDescent="0.35">
      <c r="A18" s="6">
        <v>45378</v>
      </c>
      <c r="B18" s="8" t="s">
        <v>2</v>
      </c>
      <c r="C18" s="6">
        <v>45394</v>
      </c>
      <c r="D18" s="21">
        <f t="shared" si="0"/>
        <v>2.1002811583378231</v>
      </c>
      <c r="E18" s="8">
        <v>1500000</v>
      </c>
    </row>
    <row r="19" spans="1:6" ht="15.5" x14ac:dyDescent="0.25">
      <c r="A19" s="6">
        <v>45603</v>
      </c>
      <c r="B19" s="8" t="s">
        <v>2</v>
      </c>
      <c r="C19" s="6">
        <v>45621</v>
      </c>
      <c r="D19" s="21">
        <f t="shared" si="0"/>
        <v>1.4001874388918822</v>
      </c>
      <c r="E19" s="8">
        <v>1000000</v>
      </c>
      <c r="F19" s="18"/>
    </row>
    <row r="20" spans="1:6" ht="15.5" x14ac:dyDescent="0.35">
      <c r="A20" s="20" t="s">
        <v>11</v>
      </c>
      <c r="B20" s="20"/>
      <c r="C20" s="20"/>
      <c r="D20" s="12">
        <f>SUM(D18:D19)</f>
        <v>3.5004685972297054</v>
      </c>
      <c r="E20" s="11">
        <f>SUM(E18:E19)</f>
        <v>2500000</v>
      </c>
      <c r="F20" s="19"/>
    </row>
    <row r="21" spans="1:6" ht="15.5" x14ac:dyDescent="0.35">
      <c r="A21" s="6">
        <v>45412</v>
      </c>
      <c r="B21" s="8" t="s">
        <v>4</v>
      </c>
      <c r="C21" s="6">
        <v>45715</v>
      </c>
      <c r="D21" s="21">
        <f t="shared" si="0"/>
        <v>2.1002811583378231</v>
      </c>
      <c r="E21" s="8">
        <v>1500000</v>
      </c>
    </row>
    <row r="22" spans="1:6" ht="15.5" x14ac:dyDescent="0.35">
      <c r="A22" s="6">
        <v>45772</v>
      </c>
      <c r="B22" s="8" t="s">
        <v>2</v>
      </c>
      <c r="C22" s="6">
        <v>46010</v>
      </c>
      <c r="D22" s="21">
        <f t="shared" si="0"/>
        <v>0.36918002363222358</v>
      </c>
      <c r="E22" s="8">
        <f>263664716.15/1000</f>
        <v>263664.71614999999</v>
      </c>
    </row>
    <row r="23" spans="1:6" ht="15.5" x14ac:dyDescent="0.25">
      <c r="A23" s="6">
        <v>46007</v>
      </c>
      <c r="B23" s="8" t="s">
        <v>2</v>
      </c>
      <c r="C23" s="6">
        <v>46010</v>
      </c>
      <c r="D23" s="21">
        <f t="shared" si="0"/>
        <v>0.33091369581371755</v>
      </c>
      <c r="E23" s="8">
        <f>236335283.85/1000</f>
        <v>236335.28385000001</v>
      </c>
      <c r="F23" s="18"/>
    </row>
    <row r="24" spans="1:6" ht="15.5" x14ac:dyDescent="0.35">
      <c r="A24" s="20" t="s">
        <v>12</v>
      </c>
      <c r="B24" s="20"/>
      <c r="C24" s="20"/>
      <c r="D24" s="13">
        <f>SUM(D21:D23)</f>
        <v>2.8003748777837645</v>
      </c>
      <c r="E24" s="11">
        <f>SUM(E21:E23)</f>
        <v>2000000</v>
      </c>
      <c r="F24" s="19"/>
    </row>
    <row r="25" spans="1:6" x14ac:dyDescent="0.35">
      <c r="A25" s="3"/>
      <c r="C25" s="3"/>
      <c r="D25" s="3"/>
      <c r="E25" s="3"/>
    </row>
  </sheetData>
  <mergeCells count="6">
    <mergeCell ref="A4:C4"/>
    <mergeCell ref="A8:C8"/>
    <mergeCell ref="A14:C14"/>
    <mergeCell ref="A24:C24"/>
    <mergeCell ref="A17:C17"/>
    <mergeCell ref="A20:C20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Público&amp;1#_x000D_</oddHeader>
    <oddFooter>&amp;L_x000D_&amp;1#&amp;"Calibri"&amp;10&amp;K000000 Público</oddFooter>
  </headerFooter>
  <ignoredErrors>
    <ignoredError sqref="D20 D17 D4:D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110D8B493A2E46A18201E0BEEAF19E" ma:contentTypeVersion="16" ma:contentTypeDescription="Crie um novo documento." ma:contentTypeScope="" ma:versionID="a0b3956704812aa51bfc379b30875307">
  <xsd:schema xmlns:xsd="http://www.w3.org/2001/XMLSchema" xmlns:xs="http://www.w3.org/2001/XMLSchema" xmlns:p="http://schemas.microsoft.com/office/2006/metadata/properties" xmlns:ns2="695f1713-6fe9-4b9c-ba94-a9460e2bd3fd" xmlns:ns3="643d8d79-65da-4809-a255-eb42f9a69de4" targetNamespace="http://schemas.microsoft.com/office/2006/metadata/properties" ma:root="true" ma:fieldsID="41cbc09d35c890bc7a7633bf854d9d3b" ns2:_="" ns3:_="">
    <xsd:import namespace="695f1713-6fe9-4b9c-ba94-a9460e2bd3fd"/>
    <xsd:import namespace="643d8d79-65da-4809-a255-eb42f9a69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f1713-6fe9-4b9c-ba94-a9460e2bd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f44352d8-8941-46e6-a794-615eb2b408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d8d79-65da-4809-a255-eb42f9a69d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7fe5f8-c44a-423c-ad75-1d6eabc957d2}" ma:internalName="TaxCatchAll" ma:showField="CatchAllData" ma:web="643d8d79-65da-4809-a255-eb42f9a69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3d8d79-65da-4809-a255-eb42f9a69de4" xsi:nil="true"/>
    <lcf76f155ced4ddcb4097134ff3c332f xmlns="695f1713-6fe9-4b9c-ba94-a9460e2bd3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48B54-EC4F-4904-88B9-D44BDA815B9B}"/>
</file>

<file path=customXml/itemProps2.xml><?xml version="1.0" encoding="utf-8"?>
<ds:datastoreItem xmlns:ds="http://schemas.openxmlformats.org/officeDocument/2006/customXml" ds:itemID="{B0CD6309-8FE6-4E52-9D16-070E3B24D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9AEEF-879E-4F30-BFE3-42801FB7D4C7}">
  <ds:schemaRefs>
    <ds:schemaRef ds:uri="http://schemas.microsoft.com/office/2006/metadata/properties"/>
    <ds:schemaRef ds:uri="http://schemas.microsoft.com/office/infopath/2007/PartnerControls"/>
    <ds:schemaRef ds:uri="643d8d79-65da-4809-a255-eb42f9a69de4"/>
    <ds:schemaRef ds:uri="695f1713-6fe9-4b9c-ba94-a9460e2bd3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Machado Santos</dc:creator>
  <cp:lastModifiedBy>Janaina Abreu Oliveira</cp:lastModifiedBy>
  <dcterms:created xsi:type="dcterms:W3CDTF">2024-12-05T22:45:25Z</dcterms:created>
  <dcterms:modified xsi:type="dcterms:W3CDTF">2026-04-10T19:36:36Z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51550f-cc9c-427f-8e2e-2416858e6ee1_Enabled">
    <vt:lpwstr>true</vt:lpwstr>
  </property>
  <property fmtid="{D5CDD505-2E9C-101B-9397-08002B2CF9AE}" pid="3" name="MSIP_Label_6251550f-cc9c-427f-8e2e-2416858e6ee1_SetDate">
    <vt:lpwstr>2024-12-05T22:55:47Z</vt:lpwstr>
  </property>
  <property fmtid="{D5CDD505-2E9C-101B-9397-08002B2CF9AE}" pid="4" name="MSIP_Label_6251550f-cc9c-427f-8e2e-2416858e6ee1_Method">
    <vt:lpwstr>Privileged</vt:lpwstr>
  </property>
  <property fmtid="{D5CDD505-2E9C-101B-9397-08002B2CF9AE}" pid="5" name="MSIP_Label_6251550f-cc9c-427f-8e2e-2416858e6ee1_Name">
    <vt:lpwstr>Publico</vt:lpwstr>
  </property>
  <property fmtid="{D5CDD505-2E9C-101B-9397-08002B2CF9AE}" pid="6" name="MSIP_Label_6251550f-cc9c-427f-8e2e-2416858e6ee1_SiteId">
    <vt:lpwstr>446821bc-0438-4faf-86f2-1d7a84304e2c</vt:lpwstr>
  </property>
  <property fmtid="{D5CDD505-2E9C-101B-9397-08002B2CF9AE}" pid="7" name="MSIP_Label_6251550f-cc9c-427f-8e2e-2416858e6ee1_ActionId">
    <vt:lpwstr>5593ec6f-9d7e-4060-976f-43b9a6552ac2</vt:lpwstr>
  </property>
  <property fmtid="{D5CDD505-2E9C-101B-9397-08002B2CF9AE}" pid="8" name="MSIP_Label_6251550f-cc9c-427f-8e2e-2416858e6ee1_ContentBits">
    <vt:lpwstr>3</vt:lpwstr>
  </property>
  <property fmtid="{D5CDD505-2E9C-101B-9397-08002B2CF9AE}" pid="9" name="ContentTypeId">
    <vt:lpwstr>0x0101002A110D8B493A2E46A18201E0BEEAF19E</vt:lpwstr>
  </property>
  <property fmtid="{D5CDD505-2E9C-101B-9397-08002B2CF9AE}" pid="10" name="MediaServiceImageTags">
    <vt:lpwstr/>
  </property>
</Properties>
</file>