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OLADORIA\ASPLAN\RI\Publicações\Informações Trimestrais\Português\2026\1T26\Dados Site RI\"/>
    </mc:Choice>
  </mc:AlternateContent>
  <xr:revisionPtr revIDLastSave="0" documentId="13_ncr:1_{623CC74B-6B91-4B71-B70A-8427786AEF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active table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7" i="2" l="1"/>
  <c r="BN26" i="2"/>
  <c r="BN25" i="2"/>
  <c r="BN24" i="2"/>
  <c r="BN23" i="2"/>
  <c r="BN22" i="2"/>
  <c r="BN21" i="2"/>
  <c r="BN20" i="2"/>
  <c r="BN19" i="2"/>
  <c r="BN18" i="2"/>
  <c r="BN17" i="2"/>
  <c r="BN16" i="2"/>
  <c r="BN15" i="2"/>
  <c r="BN14" i="2"/>
  <c r="BN13" i="2"/>
  <c r="BN10" i="2"/>
  <c r="BN9" i="2"/>
  <c r="BN8" i="2" s="1"/>
  <c r="BN6" i="2"/>
  <c r="BN5" i="2"/>
  <c r="BN7" i="2"/>
  <c r="BK7" i="2"/>
  <c r="BJ8" i="2"/>
  <c r="BJ7" i="2"/>
  <c r="BH8" i="2"/>
  <c r="BG8" i="2"/>
  <c r="BG7" i="2"/>
  <c r="BF8" i="2"/>
  <c r="BB7" i="2"/>
  <c r="BK8" i="2" l="1"/>
  <c r="BI7" i="2"/>
  <c r="BI8" i="2"/>
  <c r="BH7" i="2"/>
  <c r="BF7" i="2"/>
  <c r="BE7" i="2" l="1"/>
  <c r="BE8" i="2"/>
  <c r="BD8" i="2" l="1"/>
  <c r="BB8" i="2" l="1"/>
  <c r="BD16" i="2" l="1"/>
  <c r="BD19" i="2" s="1"/>
  <c r="BD7" i="2"/>
  <c r="BD20" i="2"/>
  <c r="BC20" i="2"/>
  <c r="BC8" i="2"/>
  <c r="BC16" i="2"/>
  <c r="BC7" i="2" l="1"/>
  <c r="BD23" i="2"/>
  <c r="BD27" i="2" s="1"/>
  <c r="BC19" i="2"/>
  <c r="BC23" i="2" s="1"/>
  <c r="BC27" i="2" s="1"/>
  <c r="BB20" i="2" l="1"/>
  <c r="BB16" i="2"/>
  <c r="BB15" i="2"/>
  <c r="BB19" i="2" l="1"/>
  <c r="BB23" i="2" s="1"/>
  <c r="BB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Eduarda Bonato Gazzoni</author>
  </authors>
  <commentList>
    <comment ref="AW3" authorId="0" shapeId="0" xr:uid="{A87B004C-FB4F-402B-A0CA-CBB8FA514D73}">
      <text>
        <r>
          <rPr>
            <b/>
            <sz val="9"/>
            <color indexed="81"/>
            <rFont val="Segoe UI"/>
            <charset val="1"/>
          </rPr>
          <t>Eduarda Bonato Gazzoni:</t>
        </r>
        <r>
          <rPr>
            <sz val="9"/>
            <color indexed="81"/>
            <rFont val="Segoe UI"/>
            <charset val="1"/>
          </rPr>
          <t xml:space="preserve">
soma tri anteriores</t>
        </r>
      </text>
    </comment>
  </commentList>
</comments>
</file>

<file path=xl/sharedStrings.xml><?xml version="1.0" encoding="utf-8"?>
<sst xmlns="http://schemas.openxmlformats.org/spreadsheetml/2006/main" count="272" uniqueCount="95">
  <si>
    <t>MARCOPOLO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</si>
  <si>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</si>
  <si>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</si>
  <si>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</si>
  <si>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</si>
  <si>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</si>
  <si>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</si>
  <si>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</si>
  <si>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</si>
  <si>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</si>
  <si>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</si>
  <si>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</si>
  <si>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</si>
  <si>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</si>
  <si>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</si>
  <si>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</si>
  <si>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</si>
  <si>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</si>
  <si>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</si>
  <si>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</si>
  <si>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</si>
  <si>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</si>
  <si>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</si>
  <si>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</si>
  <si>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</si>
  <si>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</si>
  <si>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</si>
  <si>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</si>
  <si>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</si>
  <si>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</si>
  <si>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</si>
  <si>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</si>
  <si>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</si>
  <si>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</si>
  <si>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</si>
  <si>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</si>
  <si>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</si>
  <si>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</si>
  <si>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</si>
  <si>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</si>
  <si>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</si>
  <si>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Receita de Venda de Bens e/ou Serviços</t>
  </si>
  <si>
    <t>Custo dos Bens e/ou Serviços Vendidos</t>
  </si>
  <si>
    <t>Resultado Bruto</t>
  </si>
  <si>
    <t>Resultado de Equivalência Patrimonial</t>
  </si>
  <si>
    <t>ON</t>
  </si>
  <si>
    <t>-</t>
  </si>
  <si>
    <t>PN</t>
  </si>
  <si>
    <t>Resultado do Exercício</t>
  </si>
  <si>
    <t>(R$ Milhares)</t>
  </si>
  <si>
    <t>Despesas/Receitas Operacionais</t>
  </si>
  <si>
    <t>Despesas com Vendas</t>
  </si>
  <si>
    <t>Despesas Gerais e Administrativas</t>
  </si>
  <si>
    <t>Perdas pela Não Recuperabilidade de Ativos</t>
  </si>
  <si>
    <t>Outras Receitas Operacionais</t>
  </si>
  <si>
    <t>Outras Despesas Operacionais</t>
  </si>
  <si>
    <t>Resultado Antes do Resultado Financeiro e dos Tributos</t>
  </si>
  <si>
    <t>Resultado Financeiro</t>
  </si>
  <si>
    <t>Receitas Financeiras</t>
  </si>
  <si>
    <t>Despesas Financeiras</t>
  </si>
  <si>
    <t>Resultado Antes dos Tributos sobre o Lucro</t>
  </si>
  <si>
    <t>Imposto de Renda e Contribuição Social sobre o Lucro</t>
  </si>
  <si>
    <t>Corrente</t>
  </si>
  <si>
    <t>Diferido</t>
  </si>
  <si>
    <t>Resultado Líquido das Operações Continuadas</t>
  </si>
  <si>
    <t>Resultado Líquido de Operações Descontinuadas</t>
  </si>
  <si>
    <t>Lucro/Prejuízo Líquido das Operações Descontinuadas</t>
  </si>
  <si>
    <t>Ganhos/Perdas Líquidas sobre Ativos de Operações Descontinuadas</t>
  </si>
  <si>
    <t>Lucro/Prejuízo do Período</t>
  </si>
  <si>
    <t>Lucro por Ação - (Reais / Ação)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</si>
  <si>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</si>
  <si>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</si>
  <si>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</si>
  <si>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</si>
  <si>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</si>
  <si>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</si>
  <si>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</si>
  <si>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</si>
  <si>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</si>
  <si>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</si>
  <si>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</si>
  <si>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</si>
  <si>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</si>
  <si>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</si>
  <si>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</si>
  <si>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</si>
  <si>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</si>
  <si>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</si>
  <si>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</si>
  <si>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</si>
  <si>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1T25</t>
  </si>
  <si>
    <t>2T25</t>
  </si>
  <si>
    <t>3T25</t>
  </si>
  <si>
    <t>4T25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</si>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</sst>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/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wrapText="1" indent="3"/>
    </xf>
    <xf numFmtId="164" fontId="0" fillId="0" borderId="0" xfId="42" applyNumberFormat="1" applyFont="1"/>
    <xf numFmtId="164" fontId="18" fillId="0" borderId="0" xfId="42" applyNumberFormat="1" applyFont="1" applyAlignment="1">
      <alignment wrapText="1"/>
    </xf>
    <xf numFmtId="0" fontId="18" fillId="0" borderId="0" xfId="0" applyFont="1" applyAlignment="1">
      <alignment wrapText="1"/>
    </xf>
    <xf numFmtId="164" fontId="18" fillId="0" borderId="0" xfId="42" applyNumberFormat="1" applyFont="1" applyAlignment="1">
      <alignment horizontal="center" wrapText="1"/>
    </xf>
    <xf numFmtId="0" fontId="18" fillId="0" borderId="0" xfId="0" applyFont="1" applyAlignment="1">
      <alignment horizontal="left" wrapText="1" indent="5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CONTABIL/EXCEL/Balan&#231;o%202026/Publica&#231;&#245;es/1%20ITR%202026/Demonstra&#231;&#245;es%20Consolidadas%20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 Cons. - Ativo"/>
      <sheetName val="DF Cons. - Passivo"/>
      <sheetName val="DF Cons. - Resultado Período"/>
      <sheetName val="DF Cons. - Fluxo de Caixa"/>
      <sheetName val="DF Cons. - DMPL"/>
      <sheetName val="DF Cons. - Resultado Abrangente"/>
      <sheetName val="DF Cons. - DVA"/>
    </sheetNames>
    <sheetDataSet>
      <sheetData sheetId="0"/>
      <sheetData sheetId="1"/>
      <sheetData sheetId="2">
        <row r="4">
          <cell r="C4">
            <v>1655238</v>
          </cell>
        </row>
        <row r="5">
          <cell r="C5">
            <v>-1281811</v>
          </cell>
        </row>
        <row r="10">
          <cell r="C10">
            <v>-74485</v>
          </cell>
        </row>
        <row r="11">
          <cell r="C11">
            <v>-99895</v>
          </cell>
        </row>
        <row r="14">
          <cell r="C14">
            <v>-12934</v>
          </cell>
        </row>
        <row r="15">
          <cell r="C15">
            <v>75637</v>
          </cell>
        </row>
        <row r="16">
          <cell r="C16">
            <v>261750</v>
          </cell>
        </row>
        <row r="17">
          <cell r="C17">
            <v>69567</v>
          </cell>
        </row>
        <row r="18">
          <cell r="C18">
            <v>221458</v>
          </cell>
        </row>
        <row r="19">
          <cell r="C19">
            <v>-151891</v>
          </cell>
        </row>
        <row r="20">
          <cell r="C20">
            <v>331317</v>
          </cell>
        </row>
        <row r="21">
          <cell r="C21">
            <v>-66709</v>
          </cell>
        </row>
        <row r="22">
          <cell r="C22">
            <v>-24880</v>
          </cell>
        </row>
        <row r="23">
          <cell r="C23">
            <v>-41829</v>
          </cell>
        </row>
        <row r="24">
          <cell r="C24">
            <v>264608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264608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tabSelected="1" topLeftCell="AW1" workbookViewId="0">
      <selection activeCell="BN5" sqref="BN5"/>
    </sheetView>
  </sheetViews>
  <sheetFormatPr defaultRowHeight="14.5" outlineLevelCol="1" x14ac:dyDescent="0.35"/>
  <cols>
    <col min="1" max="1" width="36.54296875" bestFit="1" customWidth="1"/>
    <col min="2" max="21" width="7.54296875" hidden="1" customWidth="1" outlineLevel="1"/>
    <col min="22" max="22" width="7.54296875" hidden="1" customWidth="1" outlineLevel="1" collapsed="1"/>
    <col min="23" max="34" width="7.54296875" hidden="1" customWidth="1" outlineLevel="1"/>
    <col min="35" max="36" width="8" hidden="1" customWidth="1" outlineLevel="1"/>
    <col min="37" max="37" width="8.54296875" hidden="1" customWidth="1" outlineLevel="1"/>
    <col min="38" max="38" width="7.54296875" hidden="1" customWidth="1" outlineLevel="1"/>
    <col min="39" max="40" width="8" hidden="1" customWidth="1" outlineLevel="1"/>
    <col min="41" max="41" width="8.54296875" hidden="1" customWidth="1" outlineLevel="1"/>
    <col min="42" max="42" width="9.1796875" hidden="1" customWidth="1" outlineLevel="1" collapsed="1"/>
    <col min="43" max="44" width="8.7265625" hidden="1" customWidth="1" outlineLevel="1"/>
    <col min="45" max="45" width="9.81640625" hidden="1" customWidth="1" outlineLevel="1"/>
    <col min="46" max="46" width="11.1796875" bestFit="1" customWidth="1" collapsed="1"/>
    <col min="47" max="48" width="11.1796875" bestFit="1" customWidth="1"/>
    <col min="49" max="49" width="12.54296875" bestFit="1" customWidth="1"/>
    <col min="50" max="50" width="11.1796875" bestFit="1" customWidth="1"/>
    <col min="51" max="66" width="12.54296875" bestFit="1" customWidth="1"/>
  </cols>
  <sheetData>
    <row r="1" spans="1:66" x14ac:dyDescent="0.35">
      <c r="A1" s="5" t="s">
        <v>0</v>
      </c>
    </row>
    <row r="2" spans="1:66" x14ac:dyDescent="0.35">
      <c r="A2" s="1"/>
    </row>
    <row r="3" spans="1:66" x14ac:dyDescent="0.35">
      <c r="A3" s="2" t="s">
        <v>48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</v>
      </c>
      <c r="S3" s="10" t="s">
        <v>18</v>
      </c>
      <c r="T3" s="10" t="s">
        <v>19</v>
      </c>
      <c r="U3" s="10" t="s">
        <v>20</v>
      </c>
      <c r="V3" s="10" t="s">
        <v>21</v>
      </c>
      <c r="W3" s="10" t="s">
        <v>22</v>
      </c>
      <c r="X3" s="10" t="s">
        <v>23</v>
      </c>
      <c r="Y3" s="10" t="s">
        <v>24</v>
      </c>
      <c r="Z3" s="10" t="s">
        <v>25</v>
      </c>
      <c r="AA3" s="10" t="s">
        <v>26</v>
      </c>
      <c r="AB3" s="10" t="s">
        <v>27</v>
      </c>
      <c r="AC3" s="10" t="s">
        <v>28</v>
      </c>
      <c r="AD3" s="10" t="s">
        <v>29</v>
      </c>
      <c r="AE3" s="10" t="s">
        <v>30</v>
      </c>
      <c r="AF3" s="10" t="s">
        <v>31</v>
      </c>
      <c r="AG3" s="10" t="s">
        <v>32</v>
      </c>
      <c r="AH3" s="10" t="s">
        <v>33</v>
      </c>
      <c r="AI3" s="10" t="s">
        <v>34</v>
      </c>
      <c r="AJ3" s="10" t="s">
        <v>35</v>
      </c>
      <c r="AK3" s="10" t="s">
        <v>36</v>
      </c>
      <c r="AL3" s="10" t="s">
        <v>37</v>
      </c>
      <c r="AM3" s="10" t="s">
        <v>38</v>
      </c>
      <c r="AN3" s="10" t="s">
        <v>39</v>
      </c>
      <c r="AO3" s="10" t="s">
        <v>40</v>
      </c>
      <c r="AP3" s="10" t="s">
        <v>70</v>
      </c>
      <c r="AQ3" s="10" t="s">
        <v>71</v>
      </c>
      <c r="AR3" s="10" t="s">
        <v>72</v>
      </c>
      <c r="AS3" s="10" t="s">
        <v>73</v>
      </c>
      <c r="AT3" s="10" t="s">
        <v>74</v>
      </c>
      <c r="AU3" s="10" t="s">
        <v>75</v>
      </c>
      <c r="AV3" s="10" t="s">
        <v>76</v>
      </c>
      <c r="AW3" s="10" t="s">
        <v>77</v>
      </c>
      <c r="AX3" s="10" t="s">
        <v>78</v>
      </c>
      <c r="AY3" s="10" t="s">
        <v>79</v>
      </c>
      <c r="AZ3" s="10" t="s">
        <v>80</v>
      </c>
      <c r="BA3" s="10" t="s">
        <v>81</v>
      </c>
      <c r="BB3" s="10" t="s">
        <v>82</v>
      </c>
      <c r="BC3" s="10" t="s">
        <v>83</v>
      </c>
      <c r="BD3" s="10" t="s">
        <v>84</v>
      </c>
      <c r="BE3" s="10" t="s">
        <v>85</v>
      </c>
      <c r="BF3" s="10" t="s">
        <v>86</v>
      </c>
      <c r="BG3" s="10" t="s">
        <v>87</v>
      </c>
      <c r="BH3" s="10" t="s">
        <v>88</v>
      </c>
      <c r="BI3" s="10" t="s">
        <v>89</v>
      </c>
      <c r="BJ3" s="10" t="s">
        <v>90</v>
      </c>
      <c r="BK3" s="10" t="s">
        <v>91</v>
      </c>
      <c r="BL3" s="10" t="s">
        <v>92</v>
      </c>
      <c r="BM3" s="10" t="s">
        <v>93</v>
      </c>
      <c r="BN3" s="10" t="s">
        <v>94</v>
      </c>
    </row>
    <row r="4" spans="1:66" x14ac:dyDescent="0.35">
      <c r="A4" s="2" t="s">
        <v>49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</row>
    <row r="5" spans="1:66" x14ac:dyDescent="0.35">
      <c r="A5" s="6" t="s">
        <v>41</v>
      </c>
      <c r="B5" s="2">
        <v>679222</v>
      </c>
      <c r="C5" s="2">
        <v>727734</v>
      </c>
      <c r="D5" s="2">
        <v>713319</v>
      </c>
      <c r="E5" s="2">
        <v>844224</v>
      </c>
      <c r="F5" s="2">
        <v>761260</v>
      </c>
      <c r="G5" s="2">
        <v>770271</v>
      </c>
      <c r="H5" s="2">
        <v>888644</v>
      </c>
      <c r="I5" s="2">
        <v>480084</v>
      </c>
      <c r="J5" s="2">
        <v>759718</v>
      </c>
      <c r="K5" s="2">
        <v>799247</v>
      </c>
      <c r="L5" s="2">
        <v>840838</v>
      </c>
      <c r="M5" s="2">
        <v>970136</v>
      </c>
      <c r="N5" s="2">
        <v>766970</v>
      </c>
      <c r="O5" s="2">
        <v>994267</v>
      </c>
      <c r="P5" s="2">
        <v>975849</v>
      </c>
      <c r="Q5" s="2">
        <v>922223</v>
      </c>
      <c r="R5" s="2">
        <v>741794</v>
      </c>
      <c r="S5" s="2">
        <v>824497</v>
      </c>
      <c r="T5" s="2">
        <v>898654</v>
      </c>
      <c r="U5" s="2">
        <v>935249</v>
      </c>
      <c r="V5" s="2">
        <v>656808</v>
      </c>
      <c r="W5" s="2">
        <v>636277</v>
      </c>
      <c r="X5" s="2">
        <v>658644</v>
      </c>
      <c r="Y5" s="2">
        <v>787403</v>
      </c>
      <c r="Z5" s="2">
        <v>428326</v>
      </c>
      <c r="AA5" s="2">
        <v>619740</v>
      </c>
      <c r="AB5" s="2">
        <v>708163</v>
      </c>
      <c r="AC5" s="2">
        <v>817864</v>
      </c>
      <c r="AD5" s="2">
        <v>554632</v>
      </c>
      <c r="AE5" s="2">
        <v>740975</v>
      </c>
      <c r="AF5" s="2">
        <v>736744</v>
      </c>
      <c r="AG5" s="2">
        <v>843642</v>
      </c>
      <c r="AH5" s="2">
        <v>764854</v>
      </c>
      <c r="AI5" s="2">
        <v>1091348</v>
      </c>
      <c r="AJ5" s="2">
        <v>1101432</v>
      </c>
      <c r="AK5" s="2">
        <v>1239834</v>
      </c>
      <c r="AL5" s="2">
        <v>898587</v>
      </c>
      <c r="AM5" s="2">
        <v>1141812</v>
      </c>
      <c r="AN5" s="2">
        <v>1081221</v>
      </c>
      <c r="AO5" s="2">
        <v>1192914</v>
      </c>
      <c r="AP5" s="3">
        <v>919399</v>
      </c>
      <c r="AQ5" s="4">
        <v>798469</v>
      </c>
      <c r="AR5" s="4">
        <v>836487</v>
      </c>
      <c r="AS5" s="4">
        <v>1035307</v>
      </c>
      <c r="AT5" s="8">
        <v>833974</v>
      </c>
      <c r="AU5" s="8">
        <v>823692</v>
      </c>
      <c r="AV5" s="8">
        <v>757619</v>
      </c>
      <c r="AW5" s="8">
        <v>1084154</v>
      </c>
      <c r="AX5" s="8">
        <v>958647</v>
      </c>
      <c r="AY5" s="8">
        <v>1151790</v>
      </c>
      <c r="AZ5" s="8">
        <v>1516289</v>
      </c>
      <c r="BA5" s="8">
        <v>1788892</v>
      </c>
      <c r="BB5" s="8">
        <v>1653970</v>
      </c>
      <c r="BC5" s="8">
        <v>1364476</v>
      </c>
      <c r="BD5" s="8">
        <v>1614827</v>
      </c>
      <c r="BE5" s="8">
        <v>2049945</v>
      </c>
      <c r="BF5" s="8">
        <v>1656076</v>
      </c>
      <c r="BG5" s="8">
        <v>1956694</v>
      </c>
      <c r="BH5" s="8">
        <v>2314753</v>
      </c>
      <c r="BI5" s="8">
        <v>2666314</v>
      </c>
      <c r="BJ5" s="8">
        <v>1677436</v>
      </c>
      <c r="BK5" s="8">
        <v>2305085</v>
      </c>
      <c r="BL5" s="8">
        <v>2505449</v>
      </c>
      <c r="BM5" s="8">
        <v>2569578</v>
      </c>
      <c r="BN5" s="8">
        <f>'[1]DF Cons. - Resultado Período'!$C$4</f>
        <v>1655238</v>
      </c>
    </row>
    <row r="6" spans="1:66" x14ac:dyDescent="0.35">
      <c r="A6" s="6" t="s">
        <v>42</v>
      </c>
      <c r="B6" s="2">
        <v>-515490</v>
      </c>
      <c r="C6" s="2">
        <v>-574394</v>
      </c>
      <c r="D6" s="2">
        <v>-561463</v>
      </c>
      <c r="E6" s="2">
        <v>-681809</v>
      </c>
      <c r="F6" s="2">
        <v>-598628</v>
      </c>
      <c r="G6" s="2">
        <v>-612457</v>
      </c>
      <c r="H6" s="2">
        <v>-693667</v>
      </c>
      <c r="I6" s="2">
        <v>-357275</v>
      </c>
      <c r="J6" s="2">
        <v>-597149</v>
      </c>
      <c r="K6" s="2">
        <v>-649739</v>
      </c>
      <c r="L6" s="2">
        <v>-671728</v>
      </c>
      <c r="M6" s="2">
        <v>-758337</v>
      </c>
      <c r="N6" s="2">
        <v>-617200</v>
      </c>
      <c r="O6" s="2">
        <v>-812190</v>
      </c>
      <c r="P6" s="2">
        <v>-769690</v>
      </c>
      <c r="Q6" s="2">
        <v>-729694</v>
      </c>
      <c r="R6" s="2">
        <v>-612688</v>
      </c>
      <c r="S6" s="2">
        <v>-690537</v>
      </c>
      <c r="T6" s="2">
        <v>-734631</v>
      </c>
      <c r="U6" s="2">
        <v>-770003</v>
      </c>
      <c r="V6" s="2">
        <v>-544345</v>
      </c>
      <c r="W6" s="2">
        <v>-535368</v>
      </c>
      <c r="X6" s="2">
        <v>-544831</v>
      </c>
      <c r="Y6" s="2">
        <v>-638621</v>
      </c>
      <c r="Z6" s="2">
        <v>-372152</v>
      </c>
      <c r="AA6" s="2">
        <v>-517233</v>
      </c>
      <c r="AB6" s="2">
        <v>-630397</v>
      </c>
      <c r="AC6" s="2">
        <v>-728553</v>
      </c>
      <c r="AD6" s="2">
        <v>-493585</v>
      </c>
      <c r="AE6" s="2">
        <v>-630666</v>
      </c>
      <c r="AF6" s="2">
        <v>-624399</v>
      </c>
      <c r="AG6" s="2">
        <v>-723697</v>
      </c>
      <c r="AH6" s="2">
        <v>-668867</v>
      </c>
      <c r="AI6" s="2">
        <v>-905753</v>
      </c>
      <c r="AJ6" s="2">
        <v>-918345</v>
      </c>
      <c r="AK6" s="2">
        <v>-1040187</v>
      </c>
      <c r="AL6" s="2">
        <v>-760584</v>
      </c>
      <c r="AM6" s="2">
        <v>-966304</v>
      </c>
      <c r="AN6" s="2">
        <v>-935303</v>
      </c>
      <c r="AO6" s="2">
        <v>-1002064</v>
      </c>
      <c r="AP6" s="3">
        <v>-769327</v>
      </c>
      <c r="AQ6" s="4">
        <v>-668008</v>
      </c>
      <c r="AR6" s="4">
        <v>-699805</v>
      </c>
      <c r="AS6" s="4">
        <v>-856933</v>
      </c>
      <c r="AT6" s="8">
        <v>-733487</v>
      </c>
      <c r="AU6" s="8">
        <v>-763143</v>
      </c>
      <c r="AV6" s="8">
        <v>-685587</v>
      </c>
      <c r="AW6" s="8">
        <v>-960998</v>
      </c>
      <c r="AX6" s="8">
        <v>-846315</v>
      </c>
      <c r="AY6" s="8">
        <v>-1020486</v>
      </c>
      <c r="AZ6" s="8">
        <v>-1284122</v>
      </c>
      <c r="BA6" s="8">
        <v>-1435186</v>
      </c>
      <c r="BB6" s="8">
        <v>-1263062</v>
      </c>
      <c r="BC6" s="8">
        <v>-1088263</v>
      </c>
      <c r="BD6" s="8">
        <v>-1243282</v>
      </c>
      <c r="BE6" s="8">
        <v>-1549970</v>
      </c>
      <c r="BF6" s="8">
        <v>-1270775</v>
      </c>
      <c r="BG6" s="8">
        <v>-1446771</v>
      </c>
      <c r="BH6" s="8">
        <v>-1737948</v>
      </c>
      <c r="BI6" s="8">
        <v>-2006983</v>
      </c>
      <c r="BJ6" s="8">
        <v>-1293181</v>
      </c>
      <c r="BK6" s="8">
        <v>-1711879</v>
      </c>
      <c r="BL6" s="8">
        <v>-1836727</v>
      </c>
      <c r="BM6" s="8">
        <v>-1901468</v>
      </c>
      <c r="BN6" s="8">
        <f>'[1]DF Cons. - Resultado Período'!$C$5</f>
        <v>-1281811</v>
      </c>
    </row>
    <row r="7" spans="1:66" x14ac:dyDescent="0.35">
      <c r="A7" s="6" t="s">
        <v>43</v>
      </c>
      <c r="B7" s="2">
        <v>163732</v>
      </c>
      <c r="C7" s="2">
        <v>153340</v>
      </c>
      <c r="D7" s="2">
        <v>151856</v>
      </c>
      <c r="E7" s="2">
        <v>162415</v>
      </c>
      <c r="F7" s="2">
        <v>162632</v>
      </c>
      <c r="G7" s="2">
        <v>157814</v>
      </c>
      <c r="H7" s="2">
        <v>194977</v>
      </c>
      <c r="I7" s="2">
        <v>122809</v>
      </c>
      <c r="J7" s="2">
        <v>162569</v>
      </c>
      <c r="K7" s="2">
        <v>149508</v>
      </c>
      <c r="L7" s="2">
        <v>169110</v>
      </c>
      <c r="M7" s="2">
        <v>211799</v>
      </c>
      <c r="N7" s="2">
        <v>149770</v>
      </c>
      <c r="O7" s="2">
        <v>182077</v>
      </c>
      <c r="P7" s="2">
        <v>206159</v>
      </c>
      <c r="Q7" s="2">
        <v>192529</v>
      </c>
      <c r="R7" s="2">
        <v>129106</v>
      </c>
      <c r="S7" s="2">
        <v>133960</v>
      </c>
      <c r="T7" s="2">
        <v>164023</v>
      </c>
      <c r="U7" s="2">
        <v>165246</v>
      </c>
      <c r="V7" s="2">
        <v>112463</v>
      </c>
      <c r="W7" s="2">
        <v>100909</v>
      </c>
      <c r="X7" s="2">
        <v>113813</v>
      </c>
      <c r="Y7" s="2">
        <v>148782</v>
      </c>
      <c r="Z7" s="2">
        <v>56174</v>
      </c>
      <c r="AA7" s="2">
        <v>102507</v>
      </c>
      <c r="AB7" s="2">
        <v>77766</v>
      </c>
      <c r="AC7" s="2">
        <v>89311</v>
      </c>
      <c r="AD7" s="2">
        <v>61047</v>
      </c>
      <c r="AE7" s="2">
        <v>110309</v>
      </c>
      <c r="AF7" s="2">
        <v>112345</v>
      </c>
      <c r="AG7" s="2">
        <v>119945</v>
      </c>
      <c r="AH7" s="2">
        <v>95987</v>
      </c>
      <c r="AI7" s="2">
        <v>185595</v>
      </c>
      <c r="AJ7" s="2">
        <v>183087</v>
      </c>
      <c r="AK7" s="2">
        <v>199647</v>
      </c>
      <c r="AL7" s="2">
        <v>138003</v>
      </c>
      <c r="AM7" s="2">
        <v>175508</v>
      </c>
      <c r="AN7" s="2">
        <v>145918</v>
      </c>
      <c r="AO7" s="2">
        <v>190850</v>
      </c>
      <c r="AP7" s="1">
        <v>150072</v>
      </c>
      <c r="AQ7" s="2">
        <v>130461</v>
      </c>
      <c r="AR7" s="4">
        <v>136682</v>
      </c>
      <c r="AS7" s="4">
        <v>178374</v>
      </c>
      <c r="AT7" s="8">
        <v>100487</v>
      </c>
      <c r="AU7" s="8">
        <v>60549</v>
      </c>
      <c r="AV7" s="8">
        <v>72032</v>
      </c>
      <c r="AW7" s="8">
        <v>123156</v>
      </c>
      <c r="AX7" s="8">
        <v>112332</v>
      </c>
      <c r="AY7" s="8">
        <v>131304</v>
      </c>
      <c r="AZ7" s="8">
        <v>232167</v>
      </c>
      <c r="BA7" s="8">
        <v>353706</v>
      </c>
      <c r="BB7" s="8">
        <f t="shared" ref="BB7:BD7" si="0">SUM(BB5:BB6)</f>
        <v>390908</v>
      </c>
      <c r="BC7" s="8">
        <f t="shared" si="0"/>
        <v>276213</v>
      </c>
      <c r="BD7" s="8">
        <f t="shared" si="0"/>
        <v>371545</v>
      </c>
      <c r="BE7" s="8">
        <f t="shared" ref="BE7:BK7" si="1">SUM(BE5:BE6)</f>
        <v>499975</v>
      </c>
      <c r="BF7" s="8">
        <f t="shared" si="1"/>
        <v>385301</v>
      </c>
      <c r="BG7" s="8">
        <f t="shared" si="1"/>
        <v>509923</v>
      </c>
      <c r="BH7" s="8">
        <f t="shared" si="1"/>
        <v>576805</v>
      </c>
      <c r="BI7" s="8">
        <f t="shared" si="1"/>
        <v>659331</v>
      </c>
      <c r="BJ7" s="8">
        <f t="shared" si="1"/>
        <v>384255</v>
      </c>
      <c r="BK7" s="8">
        <f t="shared" si="1"/>
        <v>593206</v>
      </c>
      <c r="BL7" s="8">
        <v>668722</v>
      </c>
      <c r="BM7" s="8">
        <v>668110</v>
      </c>
      <c r="BN7" s="8">
        <f t="shared" ref="BM7:BN7" si="2">SUM(BN5:BN6)</f>
        <v>373427</v>
      </c>
    </row>
    <row r="8" spans="1:66" x14ac:dyDescent="0.35">
      <c r="A8" s="6" t="s">
        <v>50</v>
      </c>
      <c r="B8" s="2">
        <v>-62175</v>
      </c>
      <c r="C8" s="2">
        <v>-61347</v>
      </c>
      <c r="D8" s="2">
        <v>-70372</v>
      </c>
      <c r="E8" s="2">
        <v>-73657</v>
      </c>
      <c r="F8" s="2">
        <v>-73107</v>
      </c>
      <c r="G8" s="2">
        <v>-69370</v>
      </c>
      <c r="H8" s="2">
        <v>-76747</v>
      </c>
      <c r="I8" s="2">
        <v>-13084</v>
      </c>
      <c r="J8" s="2">
        <v>-65901</v>
      </c>
      <c r="K8" s="2">
        <v>-72090</v>
      </c>
      <c r="L8" s="2">
        <v>-80734</v>
      </c>
      <c r="M8" s="2">
        <v>-98948</v>
      </c>
      <c r="N8" s="2">
        <v>-77625</v>
      </c>
      <c r="O8" s="2">
        <v>-76786</v>
      </c>
      <c r="P8" s="2">
        <v>-88051</v>
      </c>
      <c r="Q8" s="2">
        <v>-93180</v>
      </c>
      <c r="R8" s="2">
        <v>-65042</v>
      </c>
      <c r="S8" s="2">
        <v>-84338</v>
      </c>
      <c r="T8" s="2">
        <v>-87262</v>
      </c>
      <c r="U8" s="2">
        <v>-90431</v>
      </c>
      <c r="V8" s="2">
        <v>-58099</v>
      </c>
      <c r="W8" s="2">
        <v>-63561</v>
      </c>
      <c r="X8" s="2">
        <v>-75238</v>
      </c>
      <c r="Y8" s="2">
        <v>-113000</v>
      </c>
      <c r="Z8" s="2">
        <v>-65964</v>
      </c>
      <c r="AA8" s="2">
        <v>-67491</v>
      </c>
      <c r="AB8" s="2">
        <v>202179</v>
      </c>
      <c r="AC8" s="2">
        <v>-90539</v>
      </c>
      <c r="AD8" s="2">
        <v>-72694</v>
      </c>
      <c r="AE8" s="2">
        <v>-74301</v>
      </c>
      <c r="AF8" s="2">
        <v>-99368</v>
      </c>
      <c r="AG8" s="2">
        <v>-83030</v>
      </c>
      <c r="AH8" s="2">
        <v>-47541</v>
      </c>
      <c r="AI8" s="2">
        <v>-94048</v>
      </c>
      <c r="AJ8" s="2">
        <v>-84334</v>
      </c>
      <c r="AK8" s="2">
        <v>-137108</v>
      </c>
      <c r="AL8" s="2">
        <v>-95722</v>
      </c>
      <c r="AM8" s="2">
        <v>-90848</v>
      </c>
      <c r="AN8" s="2">
        <v>-106462</v>
      </c>
      <c r="AO8" s="2">
        <v>-105666</v>
      </c>
      <c r="AP8" s="3">
        <v>-70728</v>
      </c>
      <c r="AQ8" s="2">
        <v>-113592</v>
      </c>
      <c r="AR8" s="4">
        <v>-186429</v>
      </c>
      <c r="AS8" s="4">
        <v>-52378</v>
      </c>
      <c r="AT8" s="8">
        <v>-103141</v>
      </c>
      <c r="AU8" s="8">
        <v>51885</v>
      </c>
      <c r="AV8" s="8">
        <v>-872</v>
      </c>
      <c r="AW8" s="8">
        <v>-76071</v>
      </c>
      <c r="AX8" s="8">
        <v>-87651</v>
      </c>
      <c r="AY8" s="8">
        <v>-108661</v>
      </c>
      <c r="AZ8" s="8">
        <v>-173542</v>
      </c>
      <c r="BA8" s="8">
        <v>-193876</v>
      </c>
      <c r="BB8" s="8">
        <f t="shared" ref="BB8:BD8" si="3">SUM(BB9:BB14)</f>
        <v>-132774</v>
      </c>
      <c r="BC8" s="8">
        <f t="shared" si="3"/>
        <v>-154194</v>
      </c>
      <c r="BD8" s="8">
        <f t="shared" si="3"/>
        <v>-194854</v>
      </c>
      <c r="BE8" s="8">
        <f t="shared" ref="BE8:BK8" si="4">SUM(BE9:BE14)</f>
        <v>-256245</v>
      </c>
      <c r="BF8" s="8">
        <f t="shared" si="4"/>
        <v>-110515</v>
      </c>
      <c r="BG8" s="8">
        <f t="shared" si="4"/>
        <v>-169040</v>
      </c>
      <c r="BH8" s="8">
        <f t="shared" si="4"/>
        <v>-153299</v>
      </c>
      <c r="BI8" s="8">
        <f t="shared" si="4"/>
        <v>-240934</v>
      </c>
      <c r="BJ8" s="8">
        <f t="shared" si="4"/>
        <v>-170343</v>
      </c>
      <c r="BK8" s="8">
        <f t="shared" si="4"/>
        <v>-233914</v>
      </c>
      <c r="BL8" s="8">
        <v>-287676</v>
      </c>
      <c r="BM8" s="8">
        <v>-282546</v>
      </c>
      <c r="BN8" s="8">
        <f t="shared" ref="BM8:BN8" si="5">SUM(BN9:BN14)</f>
        <v>-111677</v>
      </c>
    </row>
    <row r="9" spans="1:66" x14ac:dyDescent="0.35">
      <c r="A9" s="7" t="s">
        <v>51</v>
      </c>
      <c r="B9" s="2">
        <v>-39730</v>
      </c>
      <c r="C9" s="2">
        <v>-47768</v>
      </c>
      <c r="D9" s="2">
        <v>-36934</v>
      </c>
      <c r="E9" s="2">
        <v>-38218</v>
      </c>
      <c r="F9" s="2">
        <v>-44815</v>
      </c>
      <c r="G9" s="2">
        <v>-36798</v>
      </c>
      <c r="H9" s="2">
        <v>-43010</v>
      </c>
      <c r="I9" s="2">
        <v>-19048</v>
      </c>
      <c r="J9" s="2">
        <v>-42190</v>
      </c>
      <c r="K9" s="2">
        <v>-42243</v>
      </c>
      <c r="L9" s="2">
        <v>-46780</v>
      </c>
      <c r="M9" s="2">
        <v>-64349</v>
      </c>
      <c r="N9" s="2">
        <v>-40984</v>
      </c>
      <c r="O9" s="2">
        <v>-44954</v>
      </c>
      <c r="P9" s="2">
        <v>-47512</v>
      </c>
      <c r="Q9" s="2">
        <v>-46440</v>
      </c>
      <c r="R9" s="2">
        <v>-32409</v>
      </c>
      <c r="S9" s="2">
        <v>-49518</v>
      </c>
      <c r="T9" s="2">
        <v>-52799</v>
      </c>
      <c r="U9" s="2">
        <v>-61712</v>
      </c>
      <c r="V9" s="2">
        <v>-34671</v>
      </c>
      <c r="W9" s="2">
        <v>-38783</v>
      </c>
      <c r="X9" s="2">
        <v>-39823</v>
      </c>
      <c r="Y9" s="2">
        <v>-51564</v>
      </c>
      <c r="Z9" s="2">
        <v>-20312</v>
      </c>
      <c r="AA9" s="2">
        <v>-35137</v>
      </c>
      <c r="AB9" s="2">
        <v>-44730</v>
      </c>
      <c r="AC9" s="2">
        <v>-40741</v>
      </c>
      <c r="AD9" s="2">
        <v>-35454</v>
      </c>
      <c r="AE9" s="2">
        <v>-42343</v>
      </c>
      <c r="AF9">
        <v>-41220</v>
      </c>
      <c r="AG9">
        <v>-49717</v>
      </c>
      <c r="AH9">
        <v>-40226</v>
      </c>
      <c r="AI9" s="2">
        <v>-69645</v>
      </c>
      <c r="AJ9" s="2">
        <v>-63621</v>
      </c>
      <c r="AK9" s="2">
        <v>-77563</v>
      </c>
      <c r="AL9" s="2">
        <v>-47573</v>
      </c>
      <c r="AM9" s="2">
        <v>-62701</v>
      </c>
      <c r="AN9" s="2">
        <v>-54783</v>
      </c>
      <c r="AO9" s="2">
        <v>-55697</v>
      </c>
      <c r="AP9" s="3">
        <v>-52915</v>
      </c>
      <c r="AQ9" s="2">
        <v>-53757</v>
      </c>
      <c r="AR9" s="4">
        <v>-53307</v>
      </c>
      <c r="AS9" s="4">
        <v>-51839</v>
      </c>
      <c r="AT9" s="8">
        <v>-42703</v>
      </c>
      <c r="AU9" s="8">
        <v>-49094</v>
      </c>
      <c r="AV9" s="8">
        <v>-39295</v>
      </c>
      <c r="AW9" s="8">
        <v>-60478</v>
      </c>
      <c r="AX9" s="8">
        <v>-44684</v>
      </c>
      <c r="AY9" s="8">
        <v>-31808</v>
      </c>
      <c r="AZ9" s="8">
        <v>-75315</v>
      </c>
      <c r="BA9" s="8">
        <v>-79476</v>
      </c>
      <c r="BB9" s="8">
        <v>-80766</v>
      </c>
      <c r="BC9" s="8">
        <v>-69289</v>
      </c>
      <c r="BD9" s="8">
        <v>-69857</v>
      </c>
      <c r="BE9" s="8">
        <v>-113223</v>
      </c>
      <c r="BF9" s="8">
        <v>-65019</v>
      </c>
      <c r="BG9" s="8">
        <v>-73599</v>
      </c>
      <c r="BH9" s="8">
        <v>-92368</v>
      </c>
      <c r="BI9" s="8">
        <v>-121382</v>
      </c>
      <c r="BJ9" s="8">
        <v>-84834</v>
      </c>
      <c r="BK9" s="8">
        <v>-101424</v>
      </c>
      <c r="BL9" s="8">
        <v>-115206</v>
      </c>
      <c r="BM9" s="8">
        <v>-116147</v>
      </c>
      <c r="BN9" s="8">
        <f>'[1]DF Cons. - Resultado Período'!$C$10</f>
        <v>-74485</v>
      </c>
    </row>
    <row r="10" spans="1:66" x14ac:dyDescent="0.35">
      <c r="A10" s="7" t="s">
        <v>52</v>
      </c>
      <c r="B10" s="2">
        <v>-30133</v>
      </c>
      <c r="C10" s="2">
        <v>-29610</v>
      </c>
      <c r="D10" s="2">
        <v>-32558</v>
      </c>
      <c r="E10" s="2">
        <v>-45873</v>
      </c>
      <c r="F10" s="2">
        <v>-31265</v>
      </c>
      <c r="G10" s="2">
        <v>-30933</v>
      </c>
      <c r="H10" s="2">
        <v>-35786</v>
      </c>
      <c r="I10" s="2">
        <v>-29140</v>
      </c>
      <c r="J10" s="2">
        <v>-33785</v>
      </c>
      <c r="K10" s="2">
        <v>-37721</v>
      </c>
      <c r="L10" s="2">
        <v>-37330</v>
      </c>
      <c r="M10" s="2">
        <v>-41987</v>
      </c>
      <c r="N10" s="2">
        <v>-36604</v>
      </c>
      <c r="O10" s="2">
        <v>-39245</v>
      </c>
      <c r="P10" s="2">
        <v>-44417</v>
      </c>
      <c r="Q10" s="2">
        <v>-53557</v>
      </c>
      <c r="R10" s="2">
        <v>-38552</v>
      </c>
      <c r="S10" s="2">
        <v>-41057</v>
      </c>
      <c r="T10" s="2">
        <v>-45144</v>
      </c>
      <c r="U10" s="2">
        <v>-46588</v>
      </c>
      <c r="V10" s="2">
        <v>-36317</v>
      </c>
      <c r="W10" s="2">
        <v>-41634</v>
      </c>
      <c r="X10" s="2">
        <v>-39318</v>
      </c>
      <c r="Y10" s="2">
        <v>-41214</v>
      </c>
      <c r="Z10" s="2">
        <v>-33985</v>
      </c>
      <c r="AA10" s="2">
        <v>-39198</v>
      </c>
      <c r="AB10" s="2">
        <v>-44252</v>
      </c>
      <c r="AC10" s="2">
        <v>-47827</v>
      </c>
      <c r="AD10" s="2">
        <v>-40869</v>
      </c>
      <c r="AE10" s="2">
        <v>-41280</v>
      </c>
      <c r="AF10">
        <v>-44253</v>
      </c>
      <c r="AG10">
        <v>-40717</v>
      </c>
      <c r="AH10">
        <v>-40044</v>
      </c>
      <c r="AI10" s="2">
        <v>-43453</v>
      </c>
      <c r="AJ10" s="2">
        <v>-49379</v>
      </c>
      <c r="AK10" s="2">
        <v>-48936</v>
      </c>
      <c r="AL10" s="2">
        <v>-41952</v>
      </c>
      <c r="AM10" s="2">
        <v>-47308</v>
      </c>
      <c r="AN10" s="2">
        <v>-48666</v>
      </c>
      <c r="AO10" s="2">
        <v>-51007</v>
      </c>
      <c r="AP10" s="3">
        <v>-47670</v>
      </c>
      <c r="AQ10" s="2">
        <v>-39187</v>
      </c>
      <c r="AR10" s="4">
        <v>-48959</v>
      </c>
      <c r="AS10" s="4">
        <v>-47590</v>
      </c>
      <c r="AT10" s="8">
        <v>-49946</v>
      </c>
      <c r="AU10" s="8">
        <v>-55505</v>
      </c>
      <c r="AV10" s="8">
        <v>-51403</v>
      </c>
      <c r="AW10" s="8">
        <v>-49437</v>
      </c>
      <c r="AX10" s="8">
        <v>-49739</v>
      </c>
      <c r="AY10" s="8">
        <v>-56703</v>
      </c>
      <c r="AZ10" s="8">
        <v>-61999</v>
      </c>
      <c r="BA10" s="8">
        <v>-74744</v>
      </c>
      <c r="BB10" s="8">
        <v>-63221</v>
      </c>
      <c r="BC10" s="8">
        <v>-70820</v>
      </c>
      <c r="BD10" s="8">
        <v>-71534</v>
      </c>
      <c r="BE10" s="8">
        <v>-100078</v>
      </c>
      <c r="BF10" s="8">
        <v>-73017</v>
      </c>
      <c r="BG10" s="8">
        <v>-87769</v>
      </c>
      <c r="BH10" s="8">
        <v>-100371</v>
      </c>
      <c r="BI10" s="8">
        <v>-118904</v>
      </c>
      <c r="BJ10" s="8">
        <v>-101013</v>
      </c>
      <c r="BK10" s="8">
        <v>-120629</v>
      </c>
      <c r="BL10" s="8">
        <v>-127720</v>
      </c>
      <c r="BM10" s="8">
        <v>-123171</v>
      </c>
      <c r="BN10" s="8">
        <f>'[1]DF Cons. - Resultado Período'!$C$11</f>
        <v>-99895</v>
      </c>
    </row>
    <row r="11" spans="1:66" ht="26.5" x14ac:dyDescent="0.35">
      <c r="A11" s="7" t="s">
        <v>53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9"/>
      <c r="AU11" s="8"/>
      <c r="AV11" s="8"/>
      <c r="AW11" s="8"/>
      <c r="AX11" s="9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</row>
    <row r="12" spans="1:66" x14ac:dyDescent="0.35">
      <c r="A12" s="7" t="s">
        <v>54</v>
      </c>
      <c r="B12" s="2">
        <v>6434</v>
      </c>
      <c r="C12" s="2">
        <v>14374</v>
      </c>
      <c r="D12" s="2">
        <v>0</v>
      </c>
      <c r="E12" s="2">
        <v>8284</v>
      </c>
      <c r="F12" s="2">
        <v>783</v>
      </c>
      <c r="G12" s="2">
        <v>0</v>
      </c>
      <c r="H12" s="2">
        <v>0</v>
      </c>
      <c r="I12" s="2">
        <v>0</v>
      </c>
      <c r="J12" s="2">
        <v>892</v>
      </c>
      <c r="K12" s="2">
        <v>0</v>
      </c>
      <c r="L12" s="2">
        <v>0</v>
      </c>
      <c r="M12" s="2">
        <v>455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3073</v>
      </c>
      <c r="U12" s="2">
        <v>2414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226223</v>
      </c>
      <c r="AC12" s="2">
        <v>-199892</v>
      </c>
      <c r="AD12" s="2">
        <v>0</v>
      </c>
      <c r="AE12" s="2">
        <v>0</v>
      </c>
      <c r="AF12" s="2">
        <v>-34824</v>
      </c>
      <c r="AG12" s="2">
        <v>65204</v>
      </c>
      <c r="AH12" s="2">
        <v>0</v>
      </c>
      <c r="AI12" s="2">
        <v>0</v>
      </c>
      <c r="AJ12" s="2">
        <v>2843</v>
      </c>
      <c r="AK12" s="2">
        <v>-307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9"/>
      <c r="AU12" s="8"/>
      <c r="AV12" s="8"/>
      <c r="AW12" s="8"/>
      <c r="AX12" s="9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</row>
    <row r="13" spans="1:66" x14ac:dyDescent="0.35">
      <c r="A13" s="7" t="s">
        <v>55</v>
      </c>
      <c r="B13" s="2">
        <v>0</v>
      </c>
      <c r="C13" s="2">
        <v>0</v>
      </c>
      <c r="D13" s="2">
        <v>-2903</v>
      </c>
      <c r="E13" s="2">
        <v>0</v>
      </c>
      <c r="F13" s="2">
        <v>0</v>
      </c>
      <c r="G13" s="2">
        <v>-3381</v>
      </c>
      <c r="H13" s="2">
        <v>-136</v>
      </c>
      <c r="I13" s="2">
        <v>-838</v>
      </c>
      <c r="J13" s="2">
        <v>0</v>
      </c>
      <c r="K13" s="2">
        <v>-1646</v>
      </c>
      <c r="L13" s="2">
        <v>-3954</v>
      </c>
      <c r="M13" s="2">
        <v>4708</v>
      </c>
      <c r="N13" s="2">
        <v>-4</v>
      </c>
      <c r="O13" s="2">
        <v>-1343</v>
      </c>
      <c r="P13" s="2">
        <v>-6399</v>
      </c>
      <c r="Q13" s="2">
        <v>833</v>
      </c>
      <c r="R13" s="2">
        <v>525</v>
      </c>
      <c r="S13" s="2">
        <v>-626</v>
      </c>
      <c r="T13" s="2">
        <v>0</v>
      </c>
      <c r="U13" s="2">
        <v>0</v>
      </c>
      <c r="V13" s="2">
        <v>-327</v>
      </c>
      <c r="W13" s="2">
        <v>-4112</v>
      </c>
      <c r="X13" s="2">
        <v>-4853</v>
      </c>
      <c r="Y13" s="2">
        <v>-10278</v>
      </c>
      <c r="Z13" s="2">
        <v>-17773</v>
      </c>
      <c r="AA13" s="2">
        <v>-8558</v>
      </c>
      <c r="AB13" s="2">
        <v>0</v>
      </c>
      <c r="AC13" s="2">
        <v>190356</v>
      </c>
      <c r="AD13" s="2">
        <v>-19802</v>
      </c>
      <c r="AE13" s="2">
        <v>-10578</v>
      </c>
      <c r="AF13" s="2">
        <v>0</v>
      </c>
      <c r="AG13" s="2">
        <v>-80397</v>
      </c>
      <c r="AH13" s="2">
        <v>-747</v>
      </c>
      <c r="AI13" s="2">
        <v>-1789</v>
      </c>
      <c r="AJ13" s="2">
        <v>0</v>
      </c>
      <c r="AK13" s="2">
        <v>-25235</v>
      </c>
      <c r="AL13" s="2">
        <v>-5793</v>
      </c>
      <c r="AM13" s="2">
        <v>-9904</v>
      </c>
      <c r="AN13" s="2">
        <v>-3239</v>
      </c>
      <c r="AO13" s="2">
        <v>3919</v>
      </c>
      <c r="AP13" s="3">
        <v>-4297</v>
      </c>
      <c r="AQ13" s="2">
        <v>31170</v>
      </c>
      <c r="AR13" s="4">
        <v>-42786</v>
      </c>
      <c r="AS13" s="4">
        <v>21420</v>
      </c>
      <c r="AT13" s="8">
        <v>-16536</v>
      </c>
      <c r="AU13" s="8">
        <v>150772</v>
      </c>
      <c r="AV13" s="8">
        <v>90265</v>
      </c>
      <c r="AW13" s="8">
        <v>29494</v>
      </c>
      <c r="AX13" s="8">
        <v>-3339</v>
      </c>
      <c r="AY13" s="8">
        <v>-11057</v>
      </c>
      <c r="AZ13" s="8">
        <v>-15735</v>
      </c>
      <c r="BA13" s="8">
        <v>-17599</v>
      </c>
      <c r="BB13" s="8">
        <v>-6969</v>
      </c>
      <c r="BC13" s="8">
        <v>162</v>
      </c>
      <c r="BD13" s="8">
        <v>-30112</v>
      </c>
      <c r="BE13" s="8">
        <v>-23727</v>
      </c>
      <c r="BF13" s="8">
        <v>-7088</v>
      </c>
      <c r="BG13" s="8">
        <v>-32793</v>
      </c>
      <c r="BH13" s="8">
        <v>25700</v>
      </c>
      <c r="BI13" s="8">
        <v>-4651</v>
      </c>
      <c r="BJ13" s="8">
        <v>0</v>
      </c>
      <c r="BK13" s="8">
        <v>-15166</v>
      </c>
      <c r="BL13" s="8">
        <v>18781</v>
      </c>
      <c r="BM13" s="8">
        <v>3770</v>
      </c>
      <c r="BN13" s="8">
        <f>'[1]DF Cons. - Resultado Período'!$C$14</f>
        <v>-12934</v>
      </c>
    </row>
    <row r="14" spans="1:66" x14ac:dyDescent="0.35">
      <c r="A14" s="7" t="s">
        <v>44</v>
      </c>
      <c r="B14" s="2">
        <v>1254</v>
      </c>
      <c r="C14" s="2">
        <v>1657</v>
      </c>
      <c r="D14" s="2">
        <v>2023</v>
      </c>
      <c r="E14" s="2">
        <v>2150</v>
      </c>
      <c r="F14" s="2">
        <v>2190</v>
      </c>
      <c r="G14" s="2">
        <v>1742</v>
      </c>
      <c r="H14" s="2">
        <v>2185</v>
      </c>
      <c r="I14" s="2">
        <v>35942</v>
      </c>
      <c r="J14" s="2">
        <v>9182</v>
      </c>
      <c r="K14" s="2">
        <v>9520</v>
      </c>
      <c r="L14" s="2">
        <v>7330</v>
      </c>
      <c r="M14" s="2">
        <v>2225</v>
      </c>
      <c r="N14" s="2">
        <v>-33</v>
      </c>
      <c r="O14" s="2">
        <v>8756</v>
      </c>
      <c r="P14" s="2">
        <v>10277</v>
      </c>
      <c r="Q14" s="2">
        <v>5984</v>
      </c>
      <c r="R14" s="2">
        <v>5394</v>
      </c>
      <c r="S14" s="2">
        <v>6863</v>
      </c>
      <c r="T14" s="2">
        <v>7608</v>
      </c>
      <c r="U14" s="2">
        <v>15455</v>
      </c>
      <c r="V14" s="2">
        <v>13216</v>
      </c>
      <c r="W14" s="2">
        <v>20968</v>
      </c>
      <c r="X14" s="2">
        <v>8756</v>
      </c>
      <c r="Y14" s="2">
        <v>-9944</v>
      </c>
      <c r="Z14" s="2">
        <v>6106</v>
      </c>
      <c r="AA14" s="2">
        <v>15402</v>
      </c>
      <c r="AB14" s="2">
        <v>64938</v>
      </c>
      <c r="AC14" s="2">
        <v>7565</v>
      </c>
      <c r="AD14" s="2">
        <v>23431</v>
      </c>
      <c r="AE14" s="2">
        <v>19900</v>
      </c>
      <c r="AF14" s="2">
        <v>20929</v>
      </c>
      <c r="AG14" s="2">
        <v>22597</v>
      </c>
      <c r="AH14" s="2">
        <v>33476</v>
      </c>
      <c r="AI14" s="2">
        <v>20839</v>
      </c>
      <c r="AJ14" s="2">
        <v>25823</v>
      </c>
      <c r="AK14" s="2">
        <v>14933</v>
      </c>
      <c r="AL14" s="2">
        <v>-404</v>
      </c>
      <c r="AM14" s="2">
        <v>29065</v>
      </c>
      <c r="AN14" s="2">
        <v>226</v>
      </c>
      <c r="AO14" s="2">
        <v>-2881</v>
      </c>
      <c r="AP14" s="3">
        <v>34154</v>
      </c>
      <c r="AQ14" s="2">
        <v>-51818</v>
      </c>
      <c r="AR14" s="4">
        <v>-41377</v>
      </c>
      <c r="AS14" s="4">
        <v>25631</v>
      </c>
      <c r="AT14" s="8">
        <v>6044</v>
      </c>
      <c r="AU14" s="8">
        <v>5712</v>
      </c>
      <c r="AV14" s="8">
        <v>-439</v>
      </c>
      <c r="AW14" s="8">
        <v>4350</v>
      </c>
      <c r="AX14" s="8">
        <v>10111</v>
      </c>
      <c r="AY14" s="8">
        <v>-9093</v>
      </c>
      <c r="AZ14" s="8">
        <v>-20493</v>
      </c>
      <c r="BA14" s="8">
        <v>-22057</v>
      </c>
      <c r="BB14" s="8">
        <v>18182</v>
      </c>
      <c r="BC14" s="8">
        <v>-14247</v>
      </c>
      <c r="BD14" s="8">
        <v>-23351</v>
      </c>
      <c r="BE14" s="8">
        <v>-19217</v>
      </c>
      <c r="BF14" s="8">
        <v>34609</v>
      </c>
      <c r="BG14" s="8">
        <v>25121</v>
      </c>
      <c r="BH14" s="8">
        <v>13740</v>
      </c>
      <c r="BI14" s="8">
        <v>4003</v>
      </c>
      <c r="BJ14" s="8">
        <v>15504</v>
      </c>
      <c r="BK14" s="8">
        <v>3305</v>
      </c>
      <c r="BL14" s="8">
        <v>-63531</v>
      </c>
      <c r="BM14" s="8">
        <v>-46998</v>
      </c>
      <c r="BN14" s="8">
        <f>'[1]DF Cons. - Resultado Período'!$C$15</f>
        <v>75637</v>
      </c>
    </row>
    <row r="15" spans="1:66" ht="26.5" x14ac:dyDescent="0.35">
      <c r="A15" s="6" t="s">
        <v>56</v>
      </c>
      <c r="B15" s="2">
        <v>101557</v>
      </c>
      <c r="C15" s="2">
        <v>91993</v>
      </c>
      <c r="D15" s="2">
        <v>81484</v>
      </c>
      <c r="E15" s="2">
        <v>88758</v>
      </c>
      <c r="F15" s="2">
        <v>89525</v>
      </c>
      <c r="G15" s="2">
        <v>88444</v>
      </c>
      <c r="H15" s="2">
        <v>118230</v>
      </c>
      <c r="I15" s="2">
        <v>109725</v>
      </c>
      <c r="J15" s="2">
        <v>96668</v>
      </c>
      <c r="K15" s="2">
        <v>77418</v>
      </c>
      <c r="L15" s="2">
        <v>88376</v>
      </c>
      <c r="M15" s="2">
        <v>112851</v>
      </c>
      <c r="N15" s="2">
        <v>72145</v>
      </c>
      <c r="O15" s="2">
        <v>105291</v>
      </c>
      <c r="P15" s="2">
        <v>118108</v>
      </c>
      <c r="Q15" s="2">
        <v>99349</v>
      </c>
      <c r="R15" s="2">
        <v>64064</v>
      </c>
      <c r="S15" s="2">
        <v>49622</v>
      </c>
      <c r="T15" s="2">
        <v>76761</v>
      </c>
      <c r="U15" s="2">
        <v>74815</v>
      </c>
      <c r="V15" s="2">
        <v>54364</v>
      </c>
      <c r="W15" s="2">
        <v>37348</v>
      </c>
      <c r="X15" s="2">
        <v>38575</v>
      </c>
      <c r="Y15" s="2">
        <v>35782</v>
      </c>
      <c r="Z15" s="2">
        <v>-9790</v>
      </c>
      <c r="AA15" s="2">
        <v>35016</v>
      </c>
      <c r="AB15" s="2">
        <v>279945</v>
      </c>
      <c r="AC15" s="2">
        <v>-1228</v>
      </c>
      <c r="AD15" s="2">
        <v>-11647</v>
      </c>
      <c r="AE15" s="2">
        <v>36008</v>
      </c>
      <c r="AF15" s="2">
        <v>12977</v>
      </c>
      <c r="AG15" s="2">
        <v>36915</v>
      </c>
      <c r="AH15" s="2">
        <v>48446</v>
      </c>
      <c r="AI15" s="2">
        <v>91547</v>
      </c>
      <c r="AJ15" s="2">
        <v>98753</v>
      </c>
      <c r="AK15" s="2">
        <v>62539</v>
      </c>
      <c r="AL15" s="2">
        <v>42281</v>
      </c>
      <c r="AM15" s="2">
        <v>84660</v>
      </c>
      <c r="AN15" s="2">
        <v>39456</v>
      </c>
      <c r="AO15" s="2">
        <v>85184</v>
      </c>
      <c r="AP15" s="3">
        <v>79344</v>
      </c>
      <c r="AQ15" s="2">
        <v>16869</v>
      </c>
      <c r="AR15" s="4">
        <v>-49747</v>
      </c>
      <c r="AS15" s="4">
        <v>125996</v>
      </c>
      <c r="AT15" s="8">
        <v>-2654</v>
      </c>
      <c r="AU15" s="8">
        <v>112434</v>
      </c>
      <c r="AV15" s="8">
        <v>71160</v>
      </c>
      <c r="AW15" s="8">
        <v>47085</v>
      </c>
      <c r="AX15" s="8">
        <v>24681</v>
      </c>
      <c r="AY15" s="8">
        <v>22643</v>
      </c>
      <c r="AZ15" s="8">
        <v>58625</v>
      </c>
      <c r="BA15" s="8">
        <v>159830</v>
      </c>
      <c r="BB15" s="8">
        <f>BB7+BB8</f>
        <v>258134</v>
      </c>
      <c r="BC15" s="8">
        <v>122019</v>
      </c>
      <c r="BD15" s="8">
        <v>176691</v>
      </c>
      <c r="BE15" s="8">
        <v>243730</v>
      </c>
      <c r="BF15" s="8">
        <v>274786</v>
      </c>
      <c r="BG15" s="8">
        <v>340883</v>
      </c>
      <c r="BH15" s="8">
        <v>423506</v>
      </c>
      <c r="BI15" s="8">
        <v>418397</v>
      </c>
      <c r="BJ15" s="8">
        <v>223718</v>
      </c>
      <c r="BK15" s="8">
        <v>359292</v>
      </c>
      <c r="BL15" s="8">
        <v>381046</v>
      </c>
      <c r="BM15" s="8">
        <v>385564</v>
      </c>
      <c r="BN15" s="8">
        <f>'[1]DF Cons. - Resultado Período'!$C$16</f>
        <v>261750</v>
      </c>
    </row>
    <row r="16" spans="1:66" x14ac:dyDescent="0.35">
      <c r="A16" s="6" t="s">
        <v>57</v>
      </c>
      <c r="B16" s="2">
        <v>4997</v>
      </c>
      <c r="C16" s="2">
        <v>23925</v>
      </c>
      <c r="D16" s="2">
        <v>20595</v>
      </c>
      <c r="E16" s="2">
        <v>28648</v>
      </c>
      <c r="F16" s="2">
        <v>20093</v>
      </c>
      <c r="G16" s="2">
        <v>24628</v>
      </c>
      <c r="H16" s="2">
        <v>-2492</v>
      </c>
      <c r="I16" s="2">
        <v>32713</v>
      </c>
      <c r="J16" s="2">
        <v>17088</v>
      </c>
      <c r="K16" s="2">
        <v>1058</v>
      </c>
      <c r="L16" s="2">
        <v>10774</v>
      </c>
      <c r="M16" s="2">
        <v>-3309</v>
      </c>
      <c r="N16" s="2">
        <v>2504</v>
      </c>
      <c r="O16" s="2">
        <v>-6489</v>
      </c>
      <c r="P16" s="2">
        <v>1836</v>
      </c>
      <c r="Q16" s="2">
        <v>-2495</v>
      </c>
      <c r="R16" s="2">
        <v>9218</v>
      </c>
      <c r="S16" s="2">
        <v>10019</v>
      </c>
      <c r="T16" s="2">
        <v>-3562</v>
      </c>
      <c r="U16" s="2">
        <v>-4574</v>
      </c>
      <c r="V16" s="2">
        <v>-19904</v>
      </c>
      <c r="W16" s="2">
        <v>2500</v>
      </c>
      <c r="X16" s="2">
        <v>-29267</v>
      </c>
      <c r="Y16" s="2">
        <v>8319</v>
      </c>
      <c r="Z16" s="2">
        <v>28688</v>
      </c>
      <c r="AA16" s="2">
        <v>32455</v>
      </c>
      <c r="AB16" s="2">
        <v>8946</v>
      </c>
      <c r="AC16" s="2">
        <v>-3795</v>
      </c>
      <c r="AD16" s="2">
        <v>18080</v>
      </c>
      <c r="AE16" s="2">
        <v>4736</v>
      </c>
      <c r="AF16" s="2">
        <v>14679</v>
      </c>
      <c r="AG16" s="2">
        <v>-18775</v>
      </c>
      <c r="AH16" s="2">
        <v>-3556</v>
      </c>
      <c r="AI16" s="2">
        <v>-70302</v>
      </c>
      <c r="AJ16" s="2">
        <v>-25288</v>
      </c>
      <c r="AK16" s="2">
        <v>7164</v>
      </c>
      <c r="AL16" s="2">
        <v>1663</v>
      </c>
      <c r="AM16" s="2">
        <v>8933</v>
      </c>
      <c r="AN16" s="2">
        <v>-25513</v>
      </c>
      <c r="AO16" s="2">
        <v>8537</v>
      </c>
      <c r="AP16" s="3">
        <v>-103609</v>
      </c>
      <c r="AQ16" s="2">
        <v>-16908</v>
      </c>
      <c r="AR16" s="4">
        <v>-23922</v>
      </c>
      <c r="AS16" s="4">
        <v>20669</v>
      </c>
      <c r="AT16" s="8">
        <v>-27117</v>
      </c>
      <c r="AU16" s="8">
        <v>182696</v>
      </c>
      <c r="AV16" s="8">
        <v>9078</v>
      </c>
      <c r="AW16" s="8">
        <v>-9785</v>
      </c>
      <c r="AX16" s="8">
        <v>90509</v>
      </c>
      <c r="AY16" s="8">
        <v>-39870</v>
      </c>
      <c r="AZ16" s="8">
        <v>-20103</v>
      </c>
      <c r="BA16" s="8">
        <v>116969</v>
      </c>
      <c r="BB16" s="8">
        <f t="shared" ref="BB16:BD16" si="6">SUM(BB17:BB18)</f>
        <v>40394</v>
      </c>
      <c r="BC16" s="8">
        <f t="shared" si="6"/>
        <v>56985</v>
      </c>
      <c r="BD16" s="8">
        <f t="shared" si="6"/>
        <v>-14968</v>
      </c>
      <c r="BE16" s="8">
        <v>-17435</v>
      </c>
      <c r="BF16" s="8">
        <v>42195</v>
      </c>
      <c r="BG16" s="8">
        <v>-23869</v>
      </c>
      <c r="BH16" s="8">
        <v>22991</v>
      </c>
      <c r="BI16" s="8">
        <v>-28268</v>
      </c>
      <c r="BJ16" s="8">
        <v>109358</v>
      </c>
      <c r="BK16" s="8">
        <v>42662</v>
      </c>
      <c r="BL16" s="8">
        <v>33013</v>
      </c>
      <c r="BM16" s="8">
        <v>32796</v>
      </c>
      <c r="BN16" s="8">
        <f>'[1]DF Cons. - Resultado Período'!$C$17</f>
        <v>69567</v>
      </c>
    </row>
    <row r="17" spans="1:66" x14ac:dyDescent="0.35">
      <c r="A17" s="7" t="s">
        <v>58</v>
      </c>
      <c r="B17" s="2">
        <v>50048</v>
      </c>
      <c r="C17" s="2">
        <v>52478</v>
      </c>
      <c r="D17" s="2">
        <v>52101</v>
      </c>
      <c r="E17" s="2">
        <v>54176</v>
      </c>
      <c r="F17" s="2">
        <v>47385</v>
      </c>
      <c r="G17" s="2">
        <v>58147</v>
      </c>
      <c r="H17" s="2">
        <v>57497</v>
      </c>
      <c r="I17" s="2">
        <v>68087</v>
      </c>
      <c r="J17" s="2">
        <v>68448</v>
      </c>
      <c r="K17" s="2">
        <v>55348</v>
      </c>
      <c r="L17" s="2">
        <v>39886</v>
      </c>
      <c r="M17" s="2">
        <v>37271</v>
      </c>
      <c r="N17" s="2">
        <v>50405</v>
      </c>
      <c r="O17" s="2">
        <v>59322</v>
      </c>
      <c r="P17" s="2">
        <v>37025</v>
      </c>
      <c r="Q17" s="2">
        <v>49389</v>
      </c>
      <c r="R17" s="2">
        <v>48919</v>
      </c>
      <c r="S17" s="2">
        <v>47394</v>
      </c>
      <c r="T17" s="2">
        <v>71148</v>
      </c>
      <c r="U17" s="2">
        <v>72778</v>
      </c>
      <c r="V17" s="2">
        <v>86312</v>
      </c>
      <c r="W17" s="2">
        <v>87981</v>
      </c>
      <c r="X17" s="2">
        <v>142448</v>
      </c>
      <c r="Y17" s="2">
        <v>132440</v>
      </c>
      <c r="Z17" s="2">
        <v>135462</v>
      </c>
      <c r="AA17" s="2">
        <v>197952</v>
      </c>
      <c r="AB17" s="2">
        <v>94361</v>
      </c>
      <c r="AC17" s="2">
        <v>149759</v>
      </c>
      <c r="AD17" s="2">
        <v>108117</v>
      </c>
      <c r="AE17" s="2">
        <v>80586</v>
      </c>
      <c r="AF17" s="2">
        <v>68733</v>
      </c>
      <c r="AG17" s="2">
        <v>34583</v>
      </c>
      <c r="AH17" s="2">
        <v>34947</v>
      </c>
      <c r="AI17" s="2">
        <v>76536</v>
      </c>
      <c r="AJ17" s="2">
        <v>60862</v>
      </c>
      <c r="AK17" s="2">
        <v>32718</v>
      </c>
      <c r="AL17" s="2">
        <v>46003</v>
      </c>
      <c r="AM17" s="2">
        <v>46646</v>
      </c>
      <c r="AN17" s="2">
        <v>73319</v>
      </c>
      <c r="AO17" s="2">
        <v>89864</v>
      </c>
      <c r="AP17" s="3">
        <v>250342</v>
      </c>
      <c r="AQ17" s="2">
        <v>133454</v>
      </c>
      <c r="AR17" s="4">
        <v>84713</v>
      </c>
      <c r="AS17" s="4">
        <v>21093</v>
      </c>
      <c r="AT17" s="8">
        <v>120671</v>
      </c>
      <c r="AU17" s="8">
        <v>144249</v>
      </c>
      <c r="AV17" s="8">
        <v>138391</v>
      </c>
      <c r="AW17" s="8">
        <v>96494</v>
      </c>
      <c r="AX17" s="8">
        <v>334429</v>
      </c>
      <c r="AY17" s="8">
        <v>38163</v>
      </c>
      <c r="AZ17" s="8">
        <v>84663</v>
      </c>
      <c r="BA17" s="8">
        <v>200457</v>
      </c>
      <c r="BB17" s="8">
        <v>186677</v>
      </c>
      <c r="BC17" s="8">
        <v>237475</v>
      </c>
      <c r="BD17" s="8">
        <v>86831</v>
      </c>
      <c r="BE17" s="8">
        <v>211206</v>
      </c>
      <c r="BF17" s="8">
        <v>117606</v>
      </c>
      <c r="BG17" s="8">
        <v>194014</v>
      </c>
      <c r="BH17" s="8">
        <v>161946</v>
      </c>
      <c r="BI17" s="8">
        <v>242461</v>
      </c>
      <c r="BJ17" s="8">
        <v>216565</v>
      </c>
      <c r="BK17" s="8">
        <v>291197</v>
      </c>
      <c r="BL17" s="8">
        <v>188343</v>
      </c>
      <c r="BM17" s="8">
        <v>161407</v>
      </c>
      <c r="BN17" s="8">
        <f>'[1]DF Cons. - Resultado Período'!$C$18</f>
        <v>221458</v>
      </c>
    </row>
    <row r="18" spans="1:66" x14ac:dyDescent="0.35">
      <c r="A18" s="7" t="s">
        <v>59</v>
      </c>
      <c r="B18" s="2">
        <v>-45051</v>
      </c>
      <c r="C18" s="2">
        <v>-28553</v>
      </c>
      <c r="D18" s="2">
        <v>-31506</v>
      </c>
      <c r="E18" s="2">
        <v>-25528</v>
      </c>
      <c r="F18" s="2">
        <v>-27292</v>
      </c>
      <c r="G18" s="2">
        <v>-33519</v>
      </c>
      <c r="H18" s="2">
        <v>-59989</v>
      </c>
      <c r="I18" s="2">
        <v>-35374</v>
      </c>
      <c r="J18" s="2">
        <v>-51360</v>
      </c>
      <c r="K18" s="2">
        <v>-54290</v>
      </c>
      <c r="L18" s="2">
        <v>-29112</v>
      </c>
      <c r="M18" s="2">
        <v>-40580</v>
      </c>
      <c r="N18" s="2">
        <v>-47901</v>
      </c>
      <c r="O18" s="2">
        <v>-65811</v>
      </c>
      <c r="P18" s="2">
        <v>-35189</v>
      </c>
      <c r="Q18" s="2">
        <v>-51884</v>
      </c>
      <c r="R18" s="2">
        <v>-39701</v>
      </c>
      <c r="S18" s="2">
        <v>-37375</v>
      </c>
      <c r="T18" s="2">
        <v>-74710</v>
      </c>
      <c r="U18" s="2">
        <v>-77352</v>
      </c>
      <c r="V18" s="2">
        <v>-106216</v>
      </c>
      <c r="W18" s="2">
        <v>-85481</v>
      </c>
      <c r="X18" s="2">
        <v>-171715</v>
      </c>
      <c r="Y18" s="2">
        <v>-124121</v>
      </c>
      <c r="Z18" s="2">
        <v>-106774</v>
      </c>
      <c r="AA18" s="2">
        <v>-165497</v>
      </c>
      <c r="AB18" s="2">
        <v>-85415</v>
      </c>
      <c r="AC18" s="2">
        <v>-153554</v>
      </c>
      <c r="AD18" s="2">
        <v>-90037</v>
      </c>
      <c r="AE18" s="2">
        <v>-75850</v>
      </c>
      <c r="AF18" s="2">
        <v>-54054</v>
      </c>
      <c r="AG18" s="2">
        <v>-53358</v>
      </c>
      <c r="AH18" s="2">
        <v>-38503</v>
      </c>
      <c r="AI18" s="2">
        <v>-146838</v>
      </c>
      <c r="AJ18" s="2">
        <v>-86150</v>
      </c>
      <c r="AK18" s="2">
        <v>-25554</v>
      </c>
      <c r="AL18" s="2">
        <v>-44340</v>
      </c>
      <c r="AM18" s="2">
        <v>-37713</v>
      </c>
      <c r="AN18" s="2">
        <v>-98832</v>
      </c>
      <c r="AO18" s="2">
        <v>-81327</v>
      </c>
      <c r="AP18" s="3">
        <v>-353951</v>
      </c>
      <c r="AQ18" s="2">
        <v>-150362</v>
      </c>
      <c r="AR18" s="4">
        <v>-108635</v>
      </c>
      <c r="AS18" s="4">
        <v>-424</v>
      </c>
      <c r="AT18" s="8">
        <v>-147788</v>
      </c>
      <c r="AU18" s="8">
        <v>38447</v>
      </c>
      <c r="AV18" s="8">
        <v>-129313</v>
      </c>
      <c r="AW18" s="8">
        <v>-106279</v>
      </c>
      <c r="AX18" s="8">
        <v>-243920</v>
      </c>
      <c r="AY18" s="8">
        <v>-78033</v>
      </c>
      <c r="AZ18" s="8">
        <v>-104766</v>
      </c>
      <c r="BA18" s="8">
        <v>-83488</v>
      </c>
      <c r="BB18" s="8">
        <v>-146283</v>
      </c>
      <c r="BC18" s="8">
        <v>-180490</v>
      </c>
      <c r="BD18" s="8">
        <v>-101799</v>
      </c>
      <c r="BE18" s="8">
        <v>-228641</v>
      </c>
      <c r="BF18" s="8">
        <v>-75411</v>
      </c>
      <c r="BG18" s="8">
        <v>-217883</v>
      </c>
      <c r="BH18" s="8">
        <v>-138955</v>
      </c>
      <c r="BI18" s="8">
        <v>-270729</v>
      </c>
      <c r="BJ18" s="8">
        <v>-107207</v>
      </c>
      <c r="BK18" s="8">
        <v>-248535</v>
      </c>
      <c r="BL18" s="8">
        <v>-155330</v>
      </c>
      <c r="BM18" s="8">
        <v>-128611</v>
      </c>
      <c r="BN18" s="8">
        <f>'[1]DF Cons. - Resultado Período'!$C$19</f>
        <v>-151891</v>
      </c>
    </row>
    <row r="19" spans="1:66" x14ac:dyDescent="0.35">
      <c r="A19" s="6" t="s">
        <v>60</v>
      </c>
      <c r="B19" s="2">
        <v>106554</v>
      </c>
      <c r="C19" s="2">
        <v>115918</v>
      </c>
      <c r="D19" s="2">
        <v>102079</v>
      </c>
      <c r="E19" s="2">
        <v>117406</v>
      </c>
      <c r="F19" s="2">
        <v>109618</v>
      </c>
      <c r="G19" s="2">
        <v>113072</v>
      </c>
      <c r="H19" s="2">
        <v>115738</v>
      </c>
      <c r="I19" s="2">
        <v>142438</v>
      </c>
      <c r="J19" s="2">
        <v>113756</v>
      </c>
      <c r="K19" s="2">
        <v>78476</v>
      </c>
      <c r="L19" s="2">
        <v>99150</v>
      </c>
      <c r="M19" s="2">
        <v>109542</v>
      </c>
      <c r="N19" s="2">
        <v>74649</v>
      </c>
      <c r="O19" s="2">
        <v>98802</v>
      </c>
      <c r="P19" s="2">
        <v>119944</v>
      </c>
      <c r="Q19" s="2">
        <v>96854</v>
      </c>
      <c r="R19" s="2">
        <v>73282</v>
      </c>
      <c r="S19" s="2">
        <v>59641</v>
      </c>
      <c r="T19" s="2">
        <v>73199</v>
      </c>
      <c r="U19" s="2">
        <v>70241</v>
      </c>
      <c r="V19" s="2">
        <v>34460</v>
      </c>
      <c r="W19" s="2">
        <v>39848</v>
      </c>
      <c r="X19" s="2">
        <v>9308</v>
      </c>
      <c r="Y19" s="2">
        <v>44101</v>
      </c>
      <c r="Z19" s="2">
        <v>18898</v>
      </c>
      <c r="AA19" s="2">
        <v>67471</v>
      </c>
      <c r="AB19" s="2">
        <v>288891</v>
      </c>
      <c r="AC19" s="2">
        <v>-5023</v>
      </c>
      <c r="AD19" s="2">
        <v>6433</v>
      </c>
      <c r="AE19" s="2">
        <v>40744</v>
      </c>
      <c r="AF19" s="2">
        <v>27656</v>
      </c>
      <c r="AG19" s="2">
        <v>18140</v>
      </c>
      <c r="AH19" s="2">
        <v>44890</v>
      </c>
      <c r="AI19" s="2">
        <v>21245</v>
      </c>
      <c r="AJ19" s="2">
        <v>73465</v>
      </c>
      <c r="AK19" s="2">
        <v>69703</v>
      </c>
      <c r="AL19" s="2">
        <v>43944</v>
      </c>
      <c r="AM19" s="2">
        <v>93593</v>
      </c>
      <c r="AN19" s="2">
        <v>13943</v>
      </c>
      <c r="AO19" s="2">
        <v>93721</v>
      </c>
      <c r="AP19" s="3">
        <v>-24265</v>
      </c>
      <c r="AQ19" s="2">
        <v>-39</v>
      </c>
      <c r="AR19" s="4">
        <v>-73669</v>
      </c>
      <c r="AS19" s="4">
        <v>146665</v>
      </c>
      <c r="AT19" s="8">
        <v>-29771</v>
      </c>
      <c r="AU19" s="8">
        <v>295130</v>
      </c>
      <c r="AV19" s="8">
        <v>80238</v>
      </c>
      <c r="AW19" s="8">
        <v>37300</v>
      </c>
      <c r="AX19" s="8">
        <v>115190</v>
      </c>
      <c r="AY19" s="8">
        <v>-17227</v>
      </c>
      <c r="AZ19" s="8">
        <v>38522</v>
      </c>
      <c r="BA19" s="8">
        <v>276799</v>
      </c>
      <c r="BB19" s="8">
        <f t="shared" ref="BB19:BD19" si="7">BB16+BB15</f>
        <v>298528</v>
      </c>
      <c r="BC19" s="8">
        <f t="shared" si="7"/>
        <v>179004</v>
      </c>
      <c r="BD19" s="8">
        <f t="shared" si="7"/>
        <v>161723</v>
      </c>
      <c r="BE19" s="8">
        <v>226295</v>
      </c>
      <c r="BF19" s="8">
        <v>316981</v>
      </c>
      <c r="BG19" s="8">
        <v>317014</v>
      </c>
      <c r="BH19" s="8">
        <v>446497</v>
      </c>
      <c r="BI19" s="8">
        <v>390129</v>
      </c>
      <c r="BJ19" s="8">
        <v>333076</v>
      </c>
      <c r="BK19" s="8">
        <v>401954</v>
      </c>
      <c r="BL19" s="8">
        <v>414059</v>
      </c>
      <c r="BM19" s="8">
        <v>418360</v>
      </c>
      <c r="BN19" s="8">
        <f>'[1]DF Cons. - Resultado Período'!$C$20</f>
        <v>331317</v>
      </c>
    </row>
    <row r="20" spans="1:66" ht="26.5" x14ac:dyDescent="0.35">
      <c r="A20" s="6" t="s">
        <v>61</v>
      </c>
      <c r="B20" s="2">
        <v>-37484</v>
      </c>
      <c r="C20" s="2">
        <v>-36851</v>
      </c>
      <c r="D20" s="2">
        <v>-37055</v>
      </c>
      <c r="E20" s="2">
        <v>-34813</v>
      </c>
      <c r="F20" s="2">
        <v>-33861</v>
      </c>
      <c r="G20" s="2">
        <v>-36757</v>
      </c>
      <c r="H20" s="2">
        <v>-37189</v>
      </c>
      <c r="I20" s="2">
        <v>-29036</v>
      </c>
      <c r="J20" s="2">
        <v>-35325</v>
      </c>
      <c r="K20" s="2">
        <v>-17904</v>
      </c>
      <c r="L20" s="2">
        <v>-29932</v>
      </c>
      <c r="M20" s="2">
        <v>-15406</v>
      </c>
      <c r="N20" s="2">
        <v>-18938</v>
      </c>
      <c r="O20" s="2">
        <v>-24723</v>
      </c>
      <c r="P20" s="2">
        <v>-33008</v>
      </c>
      <c r="Q20" s="2">
        <v>-21463</v>
      </c>
      <c r="R20" s="2">
        <v>-18947</v>
      </c>
      <c r="S20" s="2">
        <v>-9399</v>
      </c>
      <c r="T20" s="2">
        <v>-16535</v>
      </c>
      <c r="U20" s="2">
        <v>-7412</v>
      </c>
      <c r="V20" s="2">
        <v>-413</v>
      </c>
      <c r="W20" s="2">
        <v>-2742</v>
      </c>
      <c r="X20" s="2">
        <v>-1276</v>
      </c>
      <c r="Y20" s="2">
        <v>-34203</v>
      </c>
      <c r="Z20" s="2">
        <v>-10132</v>
      </c>
      <c r="AA20" s="2">
        <v>-24208</v>
      </c>
      <c r="AB20" s="2">
        <v>-110464</v>
      </c>
      <c r="AC20" s="2">
        <v>-2887</v>
      </c>
      <c r="AD20" s="2">
        <v>-3210</v>
      </c>
      <c r="AE20" s="2">
        <v>-14770</v>
      </c>
      <c r="AF20" s="2">
        <v>-11993</v>
      </c>
      <c r="AG20" s="2">
        <v>19112</v>
      </c>
      <c r="AH20" s="2">
        <v>-13985</v>
      </c>
      <c r="AI20" s="2">
        <v>2102</v>
      </c>
      <c r="AJ20" s="2">
        <v>-8748</v>
      </c>
      <c r="AK20" s="2">
        <v>2275</v>
      </c>
      <c r="AL20" s="2">
        <v>-16951</v>
      </c>
      <c r="AM20" s="2">
        <v>-2687</v>
      </c>
      <c r="AN20" s="2">
        <v>8862</v>
      </c>
      <c r="AO20" s="2">
        <v>-22396</v>
      </c>
      <c r="AP20" s="3">
        <v>34983</v>
      </c>
      <c r="AQ20" s="2">
        <v>1346</v>
      </c>
      <c r="AR20" s="4">
        <v>16240</v>
      </c>
      <c r="AS20" s="4">
        <v>-10554</v>
      </c>
      <c r="AT20" s="8">
        <v>15078</v>
      </c>
      <c r="AU20" s="8">
        <v>-94272</v>
      </c>
      <c r="AV20" s="8">
        <v>26818</v>
      </c>
      <c r="AW20" s="8">
        <v>27851</v>
      </c>
      <c r="AX20" s="8">
        <v>-17147</v>
      </c>
      <c r="AY20" s="8">
        <v>44073</v>
      </c>
      <c r="AZ20" s="8">
        <v>8131</v>
      </c>
      <c r="BA20" s="8">
        <v>-11539</v>
      </c>
      <c r="BB20" s="8">
        <f t="shared" ref="BB20:BD20" si="8">SUM(BB21:BB22)</f>
        <v>-62252</v>
      </c>
      <c r="BC20" s="8">
        <f t="shared" si="8"/>
        <v>-38548</v>
      </c>
      <c r="BD20" s="8">
        <f t="shared" si="8"/>
        <v>-35</v>
      </c>
      <c r="BE20" s="8">
        <v>46096</v>
      </c>
      <c r="BF20" s="8">
        <v>-41</v>
      </c>
      <c r="BG20" s="8">
        <v>-66103</v>
      </c>
      <c r="BH20" s="8">
        <v>-110757</v>
      </c>
      <c r="BI20" s="8">
        <v>-71343</v>
      </c>
      <c r="BJ20" s="8">
        <v>-90005</v>
      </c>
      <c r="BK20" s="8">
        <v>-80863</v>
      </c>
      <c r="BL20" s="8">
        <v>-84441</v>
      </c>
      <c r="BM20" s="8">
        <v>-76632</v>
      </c>
      <c r="BN20" s="8">
        <f>'[1]DF Cons. - Resultado Período'!$C$21</f>
        <v>-66709</v>
      </c>
    </row>
    <row r="21" spans="1:66" x14ac:dyDescent="0.35">
      <c r="A21" s="7" t="s">
        <v>62</v>
      </c>
      <c r="B21" s="2">
        <v>-36706</v>
      </c>
      <c r="C21" s="2">
        <v>-43778</v>
      </c>
      <c r="D21" s="2">
        <v>-34497</v>
      </c>
      <c r="E21" s="2">
        <v>-18803</v>
      </c>
      <c r="F21" s="2">
        <v>-45101</v>
      </c>
      <c r="G21" s="2">
        <v>-42171</v>
      </c>
      <c r="H21" s="2">
        <v>-52770</v>
      </c>
      <c r="I21" s="2">
        <v>-23047</v>
      </c>
      <c r="J21" s="2">
        <v>-31640</v>
      </c>
      <c r="K21" s="2">
        <v>-11022</v>
      </c>
      <c r="L21" s="2">
        <v>-25327</v>
      </c>
      <c r="M21" s="2">
        <v>-30005</v>
      </c>
      <c r="N21" s="2">
        <v>-18571</v>
      </c>
      <c r="O21" s="2">
        <v>-37709</v>
      </c>
      <c r="P21" s="2">
        <v>-28739</v>
      </c>
      <c r="Q21" s="2">
        <v>-621</v>
      </c>
      <c r="R21" s="2">
        <v>-8289</v>
      </c>
      <c r="S21" s="2">
        <v>-11818</v>
      </c>
      <c r="T21" s="2">
        <v>-20421</v>
      </c>
      <c r="U21" s="2">
        <v>-15583</v>
      </c>
      <c r="V21" s="2">
        <v>-7027</v>
      </c>
      <c r="W21" s="2">
        <v>-7036</v>
      </c>
      <c r="X21" s="2">
        <v>-6644</v>
      </c>
      <c r="Y21" s="2">
        <v>-23561</v>
      </c>
      <c r="Z21" s="2">
        <v>-1930</v>
      </c>
      <c r="AA21" s="2">
        <v>-20298</v>
      </c>
      <c r="AB21" s="2">
        <v>-93860</v>
      </c>
      <c r="AC21" s="2">
        <v>-26281</v>
      </c>
      <c r="AD21" s="2">
        <v>-3731</v>
      </c>
      <c r="AE21" s="2">
        <v>-6059</v>
      </c>
      <c r="AF21" s="2">
        <v>-4862</v>
      </c>
      <c r="AG21" s="2">
        <v>-18615</v>
      </c>
      <c r="AH21" s="2">
        <v>-2513</v>
      </c>
      <c r="AI21" s="2">
        <v>-8766</v>
      </c>
      <c r="AJ21" s="2">
        <v>-7498</v>
      </c>
      <c r="AK21" s="2">
        <v>-24229</v>
      </c>
      <c r="AL21" s="2">
        <v>-3643</v>
      </c>
      <c r="AM21" s="2">
        <v>-15153</v>
      </c>
      <c r="AN21" s="2">
        <v>-4873</v>
      </c>
      <c r="AO21" s="2">
        <v>-12926</v>
      </c>
      <c r="AP21" s="1">
        <v>-90</v>
      </c>
      <c r="AQ21" s="2">
        <v>3235</v>
      </c>
      <c r="AR21" s="4">
        <v>-5023</v>
      </c>
      <c r="AS21" s="4">
        <v>1009</v>
      </c>
      <c r="AT21" s="8">
        <v>-18849</v>
      </c>
      <c r="AU21" s="8">
        <v>-64261</v>
      </c>
      <c r="AV21" s="8">
        <v>4245</v>
      </c>
      <c r="AW21" s="8">
        <v>-1225</v>
      </c>
      <c r="AX21" s="8">
        <v>-18531</v>
      </c>
      <c r="AY21" s="8">
        <v>-15621</v>
      </c>
      <c r="AZ21" s="8">
        <v>-10902</v>
      </c>
      <c r="BA21" s="8">
        <v>4605</v>
      </c>
      <c r="BB21" s="8">
        <v>-39472</v>
      </c>
      <c r="BC21" s="8">
        <v>-8867</v>
      </c>
      <c r="BD21" s="8">
        <v>-8054</v>
      </c>
      <c r="BE21" s="8">
        <v>-6413</v>
      </c>
      <c r="BF21" s="8">
        <v>3812</v>
      </c>
      <c r="BG21" s="8">
        <v>-75515</v>
      </c>
      <c r="BH21" s="8">
        <v>-95547</v>
      </c>
      <c r="BI21" s="8">
        <v>-76780</v>
      </c>
      <c r="BJ21" s="8">
        <v>-29886</v>
      </c>
      <c r="BK21" s="8">
        <v>-60700</v>
      </c>
      <c r="BL21" s="8">
        <v>-90484</v>
      </c>
      <c r="BM21" s="8">
        <v>-119842</v>
      </c>
      <c r="BN21" s="8">
        <f>'[1]DF Cons. - Resultado Período'!$C$22</f>
        <v>-24880</v>
      </c>
    </row>
    <row r="22" spans="1:66" x14ac:dyDescent="0.35">
      <c r="A22" s="7" t="s">
        <v>63</v>
      </c>
      <c r="B22" s="2">
        <v>-778</v>
      </c>
      <c r="C22" s="2">
        <v>6927</v>
      </c>
      <c r="D22" s="2">
        <v>-2558</v>
      </c>
      <c r="E22" s="2">
        <v>-16010</v>
      </c>
      <c r="F22" s="2">
        <v>11240</v>
      </c>
      <c r="G22" s="2">
        <v>5414</v>
      </c>
      <c r="H22" s="2">
        <v>15581</v>
      </c>
      <c r="I22" s="2">
        <v>-5989</v>
      </c>
      <c r="J22" s="2">
        <v>-3685</v>
      </c>
      <c r="K22" s="2">
        <v>-6882</v>
      </c>
      <c r="L22" s="2">
        <v>-4605</v>
      </c>
      <c r="M22" s="2">
        <v>14599</v>
      </c>
      <c r="N22" s="2">
        <v>-367</v>
      </c>
      <c r="O22" s="2">
        <v>12986</v>
      </c>
      <c r="P22" s="2">
        <v>-4269</v>
      </c>
      <c r="Q22" s="2">
        <v>-20842</v>
      </c>
      <c r="R22" s="2">
        <v>-10658</v>
      </c>
      <c r="S22" s="2">
        <v>2419</v>
      </c>
      <c r="T22" s="2">
        <v>3886</v>
      </c>
      <c r="U22" s="2">
        <v>8171</v>
      </c>
      <c r="V22" s="2">
        <v>6614</v>
      </c>
      <c r="W22" s="2">
        <v>4294</v>
      </c>
      <c r="X22" s="2">
        <v>5368</v>
      </c>
      <c r="Y22" s="2">
        <v>-10642</v>
      </c>
      <c r="Z22" s="2">
        <v>-8202</v>
      </c>
      <c r="AA22" s="2">
        <v>-3910</v>
      </c>
      <c r="AB22" s="2">
        <v>-16604</v>
      </c>
      <c r="AC22" s="2">
        <v>23394</v>
      </c>
      <c r="AD22" s="2">
        <v>521</v>
      </c>
      <c r="AE22" s="2">
        <v>-8711</v>
      </c>
      <c r="AF22" s="2">
        <v>-7131</v>
      </c>
      <c r="AG22" s="2">
        <v>37727</v>
      </c>
      <c r="AH22" s="2">
        <v>-11472</v>
      </c>
      <c r="AI22" s="2">
        <v>10868</v>
      </c>
      <c r="AJ22" s="2">
        <v>-1250</v>
      </c>
      <c r="AK22" s="2">
        <v>26504</v>
      </c>
      <c r="AL22" s="2">
        <v>-13308</v>
      </c>
      <c r="AM22" s="2">
        <v>12466</v>
      </c>
      <c r="AN22" s="2">
        <v>13735</v>
      </c>
      <c r="AO22" s="2">
        <v>-9470</v>
      </c>
      <c r="AP22" s="1">
        <v>35073</v>
      </c>
      <c r="AQ22" s="2">
        <v>-1889</v>
      </c>
      <c r="AR22" s="4">
        <v>21263</v>
      </c>
      <c r="AS22" s="4">
        <v>-11563</v>
      </c>
      <c r="AT22" s="8">
        <v>33927</v>
      </c>
      <c r="AU22" s="8">
        <v>-30011</v>
      </c>
      <c r="AV22" s="8">
        <v>22573</v>
      </c>
      <c r="AW22" s="8">
        <v>29076</v>
      </c>
      <c r="AX22" s="8">
        <v>1384</v>
      </c>
      <c r="AY22" s="8">
        <v>59694</v>
      </c>
      <c r="AZ22" s="8">
        <v>19033</v>
      </c>
      <c r="BA22" s="8">
        <v>-16144</v>
      </c>
      <c r="BB22" s="8">
        <v>-22780</v>
      </c>
      <c r="BC22" s="8">
        <v>-29681</v>
      </c>
      <c r="BD22" s="8">
        <v>8019</v>
      </c>
      <c r="BE22" s="8">
        <v>52509</v>
      </c>
      <c r="BF22" s="8">
        <v>-3853</v>
      </c>
      <c r="BG22" s="8">
        <v>9412</v>
      </c>
      <c r="BH22" s="8">
        <v>-15210</v>
      </c>
      <c r="BI22" s="8">
        <v>5437</v>
      </c>
      <c r="BJ22" s="8">
        <v>-60119</v>
      </c>
      <c r="BK22" s="8">
        <v>-20163</v>
      </c>
      <c r="BL22" s="8">
        <v>6043</v>
      </c>
      <c r="BM22" s="8">
        <v>43210</v>
      </c>
      <c r="BN22" s="8">
        <f>'[1]DF Cons. - Resultado Período'!$C$23</f>
        <v>-41829</v>
      </c>
    </row>
    <row r="23" spans="1:66" ht="26.5" x14ac:dyDescent="0.35">
      <c r="A23" s="6" t="s">
        <v>64</v>
      </c>
      <c r="B23" s="2">
        <v>69070</v>
      </c>
      <c r="C23" s="2">
        <v>79067</v>
      </c>
      <c r="D23" s="2">
        <v>65024</v>
      </c>
      <c r="E23" s="2">
        <v>82593</v>
      </c>
      <c r="F23" s="2">
        <v>75757</v>
      </c>
      <c r="G23" s="2">
        <v>76315</v>
      </c>
      <c r="H23" s="2">
        <v>78549</v>
      </c>
      <c r="I23" s="2">
        <v>113402</v>
      </c>
      <c r="J23" s="2">
        <v>78431</v>
      </c>
      <c r="K23" s="2">
        <v>60572</v>
      </c>
      <c r="L23" s="2">
        <v>69218</v>
      </c>
      <c r="M23" s="2">
        <v>94136</v>
      </c>
      <c r="N23" s="2">
        <v>55711</v>
      </c>
      <c r="O23" s="2">
        <v>74079</v>
      </c>
      <c r="P23" s="2">
        <v>86936</v>
      </c>
      <c r="Q23" s="2">
        <v>75391</v>
      </c>
      <c r="R23" s="2">
        <v>54335</v>
      </c>
      <c r="S23" s="2">
        <v>50242</v>
      </c>
      <c r="T23" s="2">
        <v>56664</v>
      </c>
      <c r="U23" s="2">
        <v>62829</v>
      </c>
      <c r="V23" s="2">
        <v>34047</v>
      </c>
      <c r="W23" s="2">
        <v>37106</v>
      </c>
      <c r="X23" s="2">
        <v>8032</v>
      </c>
      <c r="Y23" s="2">
        <v>9898</v>
      </c>
      <c r="Z23" s="2">
        <v>8766</v>
      </c>
      <c r="AA23" s="2">
        <v>43263</v>
      </c>
      <c r="AB23" s="2">
        <v>178427</v>
      </c>
      <c r="AC23" s="2">
        <v>-7910</v>
      </c>
      <c r="AD23" s="2">
        <v>3223</v>
      </c>
      <c r="AE23" s="2">
        <v>25974</v>
      </c>
      <c r="AF23" s="2">
        <v>15663</v>
      </c>
      <c r="AG23" s="2">
        <v>37252</v>
      </c>
      <c r="AH23" s="2">
        <v>30905</v>
      </c>
      <c r="AI23" s="2">
        <v>23347</v>
      </c>
      <c r="AJ23" s="2">
        <v>64717</v>
      </c>
      <c r="AK23" s="2">
        <v>71978</v>
      </c>
      <c r="AL23" s="2">
        <v>26993</v>
      </c>
      <c r="AM23" s="2">
        <v>90906</v>
      </c>
      <c r="AN23" s="2">
        <v>22805</v>
      </c>
      <c r="AO23" s="2">
        <v>71325</v>
      </c>
      <c r="AP23" s="3">
        <v>10718</v>
      </c>
      <c r="AQ23" s="2">
        <v>1307</v>
      </c>
      <c r="AR23" s="4">
        <v>-57429</v>
      </c>
      <c r="AS23" s="4">
        <v>136111</v>
      </c>
      <c r="AT23" s="8">
        <v>-14693</v>
      </c>
      <c r="AU23" s="8">
        <v>200858</v>
      </c>
      <c r="AV23" s="8">
        <v>107056</v>
      </c>
      <c r="AW23" s="8">
        <v>65151</v>
      </c>
      <c r="AX23" s="8">
        <v>98043</v>
      </c>
      <c r="AY23" s="8">
        <v>26846</v>
      </c>
      <c r="AZ23" s="8">
        <v>46653</v>
      </c>
      <c r="BA23" s="8">
        <v>265260</v>
      </c>
      <c r="BB23" s="8">
        <f t="shared" ref="BB23:BD23" si="9">BB20+BB19</f>
        <v>236276</v>
      </c>
      <c r="BC23" s="8">
        <f t="shared" si="9"/>
        <v>140456</v>
      </c>
      <c r="BD23" s="8">
        <f t="shared" si="9"/>
        <v>161688</v>
      </c>
      <c r="BE23" s="8">
        <v>272391</v>
      </c>
      <c r="BF23" s="8">
        <v>316940</v>
      </c>
      <c r="BG23" s="8">
        <v>250911</v>
      </c>
      <c r="BH23" s="8">
        <v>335740</v>
      </c>
      <c r="BI23" s="8">
        <v>318786</v>
      </c>
      <c r="BJ23" s="8">
        <v>243071</v>
      </c>
      <c r="BK23" s="8">
        <v>321091</v>
      </c>
      <c r="BL23" s="8">
        <v>329618</v>
      </c>
      <c r="BM23" s="8">
        <v>341728</v>
      </c>
      <c r="BN23" s="8">
        <f>'[1]DF Cons. - Resultado Período'!$C$24</f>
        <v>264608</v>
      </c>
    </row>
    <row r="24" spans="1:66" ht="26.5" x14ac:dyDescent="0.35">
      <c r="A24" s="6" t="s">
        <v>65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f>'[1]DF Cons. - Resultado Período'!$C$25</f>
        <v>0</v>
      </c>
    </row>
    <row r="25" spans="1:66" ht="26.5" x14ac:dyDescent="0.35">
      <c r="A25" s="7" t="s">
        <v>66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f>'[1]DF Cons. - Resultado Período'!$C$26</f>
        <v>0</v>
      </c>
    </row>
    <row r="26" spans="1:66" ht="26.5" x14ac:dyDescent="0.35">
      <c r="A26" s="7" t="s">
        <v>67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f>'[1]DF Cons. - Resultado Período'!$C$27</f>
        <v>0</v>
      </c>
    </row>
    <row r="27" spans="1:66" x14ac:dyDescent="0.35">
      <c r="A27" s="6" t="s">
        <v>68</v>
      </c>
      <c r="B27" s="2">
        <v>69070</v>
      </c>
      <c r="C27" s="2">
        <v>79067</v>
      </c>
      <c r="D27" s="2">
        <v>65024</v>
      </c>
      <c r="E27" s="2">
        <v>82593</v>
      </c>
      <c r="F27" s="2">
        <v>75757</v>
      </c>
      <c r="G27" s="2">
        <v>76315</v>
      </c>
      <c r="H27" s="2">
        <v>78549</v>
      </c>
      <c r="I27" s="2">
        <v>113402</v>
      </c>
      <c r="J27" s="2">
        <v>78431</v>
      </c>
      <c r="K27" s="2">
        <v>60572</v>
      </c>
      <c r="L27" s="2">
        <v>69218</v>
      </c>
      <c r="M27" s="2">
        <v>94136</v>
      </c>
      <c r="N27" s="2">
        <v>55711</v>
      </c>
      <c r="O27" s="2">
        <v>74079</v>
      </c>
      <c r="P27" s="2">
        <v>86936</v>
      </c>
      <c r="Q27" s="2">
        <v>75391</v>
      </c>
      <c r="R27" s="2">
        <v>54335</v>
      </c>
      <c r="S27" s="2">
        <v>50242</v>
      </c>
      <c r="T27" s="2">
        <v>56664</v>
      </c>
      <c r="U27" s="2">
        <v>62829</v>
      </c>
      <c r="V27" s="2">
        <v>34047</v>
      </c>
      <c r="W27" s="2">
        <v>37106</v>
      </c>
      <c r="X27" s="2">
        <v>8032</v>
      </c>
      <c r="Y27" s="2">
        <v>9898</v>
      </c>
      <c r="Z27" s="2">
        <v>8766</v>
      </c>
      <c r="AA27" s="2">
        <v>43263</v>
      </c>
      <c r="AB27" s="2">
        <v>178427</v>
      </c>
      <c r="AC27" s="2">
        <v>-7910</v>
      </c>
      <c r="AD27" s="2">
        <v>3223</v>
      </c>
      <c r="AE27" s="2">
        <v>25974</v>
      </c>
      <c r="AF27" s="2">
        <v>15663</v>
      </c>
      <c r="AG27" s="2">
        <v>37252</v>
      </c>
      <c r="AH27" s="2">
        <v>30905</v>
      </c>
      <c r="AI27" s="2">
        <v>23347</v>
      </c>
      <c r="AJ27" s="2">
        <v>64717</v>
      </c>
      <c r="AK27" s="2">
        <v>71978</v>
      </c>
      <c r="AL27" s="2">
        <v>26993</v>
      </c>
      <c r="AM27" s="2">
        <v>90906</v>
      </c>
      <c r="AN27" s="2">
        <v>22805</v>
      </c>
      <c r="AO27" s="2">
        <v>71325</v>
      </c>
      <c r="AP27" s="1">
        <v>10718</v>
      </c>
      <c r="AQ27" s="2">
        <v>1307</v>
      </c>
      <c r="AR27" s="4">
        <v>-57429</v>
      </c>
      <c r="AS27" s="4">
        <v>136111</v>
      </c>
      <c r="AT27" s="8">
        <v>-14693</v>
      </c>
      <c r="AU27" s="8">
        <v>200858</v>
      </c>
      <c r="AV27" s="8">
        <v>107056</v>
      </c>
      <c r="AW27" s="8">
        <v>65151</v>
      </c>
      <c r="AX27" s="8">
        <v>98043</v>
      </c>
      <c r="AY27" s="8">
        <v>26846</v>
      </c>
      <c r="AZ27" s="8">
        <v>46653</v>
      </c>
      <c r="BA27" s="8">
        <v>265260</v>
      </c>
      <c r="BB27" s="8">
        <f t="shared" ref="BB27:BD27" si="10">BB23</f>
        <v>236276</v>
      </c>
      <c r="BC27" s="8">
        <f t="shared" si="10"/>
        <v>140456</v>
      </c>
      <c r="BD27" s="8">
        <f t="shared" si="10"/>
        <v>161688</v>
      </c>
      <c r="BE27" s="8">
        <v>272391</v>
      </c>
      <c r="BF27" s="8">
        <v>316940</v>
      </c>
      <c r="BG27" s="8">
        <v>250911</v>
      </c>
      <c r="BH27" s="8">
        <v>335740</v>
      </c>
      <c r="BI27" s="8">
        <v>318786</v>
      </c>
      <c r="BJ27" s="8">
        <v>243071</v>
      </c>
      <c r="BK27" s="8">
        <v>321091</v>
      </c>
      <c r="BL27" s="8">
        <v>329618</v>
      </c>
      <c r="BM27" s="8">
        <v>341728</v>
      </c>
      <c r="BN27" s="8">
        <f>'[1]DF Cons. - Resultado Período'!$C$28</f>
        <v>264608</v>
      </c>
    </row>
    <row r="28" spans="1:66" x14ac:dyDescent="0.35">
      <c r="A28" s="6" t="s">
        <v>69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9"/>
      <c r="AU28" s="8"/>
      <c r="AV28" s="8"/>
      <c r="AW28" s="8"/>
      <c r="AX28" s="9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</row>
    <row r="29" spans="1:66" ht="9" customHeight="1" x14ac:dyDescent="0.35">
      <c r="A29" s="12" t="s">
        <v>45</v>
      </c>
      <c r="B29" s="10" t="s">
        <v>46</v>
      </c>
      <c r="C29" s="10" t="s">
        <v>46</v>
      </c>
      <c r="D29" s="10" t="s">
        <v>46</v>
      </c>
      <c r="E29" s="10" t="s">
        <v>46</v>
      </c>
      <c r="F29" s="10" t="s">
        <v>46</v>
      </c>
      <c r="G29" s="10" t="s">
        <v>46</v>
      </c>
      <c r="H29" s="10" t="s">
        <v>46</v>
      </c>
      <c r="I29" s="10" t="s">
        <v>46</v>
      </c>
      <c r="J29" s="10" t="s">
        <v>46</v>
      </c>
      <c r="K29" s="10" t="s">
        <v>46</v>
      </c>
      <c r="L29" s="10" t="s">
        <v>46</v>
      </c>
      <c r="M29" s="10" t="s">
        <v>46</v>
      </c>
      <c r="N29" s="10" t="s">
        <v>46</v>
      </c>
      <c r="O29" s="10" t="s">
        <v>46</v>
      </c>
      <c r="P29" s="10" t="s">
        <v>46</v>
      </c>
      <c r="Q29" s="10" t="s">
        <v>46</v>
      </c>
      <c r="R29" s="10" t="s">
        <v>46</v>
      </c>
      <c r="S29" s="10" t="s">
        <v>46</v>
      </c>
      <c r="T29" s="10" t="s">
        <v>46</v>
      </c>
      <c r="U29" s="10" t="s">
        <v>46</v>
      </c>
      <c r="V29" s="10" t="s">
        <v>46</v>
      </c>
      <c r="W29" s="10" t="s">
        <v>46</v>
      </c>
      <c r="X29" s="10" t="s">
        <v>46</v>
      </c>
      <c r="Y29" s="10" t="s">
        <v>46</v>
      </c>
      <c r="Z29" s="10" t="s">
        <v>46</v>
      </c>
      <c r="AA29" s="10" t="s">
        <v>46</v>
      </c>
      <c r="AB29" s="10" t="s">
        <v>46</v>
      </c>
      <c r="AC29" s="10" t="s">
        <v>46</v>
      </c>
      <c r="AD29" s="10" t="s">
        <v>46</v>
      </c>
      <c r="AE29" s="10" t="s">
        <v>46</v>
      </c>
      <c r="AF29" s="10" t="s">
        <v>46</v>
      </c>
      <c r="AG29" s="10" t="s">
        <v>46</v>
      </c>
      <c r="AH29" s="10" t="s">
        <v>46</v>
      </c>
      <c r="AI29" s="10" t="s">
        <v>46</v>
      </c>
      <c r="AJ29" s="10" t="s">
        <v>46</v>
      </c>
      <c r="AK29" s="10" t="s">
        <v>46</v>
      </c>
      <c r="AL29" s="10" t="s">
        <v>46</v>
      </c>
      <c r="AM29" s="10" t="s">
        <v>46</v>
      </c>
      <c r="AN29" s="10" t="s">
        <v>46</v>
      </c>
      <c r="AO29" s="10" t="s">
        <v>46</v>
      </c>
      <c r="AP29" s="10" t="s">
        <v>46</v>
      </c>
      <c r="AQ29" s="10" t="s">
        <v>46</v>
      </c>
      <c r="AR29" s="10" t="s">
        <v>46</v>
      </c>
      <c r="AS29" s="10" t="s">
        <v>46</v>
      </c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 ht="13.5" customHeight="1" x14ac:dyDescent="0.35">
      <c r="A30" s="12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 ht="13.5" customHeight="1" x14ac:dyDescent="0.35">
      <c r="A31" s="12" t="s">
        <v>47</v>
      </c>
      <c r="B31" s="10" t="s">
        <v>46</v>
      </c>
      <c r="C31" s="10" t="s">
        <v>46</v>
      </c>
      <c r="D31" s="10" t="s">
        <v>46</v>
      </c>
      <c r="E31" s="10" t="s">
        <v>46</v>
      </c>
      <c r="F31" s="10" t="s">
        <v>46</v>
      </c>
      <c r="G31" s="10" t="s">
        <v>46</v>
      </c>
      <c r="H31" s="10" t="s">
        <v>46</v>
      </c>
      <c r="I31" s="10" t="s">
        <v>46</v>
      </c>
      <c r="J31" s="10" t="s">
        <v>46</v>
      </c>
      <c r="K31" s="10" t="s">
        <v>46</v>
      </c>
      <c r="L31" s="10" t="s">
        <v>46</v>
      </c>
      <c r="M31" s="10" t="s">
        <v>46</v>
      </c>
      <c r="N31" s="10" t="s">
        <v>46</v>
      </c>
      <c r="O31" s="10" t="s">
        <v>46</v>
      </c>
      <c r="P31" s="10" t="s">
        <v>46</v>
      </c>
      <c r="Q31" s="10" t="s">
        <v>46</v>
      </c>
      <c r="R31" s="10" t="s">
        <v>46</v>
      </c>
      <c r="S31" s="10" t="s">
        <v>46</v>
      </c>
      <c r="T31" s="10" t="s">
        <v>46</v>
      </c>
      <c r="U31" s="10" t="s">
        <v>46</v>
      </c>
      <c r="V31" s="10" t="s">
        <v>46</v>
      </c>
      <c r="W31" s="10" t="s">
        <v>46</v>
      </c>
      <c r="X31" s="10" t="s">
        <v>46</v>
      </c>
      <c r="Y31" s="10" t="s">
        <v>46</v>
      </c>
      <c r="Z31" s="10" t="s">
        <v>46</v>
      </c>
      <c r="AA31" s="10" t="s">
        <v>46</v>
      </c>
      <c r="AB31" s="10" t="s">
        <v>46</v>
      </c>
      <c r="AC31" s="10" t="s">
        <v>46</v>
      </c>
      <c r="AD31" s="10" t="s">
        <v>46</v>
      </c>
      <c r="AE31" s="10" t="s">
        <v>46</v>
      </c>
      <c r="AF31" s="10" t="s">
        <v>46</v>
      </c>
      <c r="AG31" s="10" t="s">
        <v>46</v>
      </c>
      <c r="AH31" s="10" t="s">
        <v>46</v>
      </c>
      <c r="AI31" s="10" t="s">
        <v>46</v>
      </c>
      <c r="AJ31" s="10" t="s">
        <v>46</v>
      </c>
      <c r="AK31" s="10" t="s">
        <v>46</v>
      </c>
      <c r="AL31" s="10" t="s">
        <v>46</v>
      </c>
      <c r="AM31" s="10" t="s">
        <v>46</v>
      </c>
      <c r="AN31" s="10" t="s">
        <v>46</v>
      </c>
      <c r="AO31" s="10" t="s">
        <v>46</v>
      </c>
      <c r="AP31" s="10" t="s">
        <v>46</v>
      </c>
      <c r="AQ31" s="10" t="s">
        <v>46</v>
      </c>
      <c r="AR31" s="10" t="s">
        <v>46</v>
      </c>
      <c r="AS31" s="10" t="s">
        <v>46</v>
      </c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 ht="10" customHeight="1" x14ac:dyDescent="0.35">
      <c r="A32" s="12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 ht="11.5" customHeight="1" x14ac:dyDescent="0.35">
      <c r="A33" s="12" t="s">
        <v>45</v>
      </c>
      <c r="B33" s="10" t="s">
        <v>46</v>
      </c>
      <c r="C33" s="10" t="s">
        <v>46</v>
      </c>
      <c r="D33" s="10" t="s">
        <v>46</v>
      </c>
      <c r="E33" s="10" t="s">
        <v>46</v>
      </c>
      <c r="F33" s="10" t="s">
        <v>46</v>
      </c>
      <c r="G33" s="10" t="s">
        <v>46</v>
      </c>
      <c r="H33" s="10" t="s">
        <v>46</v>
      </c>
      <c r="I33" s="10" t="s">
        <v>46</v>
      </c>
      <c r="J33" s="10" t="s">
        <v>46</v>
      </c>
      <c r="K33" s="10" t="s">
        <v>46</v>
      </c>
      <c r="L33" s="10" t="s">
        <v>46</v>
      </c>
      <c r="M33" s="10" t="s">
        <v>46</v>
      </c>
      <c r="N33" s="10" t="s">
        <v>46</v>
      </c>
      <c r="O33" s="10" t="s">
        <v>46</v>
      </c>
      <c r="P33" s="10" t="s">
        <v>46</v>
      </c>
      <c r="Q33" s="10" t="s">
        <v>46</v>
      </c>
      <c r="R33" s="10" t="s">
        <v>46</v>
      </c>
      <c r="S33" s="10" t="s">
        <v>46</v>
      </c>
      <c r="T33" s="10" t="s">
        <v>46</v>
      </c>
      <c r="U33" s="10" t="s">
        <v>46</v>
      </c>
      <c r="V33" s="10" t="s">
        <v>46</v>
      </c>
      <c r="W33" s="10" t="s">
        <v>46</v>
      </c>
      <c r="X33" s="10" t="s">
        <v>46</v>
      </c>
      <c r="Y33" s="10" t="s">
        <v>46</v>
      </c>
      <c r="Z33" s="10" t="s">
        <v>46</v>
      </c>
      <c r="AA33" s="10" t="s">
        <v>46</v>
      </c>
      <c r="AB33" s="10" t="s">
        <v>46</v>
      </c>
      <c r="AC33" s="10" t="s">
        <v>46</v>
      </c>
      <c r="AD33" s="10" t="s">
        <v>46</v>
      </c>
      <c r="AE33" s="10" t="s">
        <v>46</v>
      </c>
      <c r="AF33" s="10" t="s">
        <v>46</v>
      </c>
      <c r="AG33" s="10" t="s">
        <v>46</v>
      </c>
      <c r="AH33" s="10" t="s">
        <v>46</v>
      </c>
      <c r="AI33" s="10" t="s">
        <v>46</v>
      </c>
      <c r="AJ33" s="10" t="s">
        <v>46</v>
      </c>
      <c r="AK33" s="10" t="s">
        <v>46</v>
      </c>
      <c r="AL33" s="10" t="s">
        <v>46</v>
      </c>
      <c r="AM33" s="10" t="s">
        <v>46</v>
      </c>
      <c r="AN33" s="10" t="s">
        <v>46</v>
      </c>
      <c r="AO33" s="10" t="s">
        <v>46</v>
      </c>
      <c r="AP33" s="10" t="s">
        <v>46</v>
      </c>
      <c r="AQ33" s="10" t="s">
        <v>46</v>
      </c>
      <c r="AR33" s="10" t="s">
        <v>46</v>
      </c>
      <c r="AS33" s="10" t="s">
        <v>46</v>
      </c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 ht="7.5" customHeight="1" x14ac:dyDescent="0.35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 ht="12" customHeight="1" x14ac:dyDescent="0.35">
      <c r="A35" s="12" t="s">
        <v>47</v>
      </c>
      <c r="B35" s="10" t="s">
        <v>46</v>
      </c>
      <c r="C35" s="10" t="s">
        <v>46</v>
      </c>
      <c r="D35" s="10" t="s">
        <v>46</v>
      </c>
      <c r="E35" s="10" t="s">
        <v>46</v>
      </c>
      <c r="F35" s="10" t="s">
        <v>46</v>
      </c>
      <c r="G35" s="10" t="s">
        <v>46</v>
      </c>
      <c r="H35" s="10" t="s">
        <v>46</v>
      </c>
      <c r="I35" s="10" t="s">
        <v>46</v>
      </c>
      <c r="J35" s="10" t="s">
        <v>46</v>
      </c>
      <c r="K35" s="10" t="s">
        <v>46</v>
      </c>
      <c r="L35" s="10" t="s">
        <v>46</v>
      </c>
      <c r="M35" s="10" t="s">
        <v>46</v>
      </c>
      <c r="N35" s="10" t="s">
        <v>46</v>
      </c>
      <c r="O35" s="10" t="s">
        <v>46</v>
      </c>
      <c r="P35" s="10" t="s">
        <v>46</v>
      </c>
      <c r="Q35" s="10" t="s">
        <v>46</v>
      </c>
      <c r="R35" s="10" t="s">
        <v>46</v>
      </c>
      <c r="S35" s="10" t="s">
        <v>46</v>
      </c>
      <c r="T35" s="10" t="s">
        <v>46</v>
      </c>
      <c r="U35" s="10" t="s">
        <v>46</v>
      </c>
      <c r="V35" s="10" t="s">
        <v>46</v>
      </c>
      <c r="W35" s="10" t="s">
        <v>46</v>
      </c>
      <c r="X35" s="10" t="s">
        <v>46</v>
      </c>
      <c r="Y35" s="10" t="s">
        <v>46</v>
      </c>
      <c r="Z35" s="10" t="s">
        <v>46</v>
      </c>
      <c r="AA35" s="10" t="s">
        <v>46</v>
      </c>
      <c r="AB35" s="10" t="s">
        <v>46</v>
      </c>
      <c r="AC35" s="10" t="s">
        <v>46</v>
      </c>
      <c r="AD35" s="10" t="s">
        <v>46</v>
      </c>
      <c r="AE35" s="10" t="s">
        <v>46</v>
      </c>
      <c r="AF35" s="10" t="s">
        <v>46</v>
      </c>
      <c r="AG35" s="10" t="s">
        <v>46</v>
      </c>
      <c r="AH35" s="10" t="s">
        <v>46</v>
      </c>
      <c r="AI35" s="10" t="s">
        <v>46</v>
      </c>
      <c r="AJ35" s="10" t="s">
        <v>46</v>
      </c>
      <c r="AK35" s="10" t="s">
        <v>46</v>
      </c>
      <c r="AL35" s="10" t="s">
        <v>46</v>
      </c>
      <c r="AM35" s="10" t="s">
        <v>46</v>
      </c>
      <c r="AN35" s="10" t="s">
        <v>46</v>
      </c>
      <c r="AO35" s="10" t="s">
        <v>46</v>
      </c>
      <c r="AP35" s="10" t="s">
        <v>46</v>
      </c>
      <c r="AQ35" s="10" t="s">
        <v>46</v>
      </c>
      <c r="AR35" s="10" t="s">
        <v>46</v>
      </c>
      <c r="AS35" s="10" t="s">
        <v>46</v>
      </c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 ht="8.5" customHeight="1" x14ac:dyDescent="0.35">
      <c r="A36" s="1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 x14ac:dyDescent="0.35">
      <c r="A37" s="1"/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/>
      <c r="AU37" s="4"/>
      <c r="AV37" s="4"/>
      <c r="AW37" s="4"/>
      <c r="AX37" s="2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x14ac:dyDescent="0.35">
      <c r="AW38" s="4"/>
    </row>
    <row r="39" spans="1:66" x14ac:dyDescent="0.35">
      <c r="AW39" s="4"/>
    </row>
  </sheetData>
  <mergeCells count="329">
    <mergeCell ref="BN3:BN4"/>
    <mergeCell ref="BN29:BN30"/>
    <mergeCell ref="BN31:BN32"/>
    <mergeCell ref="BN33:BN34"/>
    <mergeCell ref="BN35:BN36"/>
    <mergeCell ref="BL3:BL4"/>
    <mergeCell ref="BL29:BL30"/>
    <mergeCell ref="BL31:BL32"/>
    <mergeCell ref="BL33:BL34"/>
    <mergeCell ref="BL35:BL36"/>
    <mergeCell ref="BJ3:BJ4"/>
    <mergeCell ref="BJ29:BJ30"/>
    <mergeCell ref="BJ31:BJ32"/>
    <mergeCell ref="BJ33:BJ34"/>
    <mergeCell ref="BJ35:BJ36"/>
    <mergeCell ref="BK3:BK4"/>
    <mergeCell ref="BK29:BK30"/>
    <mergeCell ref="BK31:BK32"/>
    <mergeCell ref="BK33:BK34"/>
    <mergeCell ref="BK35:BK36"/>
    <mergeCell ref="BI3:BI4"/>
    <mergeCell ref="BI29:BI30"/>
    <mergeCell ref="BI31:BI32"/>
    <mergeCell ref="BI33:BI34"/>
    <mergeCell ref="BI35:BI36"/>
    <mergeCell ref="BH3:BH4"/>
    <mergeCell ref="BH29:BH30"/>
    <mergeCell ref="BH31:BH32"/>
    <mergeCell ref="BH33:BH34"/>
    <mergeCell ref="BH35:BH36"/>
    <mergeCell ref="BA29:BA30"/>
    <mergeCell ref="BB29:BB30"/>
    <mergeCell ref="BG3:BG4"/>
    <mergeCell ref="BG29:BG30"/>
    <mergeCell ref="BG31:BG32"/>
    <mergeCell ref="BG33:BG34"/>
    <mergeCell ref="BG35:BG36"/>
    <mergeCell ref="BE33:BE34"/>
    <mergeCell ref="BC31:BC32"/>
    <mergeCell ref="BD31:BD32"/>
    <mergeCell ref="BE31:BE32"/>
    <mergeCell ref="BC29:BC30"/>
    <mergeCell ref="BD29:BD30"/>
    <mergeCell ref="BE29:BE30"/>
    <mergeCell ref="BF3:BF4"/>
    <mergeCell ref="BF29:BF30"/>
    <mergeCell ref="BF31:BF32"/>
    <mergeCell ref="BF33:BF34"/>
    <mergeCell ref="BF35:BF36"/>
    <mergeCell ref="BE35:BE36"/>
    <mergeCell ref="BB33:BB34"/>
    <mergeCell ref="BB31:BB32"/>
    <mergeCell ref="BD33:BD34"/>
    <mergeCell ref="BC33:BC34"/>
    <mergeCell ref="AT31:AT32"/>
    <mergeCell ref="AU31:AU32"/>
    <mergeCell ref="AW31:AW32"/>
    <mergeCell ref="AX31:AX32"/>
    <mergeCell ref="AV31:AV32"/>
    <mergeCell ref="AY31:AY32"/>
    <mergeCell ref="AZ31:AZ32"/>
    <mergeCell ref="BA31:BA32"/>
    <mergeCell ref="AU33:AU34"/>
    <mergeCell ref="AV33:AV34"/>
    <mergeCell ref="AW33:AW34"/>
    <mergeCell ref="AX33:AX34"/>
    <mergeCell ref="AY33:AY34"/>
    <mergeCell ref="AZ33:AZ34"/>
    <mergeCell ref="BA33:BA34"/>
    <mergeCell ref="AT33:AT34"/>
    <mergeCell ref="A29:A30"/>
    <mergeCell ref="A31:A32"/>
    <mergeCell ref="A33:A34"/>
    <mergeCell ref="A35:A36"/>
    <mergeCell ref="BD3:BD4"/>
    <mergeCell ref="Y3:Y4"/>
    <mergeCell ref="AL3:AL4"/>
    <mergeCell ref="AM3:AM4"/>
    <mergeCell ref="AN3:AN4"/>
    <mergeCell ref="AO3:AO4"/>
    <mergeCell ref="AP3:AP4"/>
    <mergeCell ref="AJ3:AJ4"/>
    <mergeCell ref="AK3:AK4"/>
    <mergeCell ref="BA3:BA4"/>
    <mergeCell ref="AZ3:AZ4"/>
    <mergeCell ref="AY3:AY4"/>
    <mergeCell ref="AX3:AX4"/>
    <mergeCell ref="AT3:AT4"/>
    <mergeCell ref="AU3:AU4"/>
    <mergeCell ref="AV3:AV4"/>
    <mergeCell ref="AW3:AW4"/>
    <mergeCell ref="BC3:BC4"/>
    <mergeCell ref="BB3:BB4"/>
    <mergeCell ref="AB29:AB30"/>
    <mergeCell ref="AG3:AG4"/>
    <mergeCell ref="X29:X30"/>
    <mergeCell ref="AC29:AC30"/>
    <mergeCell ref="AJ29:AJ30"/>
    <mergeCell ref="AK29:AK30"/>
    <mergeCell ref="AL29:AL30"/>
    <mergeCell ref="AM29:AM30"/>
    <mergeCell ref="AN29:AN30"/>
    <mergeCell ref="AO29:AO30"/>
    <mergeCell ref="AD29:AD30"/>
    <mergeCell ref="AE29:AE30"/>
    <mergeCell ref="AF29:AF30"/>
    <mergeCell ref="AG29:AG30"/>
    <mergeCell ref="AH29:AH30"/>
    <mergeCell ref="AI29:AI30"/>
    <mergeCell ref="AH3:AH4"/>
    <mergeCell ref="AI3:AI4"/>
    <mergeCell ref="Z3:Z4"/>
    <mergeCell ref="AA3:AA4"/>
    <mergeCell ref="AB3:AB4"/>
    <mergeCell ref="AC3:AC4"/>
    <mergeCell ref="AD3:AD4"/>
    <mergeCell ref="AE3:AE4"/>
    <mergeCell ref="Y29:Y30"/>
    <mergeCell ref="J29:J30"/>
    <mergeCell ref="K29:K30"/>
    <mergeCell ref="L3:L4"/>
    <mergeCell ref="M3:M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29:L30"/>
    <mergeCell ref="M29:M30"/>
    <mergeCell ref="F29:F30"/>
    <mergeCell ref="G29:G30"/>
    <mergeCell ref="H29:H30"/>
    <mergeCell ref="I29:I30"/>
    <mergeCell ref="Z29:Z30"/>
    <mergeCell ref="AA29:AA30"/>
    <mergeCell ref="AF3:AF4"/>
    <mergeCell ref="V29:V30"/>
    <mergeCell ref="W29:W30"/>
    <mergeCell ref="V3:V4"/>
    <mergeCell ref="W3:W4"/>
    <mergeCell ref="X3:X4"/>
    <mergeCell ref="N3:N4"/>
    <mergeCell ref="O3:O4"/>
    <mergeCell ref="P3:P4"/>
    <mergeCell ref="R3:R4"/>
    <mergeCell ref="S3:S4"/>
    <mergeCell ref="T3:T4"/>
    <mergeCell ref="U3:U4"/>
    <mergeCell ref="R29:R30"/>
    <mergeCell ref="S29:S30"/>
    <mergeCell ref="T29:T30"/>
    <mergeCell ref="U29:U30"/>
    <mergeCell ref="N29:N30"/>
    <mergeCell ref="O29:O30"/>
    <mergeCell ref="P29:P30"/>
    <mergeCell ref="Q29:Q30"/>
    <mergeCell ref="Q3:Q4"/>
    <mergeCell ref="E31:E32"/>
    <mergeCell ref="F31:F32"/>
    <mergeCell ref="G31:G32"/>
    <mergeCell ref="H31:H32"/>
    <mergeCell ref="I31:I32"/>
    <mergeCell ref="B29:B30"/>
    <mergeCell ref="C29:C30"/>
    <mergeCell ref="D29:D30"/>
    <mergeCell ref="E29:E30"/>
    <mergeCell ref="B33:B34"/>
    <mergeCell ref="C33:C34"/>
    <mergeCell ref="D33:D34"/>
    <mergeCell ref="E33:E34"/>
    <mergeCell ref="F33:F34"/>
    <mergeCell ref="G33:G34"/>
    <mergeCell ref="P31:P32"/>
    <mergeCell ref="Q31:Q32"/>
    <mergeCell ref="R31:R32"/>
    <mergeCell ref="H33:H34"/>
    <mergeCell ref="I33:I34"/>
    <mergeCell ref="J33:J34"/>
    <mergeCell ref="K33:K34"/>
    <mergeCell ref="L33:L34"/>
    <mergeCell ref="M33:M34"/>
    <mergeCell ref="J31:J32"/>
    <mergeCell ref="K31:K32"/>
    <mergeCell ref="L31:L32"/>
    <mergeCell ref="M31:M32"/>
    <mergeCell ref="N31:N32"/>
    <mergeCell ref="O31:O32"/>
    <mergeCell ref="B31:B32"/>
    <mergeCell ref="C31:C32"/>
    <mergeCell ref="D31:D32"/>
    <mergeCell ref="AN31:AN32"/>
    <mergeCell ref="AO31:AO32"/>
    <mergeCell ref="AP31:AP32"/>
    <mergeCell ref="AJ31:AJ32"/>
    <mergeCell ref="AK31:AK32"/>
    <mergeCell ref="AL31:AL32"/>
    <mergeCell ref="AM31:AM32"/>
    <mergeCell ref="S31:S32"/>
    <mergeCell ref="T31:T32"/>
    <mergeCell ref="U31:U32"/>
    <mergeCell ref="AH31:AH32"/>
    <mergeCell ref="AI31:AI32"/>
    <mergeCell ref="AB31:AB32"/>
    <mergeCell ref="AC31:AC32"/>
    <mergeCell ref="AD31:AD32"/>
    <mergeCell ref="AE31:AE32"/>
    <mergeCell ref="AF31:AF32"/>
    <mergeCell ref="AG31:AG32"/>
    <mergeCell ref="V31:V32"/>
    <mergeCell ref="W31:W32"/>
    <mergeCell ref="X31:X32"/>
    <mergeCell ref="Y31:Y32"/>
    <mergeCell ref="Z31:Z32"/>
    <mergeCell ref="AA31:AA32"/>
    <mergeCell ref="V33:V34"/>
    <mergeCell ref="W33:W34"/>
    <mergeCell ref="X33:X34"/>
    <mergeCell ref="Y33:Y34"/>
    <mergeCell ref="N33:N34"/>
    <mergeCell ref="O33:O34"/>
    <mergeCell ref="P33:P34"/>
    <mergeCell ref="Q33:Q34"/>
    <mergeCell ref="R33:R34"/>
    <mergeCell ref="S33:S34"/>
    <mergeCell ref="AL33:AL34"/>
    <mergeCell ref="AM33:AM34"/>
    <mergeCell ref="AN33:AN34"/>
    <mergeCell ref="AO33:AO34"/>
    <mergeCell ref="AP33:AP34"/>
    <mergeCell ref="B35:B36"/>
    <mergeCell ref="C35:C36"/>
    <mergeCell ref="D35:D36"/>
    <mergeCell ref="E35:E36"/>
    <mergeCell ref="AF33:AF34"/>
    <mergeCell ref="AG33:AG34"/>
    <mergeCell ref="AH33:AH34"/>
    <mergeCell ref="AI33:AI34"/>
    <mergeCell ref="AJ33:AJ34"/>
    <mergeCell ref="AK33:AK34"/>
    <mergeCell ref="Z33:Z34"/>
    <mergeCell ref="AA33:AA34"/>
    <mergeCell ref="AB33:AB34"/>
    <mergeCell ref="AC33:AC34"/>
    <mergeCell ref="AD33:AD34"/>
    <mergeCell ref="AE33:AE34"/>
    <mergeCell ref="T33:T34"/>
    <mergeCell ref="U33:U34"/>
    <mergeCell ref="L35:L36"/>
    <mergeCell ref="M35:M36"/>
    <mergeCell ref="N35:N36"/>
    <mergeCell ref="O35:O36"/>
    <mergeCell ref="P35:P36"/>
    <mergeCell ref="Q35:Q36"/>
    <mergeCell ref="F35:F36"/>
    <mergeCell ref="G35:G36"/>
    <mergeCell ref="H35:H36"/>
    <mergeCell ref="I35:I36"/>
    <mergeCell ref="J35:J36"/>
    <mergeCell ref="K35:K36"/>
    <mergeCell ref="X35:X36"/>
    <mergeCell ref="Y35:Y36"/>
    <mergeCell ref="Z35:Z36"/>
    <mergeCell ref="AA35:AA36"/>
    <mergeCell ref="AB35:AB36"/>
    <mergeCell ref="AC35:AC36"/>
    <mergeCell ref="R35:R36"/>
    <mergeCell ref="S35:S36"/>
    <mergeCell ref="T35:T36"/>
    <mergeCell ref="U35:U36"/>
    <mergeCell ref="V35:V36"/>
    <mergeCell ref="W35:W36"/>
    <mergeCell ref="AJ35:AJ36"/>
    <mergeCell ref="AK35:AK36"/>
    <mergeCell ref="AL35:AL36"/>
    <mergeCell ref="AM35:AM36"/>
    <mergeCell ref="AN35:AN36"/>
    <mergeCell ref="AO35:AO36"/>
    <mergeCell ref="AD35:AD36"/>
    <mergeCell ref="AE35:AE36"/>
    <mergeCell ref="AF35:AF36"/>
    <mergeCell ref="AG35:AG36"/>
    <mergeCell ref="AH35:AH36"/>
    <mergeCell ref="AI35:AI36"/>
    <mergeCell ref="AP35:AP36"/>
    <mergeCell ref="AQ3:AQ4"/>
    <mergeCell ref="AR3:AR4"/>
    <mergeCell ref="AS3:AS4"/>
    <mergeCell ref="AQ29:AQ30"/>
    <mergeCell ref="AQ31:AQ32"/>
    <mergeCell ref="AQ33:AQ34"/>
    <mergeCell ref="AQ35:AQ36"/>
    <mergeCell ref="AR29:AR30"/>
    <mergeCell ref="AR31:AR32"/>
    <mergeCell ref="AP29:AP30"/>
    <mergeCell ref="AR33:AR34"/>
    <mergeCell ref="AR35:AR36"/>
    <mergeCell ref="AS29:AS30"/>
    <mergeCell ref="AS31:AS32"/>
    <mergeCell ref="AS33:AS34"/>
    <mergeCell ref="AS35:AS36"/>
    <mergeCell ref="BM3:BM4"/>
    <mergeCell ref="BM29:BM30"/>
    <mergeCell ref="BM31:BM32"/>
    <mergeCell ref="BM33:BM34"/>
    <mergeCell ref="BM35:BM36"/>
    <mergeCell ref="AT29:AT30"/>
    <mergeCell ref="AU29:AU30"/>
    <mergeCell ref="AV29:AV30"/>
    <mergeCell ref="AW29:AW30"/>
    <mergeCell ref="AX29:AX30"/>
    <mergeCell ref="AY29:AY30"/>
    <mergeCell ref="AZ29:AZ30"/>
    <mergeCell ref="BE3:BE4"/>
    <mergeCell ref="BC35:BC36"/>
    <mergeCell ref="BD35:BD36"/>
    <mergeCell ref="AT35:AT36"/>
    <mergeCell ref="AU35:AU36"/>
    <mergeCell ref="AV35:AV36"/>
    <mergeCell ref="AW35:AW36"/>
    <mergeCell ref="AX35:AX36"/>
    <mergeCell ref="AY35:AY36"/>
    <mergeCell ref="AZ35:AZ36"/>
    <mergeCell ref="BA35:BA36"/>
    <mergeCell ref="BB35:BB36"/>
  </mergeCells>
  <phoneticPr fontId="20" type="noConversion"/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Interactive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Rafaela Rodrigues Menegussi</cp:lastModifiedBy>
  <dcterms:created xsi:type="dcterms:W3CDTF">2021-05-12T14:11:28Z</dcterms:created>
  <dcterms:modified xsi:type="dcterms:W3CDTF">2026-05-04T20:47:19Z</dcterms:modified>
</cp:coreProperties>
</file>