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4T24\Dados Site RI\"/>
    </mc:Choice>
  </mc:AlternateContent>
  <xr:revisionPtr revIDLastSave="0" documentId="13_ncr:1_{DE00354A-BE96-4305-8952-40FDA99673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70" i="2" l="1"/>
  <c r="BE69" i="2"/>
  <c r="BE68" i="2"/>
  <c r="BE67" i="2"/>
  <c r="BE66" i="2"/>
  <c r="BE65" i="2"/>
  <c r="BE64" i="2"/>
  <c r="BE62" i="2"/>
  <c r="BE61" i="2"/>
  <c r="BE60" i="2"/>
  <c r="BE59" i="2" s="1"/>
  <c r="BE58" i="2"/>
  <c r="BE2" i="2" s="1"/>
  <c r="BE44" i="2"/>
  <c r="BE42" i="2"/>
  <c r="BE41" i="2" s="1"/>
  <c r="BE39" i="2"/>
  <c r="BE37" i="2"/>
  <c r="BE36" i="2"/>
  <c r="BE35" i="2"/>
  <c r="BE30" i="2"/>
  <c r="BE29" i="2"/>
  <c r="BE28" i="2"/>
  <c r="BE27" i="2"/>
  <c r="BE24" i="2"/>
  <c r="BE22" i="2"/>
  <c r="BE21" i="2"/>
  <c r="BE20" i="2"/>
  <c r="BE18" i="2"/>
  <c r="BE17" i="2" s="1"/>
  <c r="BE12" i="2"/>
  <c r="BE11" i="2"/>
  <c r="BE10" i="2"/>
  <c r="BE9" i="2"/>
  <c r="BE1" i="2" s="1"/>
  <c r="BE8" i="2"/>
  <c r="BE7" i="2"/>
  <c r="BD70" i="2"/>
  <c r="BD69" i="2"/>
  <c r="BD68" i="2"/>
  <c r="BD67" i="2"/>
  <c r="BD66" i="2"/>
  <c r="BD65" i="2"/>
  <c r="BD64" i="2"/>
  <c r="BD62" i="2"/>
  <c r="BD61" i="2"/>
  <c r="BD60" i="2"/>
  <c r="BD59" i="2" s="1"/>
  <c r="BD58" i="2"/>
  <c r="BD2" i="2" s="1"/>
  <c r="BD44" i="2"/>
  <c r="BD42" i="2"/>
  <c r="BD41" i="2" s="1"/>
  <c r="BD39" i="2"/>
  <c r="BD37" i="2"/>
  <c r="BD36" i="2"/>
  <c r="BD35" i="2"/>
  <c r="BD30" i="2"/>
  <c r="BD29" i="2"/>
  <c r="BD28" i="2"/>
  <c r="BD27" i="2"/>
  <c r="BD24" i="2"/>
  <c r="BD22" i="2"/>
  <c r="BD21" i="2"/>
  <c r="BD20" i="2"/>
  <c r="BD18" i="2"/>
  <c r="BD17" i="2" s="1"/>
  <c r="BD12" i="2"/>
  <c r="BD11" i="2"/>
  <c r="BD10" i="2"/>
  <c r="BD9" i="2"/>
  <c r="BD8" i="2"/>
  <c r="BD7" i="2"/>
  <c r="BC70" i="2"/>
  <c r="BC69" i="2"/>
  <c r="BC68" i="2"/>
  <c r="BC67" i="2"/>
  <c r="BC66" i="2"/>
  <c r="BC65" i="2"/>
  <c r="BC64" i="2"/>
  <c r="BC62" i="2"/>
  <c r="BC61" i="2"/>
  <c r="BC60" i="2"/>
  <c r="BC59" i="2" s="1"/>
  <c r="BC58" i="2"/>
  <c r="BC44" i="2"/>
  <c r="BC42" i="2"/>
  <c r="BC41" i="2" s="1"/>
  <c r="BC39" i="2"/>
  <c r="BC37" i="2"/>
  <c r="BC36" i="2"/>
  <c r="BC35" i="2"/>
  <c r="BC30" i="2"/>
  <c r="BC29" i="2"/>
  <c r="BC28" i="2"/>
  <c r="BC27" i="2"/>
  <c r="BC24" i="2"/>
  <c r="BC22" i="2"/>
  <c r="BC21" i="2"/>
  <c r="BC20" i="2"/>
  <c r="BC18" i="2"/>
  <c r="BC17" i="2" s="1"/>
  <c r="BC12" i="2"/>
  <c r="BC11" i="2"/>
  <c r="BC10" i="2"/>
  <c r="BC9" i="2"/>
  <c r="BC8" i="2"/>
  <c r="BC7" i="2"/>
  <c r="BD1" i="2" l="1"/>
  <c r="BC2" i="2"/>
  <c r="BC1" i="2"/>
  <c r="BB7" i="2"/>
  <c r="BB70" i="2"/>
  <c r="BB69" i="2"/>
  <c r="BB68" i="2"/>
  <c r="BB67" i="2"/>
  <c r="BB66" i="2"/>
  <c r="BB65" i="2"/>
  <c r="BB64" i="2"/>
  <c r="BB62" i="2"/>
  <c r="BB61" i="2"/>
  <c r="BB60" i="2"/>
  <c r="BB59" i="2" s="1"/>
  <c r="BB58" i="2"/>
  <c r="BB2" i="2" s="1"/>
  <c r="BB44" i="2"/>
  <c r="BB42" i="2"/>
  <c r="BB41" i="2" s="1"/>
  <c r="BB39" i="2"/>
  <c r="BB37" i="2"/>
  <c r="BB36" i="2"/>
  <c r="BB35" i="2"/>
  <c r="BB30" i="2"/>
  <c r="BB29" i="2"/>
  <c r="BB28" i="2"/>
  <c r="BB27" i="2"/>
  <c r="BB24" i="2"/>
  <c r="BB22" i="2"/>
  <c r="BB21" i="2"/>
  <c r="BB20" i="2"/>
  <c r="BB18" i="2"/>
  <c r="BB17" i="2" s="1"/>
  <c r="BB12" i="2"/>
  <c r="BB11" i="2"/>
  <c r="BB10" i="2"/>
  <c r="BB9" i="2"/>
  <c r="BB8" i="2"/>
  <c r="BA7" i="2"/>
  <c r="AS39" i="2"/>
  <c r="AS37" i="2"/>
  <c r="AS44" i="2"/>
  <c r="AS36" i="2"/>
  <c r="BB1" i="2" l="1"/>
  <c r="BA70" i="2"/>
  <c r="BA69" i="2"/>
  <c r="BA68" i="2"/>
  <c r="BA67" i="2"/>
  <c r="BA66" i="2"/>
  <c r="BA65" i="2"/>
  <c r="BA64" i="2"/>
  <c r="BA62" i="2"/>
  <c r="BA61" i="2"/>
  <c r="BA60" i="2"/>
  <c r="BA58" i="2"/>
  <c r="BA44" i="2"/>
  <c r="BA42" i="2"/>
  <c r="BA39" i="2"/>
  <c r="BA37" i="2"/>
  <c r="BA36" i="2"/>
  <c r="BA35" i="2"/>
  <c r="BA30" i="2"/>
  <c r="BA29" i="2"/>
  <c r="BA28" i="2"/>
  <c r="BA27" i="2"/>
  <c r="BA24" i="2"/>
  <c r="BA22" i="2"/>
  <c r="BA21" i="2"/>
  <c r="BA20" i="2"/>
  <c r="BA18" i="2"/>
  <c r="BA12" i="2"/>
  <c r="BA11" i="2"/>
  <c r="BA10" i="2"/>
  <c r="BA9" i="2"/>
  <c r="BA8" i="2"/>
  <c r="BA2" i="2" l="1"/>
  <c r="AY44" i="2"/>
  <c r="AX44" i="2" l="1"/>
  <c r="AW44" i="2" l="1"/>
  <c r="AS35" i="2" l="1"/>
  <c r="BA59" i="2" l="1"/>
  <c r="BA41" i="2"/>
  <c r="BA17" i="2"/>
  <c r="BA1" i="2" s="1"/>
  <c r="AQ70" i="2"/>
  <c r="AP70" i="2" l="1"/>
  <c r="AZ70" i="2" l="1"/>
  <c r="AZ68" i="2"/>
  <c r="AZ61" i="2"/>
  <c r="AZ39" i="2"/>
  <c r="AZ36" i="2"/>
  <c r="AZ35" i="2"/>
  <c r="AY70" i="2" l="1"/>
  <c r="AY67" i="2"/>
  <c r="AY66" i="2"/>
  <c r="AY58" i="2"/>
  <c r="AY64" i="2"/>
  <c r="AY61" i="2"/>
  <c r="AY60" i="2"/>
  <c r="AY35" i="2"/>
  <c r="AX70" i="2" l="1"/>
  <c r="AX67" i="2"/>
  <c r="AX66" i="2"/>
  <c r="AX64" i="2"/>
  <c r="AX60" i="2" l="1"/>
  <c r="AX61" i="2" l="1"/>
  <c r="AX35" i="2" l="1"/>
  <c r="AX58" i="2" l="1"/>
  <c r="AW70" i="2" l="1"/>
  <c r="AW67" i="2"/>
  <c r="AW66" i="2"/>
  <c r="AW64" i="2"/>
  <c r="AW61" i="2"/>
  <c r="AW60" i="2"/>
  <c r="AW58" i="2"/>
  <c r="AW35" i="2"/>
  <c r="AV70" i="2" l="1"/>
  <c r="AV69" i="2"/>
  <c r="AV67" i="2"/>
  <c r="AV66" i="2"/>
  <c r="AV58" i="2"/>
  <c r="AV64" i="2"/>
  <c r="AV61" i="2"/>
  <c r="AV60" i="2"/>
  <c r="AV59" i="2"/>
  <c r="AV35" i="2"/>
  <c r="AU70" i="2" l="1"/>
  <c r="AU67" i="2"/>
  <c r="AU66" i="2"/>
  <c r="AU58" i="2"/>
  <c r="AU64" i="2"/>
  <c r="AU61" i="2"/>
  <c r="AU60" i="2"/>
  <c r="AU35" i="2"/>
  <c r="AT35" i="2" l="1"/>
  <c r="AT70" i="2"/>
  <c r="AS70" i="2" l="1"/>
  <c r="AS69" i="2"/>
  <c r="AS68" i="2"/>
  <c r="AS67" i="2"/>
  <c r="AS66" i="2"/>
  <c r="AS64" i="2"/>
  <c r="AS62" i="2"/>
  <c r="AS61" i="2"/>
  <c r="AS60" i="2"/>
  <c r="AS59" i="2"/>
  <c r="AS58" i="2"/>
  <c r="AS42" i="2"/>
  <c r="AS41" i="2" s="1"/>
  <c r="AS30" i="2"/>
  <c r="AS29" i="2"/>
  <c r="AS28" i="2"/>
  <c r="AS24" i="2"/>
  <c r="AS22" i="2"/>
  <c r="AS21" i="2"/>
  <c r="AS20" i="2"/>
  <c r="AS18" i="2"/>
  <c r="AS17" i="2"/>
  <c r="AS12" i="2"/>
  <c r="AS11" i="2"/>
  <c r="AS10" i="2"/>
  <c r="AS9" i="2"/>
  <c r="AS8" i="2"/>
  <c r="AS7" i="2"/>
  <c r="AS65" i="2" l="1"/>
  <c r="AS2" i="2"/>
  <c r="AS1" i="2"/>
  <c r="AR70" i="2"/>
  <c r="AR69" i="2"/>
  <c r="AR67" i="2"/>
  <c r="AR66" i="2"/>
  <c r="AR64" i="2"/>
  <c r="AR62" i="2"/>
  <c r="AR61" i="2"/>
  <c r="AR60" i="2"/>
  <c r="AR58" i="2"/>
  <c r="AR42" i="2"/>
  <c r="AR44" i="2"/>
  <c r="AR39" i="2"/>
  <c r="AR37" i="2"/>
  <c r="AR36" i="2"/>
  <c r="AQ35" i="2"/>
  <c r="AR35" i="2"/>
  <c r="AR59" i="2" l="1"/>
  <c r="AR68" i="2" l="1"/>
  <c r="AR65" i="2"/>
  <c r="AR29" i="2"/>
  <c r="AR28" i="2"/>
  <c r="AR27" i="2"/>
  <c r="AR24" i="2"/>
  <c r="AR22" i="2"/>
  <c r="AR21" i="2"/>
  <c r="AR20" i="2"/>
  <c r="AR18" i="2"/>
  <c r="AR12" i="2"/>
  <c r="AR11" i="2"/>
  <c r="AR10" i="2"/>
  <c r="AR9" i="2"/>
  <c r="AR8" i="2"/>
  <c r="AR7" i="2"/>
  <c r="AQ60" i="2"/>
  <c r="AQ59" i="2"/>
  <c r="AQ58" i="2"/>
  <c r="AR2" i="2" l="1"/>
  <c r="AQ44" i="2"/>
  <c r="AQ69" i="2"/>
  <c r="AQ67" i="2"/>
  <c r="AQ66" i="2"/>
  <c r="AQ64" i="2"/>
  <c r="AQ42" i="2"/>
  <c r="AQ39" i="2"/>
  <c r="AQ37" i="2"/>
  <c r="AQ27" i="2"/>
  <c r="AQ24" i="2"/>
  <c r="AQ22" i="2"/>
  <c r="AQ21" i="2"/>
  <c r="AQ20" i="2"/>
  <c r="AQ18" i="2"/>
  <c r="AQ12" i="2"/>
  <c r="AQ11" i="2"/>
  <c r="AQ10" i="2"/>
  <c r="AQ9" i="2"/>
  <c r="AQ8" i="2"/>
  <c r="AQ68" i="2" l="1"/>
  <c r="AQ65" i="2"/>
  <c r="AQ36" i="2"/>
  <c r="AQ29" i="2" l="1"/>
  <c r="AQ28" i="2" l="1"/>
  <c r="AQ2" i="2" s="1"/>
  <c r="AQ7" i="2" l="1"/>
  <c r="AZ67" i="2" l="1"/>
  <c r="AZ66" i="2"/>
  <c r="AZ65" i="2"/>
  <c r="AZ64" i="2"/>
  <c r="AZ62" i="2"/>
  <c r="AZ44" i="2"/>
  <c r="AZ42" i="2"/>
  <c r="AZ41" i="2" s="1"/>
  <c r="AZ37" i="2"/>
  <c r="AZ30" i="2" l="1"/>
  <c r="AZ27" i="2"/>
  <c r="AZ24" i="2"/>
  <c r="AZ69" i="2"/>
  <c r="AZ60" i="2" l="1"/>
  <c r="AZ59" i="2" s="1"/>
  <c r="AZ58" i="2"/>
  <c r="AZ22" i="2"/>
  <c r="AZ21" i="2"/>
  <c r="AZ20" i="2"/>
  <c r="AZ18" i="2"/>
  <c r="AZ17" i="2" s="1"/>
  <c r="AZ12" i="2"/>
  <c r="AZ11" i="2"/>
  <c r="AZ10" i="2"/>
  <c r="AZ9" i="2"/>
  <c r="AZ8" i="2"/>
  <c r="AY69" i="2"/>
  <c r="AY68" i="2" s="1"/>
  <c r="AY62" i="2"/>
  <c r="AY42" i="2"/>
  <c r="AY41" i="2" s="1"/>
  <c r="AY39" i="2"/>
  <c r="AY37" i="2"/>
  <c r="AY36" i="2"/>
  <c r="AY30" i="2"/>
  <c r="AY29" i="2"/>
  <c r="AY28" i="2"/>
  <c r="AY27" i="2"/>
  <c r="AY24" i="2"/>
  <c r="AY22" i="2"/>
  <c r="AY21" i="2"/>
  <c r="AY20" i="2"/>
  <c r="AY18" i="2"/>
  <c r="AY12" i="2"/>
  <c r="AY11" i="2"/>
  <c r="AY10" i="2"/>
  <c r="AY9" i="2"/>
  <c r="AY8" i="2"/>
  <c r="AY7" i="2"/>
  <c r="AZ1" i="2" l="1"/>
  <c r="AX62" i="2"/>
  <c r="AW62" i="2" l="1"/>
  <c r="AV62" i="2" l="1"/>
  <c r="AU62" i="2" l="1"/>
  <c r="AT62" i="2" l="1"/>
  <c r="AP35" i="2" l="1"/>
  <c r="AP30" i="2"/>
  <c r="AU30" i="2" l="1"/>
  <c r="AV30" i="2" l="1"/>
  <c r="AW30" i="2" l="1"/>
  <c r="AX30" i="2"/>
  <c r="AX39" i="2" l="1"/>
  <c r="AX37" i="2"/>
  <c r="AX36" i="2"/>
  <c r="AW39" i="2" l="1"/>
  <c r="AW37" i="2"/>
  <c r="AW36" i="2"/>
  <c r="AV39" i="2" l="1"/>
  <c r="AV37" i="2"/>
  <c r="AV36" i="2"/>
  <c r="AU39" i="2" l="1"/>
  <c r="AU37" i="2"/>
  <c r="AU36" i="2"/>
  <c r="AT39" i="2" l="1"/>
  <c r="AT37" i="2"/>
  <c r="AT36" i="2"/>
  <c r="AP69" i="2" l="1"/>
  <c r="AP68" i="2" s="1"/>
  <c r="AP67" i="2"/>
  <c r="AP66" i="2"/>
  <c r="AP64" i="2"/>
  <c r="AP62" i="2"/>
  <c r="AP61" i="2"/>
  <c r="AP60" i="2"/>
  <c r="AP59" i="2"/>
  <c r="AP58" i="2"/>
  <c r="AP65" i="2" l="1"/>
  <c r="AP42" i="2"/>
  <c r="AP41" i="2"/>
  <c r="AP39" i="2"/>
  <c r="AP37" i="2"/>
  <c r="AP36" i="2"/>
  <c r="AP29" i="2"/>
  <c r="AP28" i="2"/>
  <c r="AP27" i="2"/>
  <c r="AP26" i="2"/>
  <c r="AP25" i="2"/>
  <c r="AP24" i="2"/>
  <c r="AP23" i="2"/>
  <c r="AP22" i="2"/>
  <c r="AP21" i="2"/>
  <c r="AP20" i="2"/>
  <c r="AP17" i="2"/>
  <c r="AP18" i="2"/>
  <c r="AP12" i="2"/>
  <c r="AP11" i="2"/>
  <c r="AP10" i="2"/>
  <c r="AP9" i="2"/>
  <c r="AP8" i="2"/>
  <c r="AP7" i="2"/>
  <c r="AP2" i="2" l="1"/>
  <c r="AP1" i="2"/>
  <c r="AV68" i="2"/>
  <c r="AV44" i="2" l="1"/>
  <c r="AU44" i="2" l="1"/>
  <c r="AT68" i="2" l="1"/>
  <c r="AT61" i="2"/>
  <c r="AT60" i="2"/>
  <c r="AT59" i="2"/>
  <c r="AT58" i="2"/>
  <c r="AT44" i="2"/>
  <c r="AX69" i="2" l="1"/>
  <c r="AX68" i="2" s="1"/>
  <c r="AW69" i="2"/>
  <c r="AW68" i="2" s="1"/>
  <c r="AU69" i="2" l="1"/>
  <c r="AU68" i="2" s="1"/>
  <c r="AT64" i="2" l="1"/>
  <c r="AT66" i="2"/>
  <c r="AT67" i="2"/>
  <c r="AT69" i="2"/>
  <c r="AX42" i="2" l="1"/>
  <c r="AX41" i="2" s="1"/>
  <c r="AW42" i="2"/>
  <c r="AW41" i="2" s="1"/>
  <c r="AV42" i="2"/>
  <c r="AV41" i="2" s="1"/>
  <c r="AU42" i="2" l="1"/>
  <c r="AU41" i="2" s="1"/>
  <c r="AT42" i="2" l="1"/>
  <c r="AT41" i="2" s="1"/>
  <c r="AT30" i="2" l="1"/>
  <c r="AU8" i="2" l="1"/>
  <c r="AX29" i="2" l="1"/>
  <c r="AW29" i="2" l="1"/>
  <c r="AV29" i="2" l="1"/>
  <c r="AU29" i="2" l="1"/>
  <c r="AT29" i="2" l="1"/>
  <c r="AU28" i="2" l="1"/>
  <c r="AU27" i="2"/>
  <c r="AU24" i="2"/>
  <c r="AU22" i="2"/>
  <c r="AU21" i="2"/>
  <c r="AU20" i="2"/>
  <c r="AU18" i="2"/>
  <c r="AU12" i="2"/>
  <c r="AU11" i="2"/>
  <c r="AU10" i="2"/>
  <c r="AU9" i="2"/>
  <c r="AU7" i="2"/>
  <c r="AT28" i="2"/>
  <c r="AT27" i="2"/>
  <c r="AT24" i="2"/>
  <c r="AT22" i="2"/>
  <c r="AT21" i="2"/>
  <c r="AT20" i="2"/>
  <c r="AT18" i="2"/>
  <c r="AT12" i="2"/>
  <c r="AT11" i="2"/>
  <c r="AT10" i="2"/>
  <c r="AT9" i="2"/>
  <c r="AT8" i="2"/>
  <c r="AT7" i="2"/>
  <c r="AV28" i="2" l="1"/>
  <c r="AV27" i="2"/>
  <c r="AV24" i="2"/>
  <c r="AV22" i="2"/>
  <c r="AV21" i="2"/>
  <c r="AV20" i="2"/>
  <c r="AV18" i="2"/>
  <c r="AV12" i="2"/>
  <c r="AV11" i="2"/>
  <c r="AV10" i="2"/>
  <c r="AV9" i="2"/>
  <c r="AV8" i="2"/>
  <c r="AV7" i="2"/>
  <c r="AW28" i="2"/>
  <c r="AW27" i="2"/>
  <c r="AW24" i="2"/>
  <c r="AW22" i="2"/>
  <c r="AW21" i="2"/>
  <c r="AW20" i="2"/>
  <c r="AW18" i="2"/>
  <c r="AW12" i="2"/>
  <c r="AW11" i="2"/>
  <c r="AW10" i="2"/>
  <c r="AW9" i="2"/>
  <c r="AW8" i="2"/>
  <c r="AW7" i="2"/>
  <c r="AX28" i="2"/>
  <c r="AX27" i="2"/>
  <c r="AX24" i="2"/>
  <c r="AX22" i="2"/>
  <c r="AX21" i="2"/>
  <c r="AX20" i="2"/>
  <c r="AX18" i="2"/>
  <c r="AX12" i="2"/>
  <c r="AX11" i="2"/>
  <c r="AX10" i="2"/>
  <c r="AX9" i="2"/>
  <c r="AX8" i="2"/>
  <c r="AX7" i="2"/>
  <c r="AY65" i="2" l="1"/>
  <c r="AY2" i="2" s="1"/>
  <c r="AY17" i="2"/>
  <c r="AY1" i="2" s="1"/>
  <c r="AY59" i="2" l="1"/>
  <c r="AX65" i="2"/>
  <c r="AX2" i="2" s="1"/>
  <c r="AX59" i="2"/>
  <c r="AX17" i="2"/>
  <c r="AX1" i="2" s="1"/>
  <c r="AW65" i="2" l="1"/>
  <c r="AW2" i="2" s="1"/>
  <c r="AW59" i="2"/>
  <c r="AW17" i="2"/>
  <c r="AW1" i="2" s="1"/>
  <c r="AV65" i="2"/>
  <c r="AV2" i="2" s="1"/>
  <c r="AV17" i="2"/>
  <c r="AV1" i="2" s="1"/>
  <c r="AS27" i="2" l="1"/>
  <c r="AU17" i="2"/>
  <c r="AU1" i="2" s="1"/>
  <c r="AT17" i="2"/>
  <c r="AT1" i="2" s="1"/>
  <c r="AR41" i="2"/>
  <c r="AR17" i="2"/>
  <c r="AR1" i="2" s="1"/>
  <c r="AQ17" i="2"/>
  <c r="AQ1" i="2" s="1"/>
  <c r="AQ41" i="2"/>
  <c r="AU59" i="2" l="1"/>
  <c r="AU65" i="2"/>
  <c r="AU2" i="2" s="1"/>
  <c r="AT65" i="2"/>
  <c r="AT2" i="2" s="1"/>
  <c r="AZ29" i="2" l="1"/>
  <c r="AZ28" i="2" l="1"/>
  <c r="AZ2" i="2" s="1"/>
  <c r="AZ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Eduarda Bonato Gazzoni</author>
  </authors>
  <commentList>
    <comment ref="AQ61" authorId="0" shapeId="0" xr:uid="{B5AE70D4-8997-4263-8D64-40A73EAC6E51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Valor digitado manualmente devido estar diferente no vínculo</t>
        </r>
      </text>
    </comment>
    <comment ref="AQ62" authorId="0" shapeId="0" xr:uid="{C463550E-A37A-49D4-888B-F4773D802E26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idem </t>
        </r>
      </text>
    </comment>
  </commentList>
</comments>
</file>

<file path=xl/sharedStrings.xml><?xml version="1.0" encoding="utf-8"?>
<sst xmlns="http://schemas.openxmlformats.org/spreadsheetml/2006/main" count="410" uniqueCount="50">
  <si>
    <t>MARCOPOLO</t>
  </si>
  <si>
    <t>Ativo</t>
  </si>
  <si>
    <t>(R$ Milhares)</t>
  </si>
  <si>
    <t>Títulos Mantidos até o Vencimento</t>
  </si>
  <si>
    <t>-</t>
  </si>
  <si>
    <t>Ativo Total</t>
  </si>
  <si>
    <t>Ativo Circulante</t>
  </si>
  <si>
    <t>Caixa e Equivalentes de Caixa</t>
  </si>
  <si>
    <t>Aplicações Financeiras</t>
  </si>
  <si>
    <t>Aplicações Financeiras Avaliadas a Valor Justo através do Resultado</t>
  </si>
  <si>
    <t>Títulos para Negociação</t>
  </si>
  <si>
    <t>Títulos Designados a Valor Justo</t>
  </si>
  <si>
    <t>Aplicações Financeiras Avaliadas a Valor Justo através de Outros Resultados Abrangentes</t>
  </si>
  <si>
    <t>Aplicações Financeiras Avaliadas ao Custo Amortizado</t>
  </si>
  <si>
    <t>Contas a Receber</t>
  </si>
  <si>
    <t>Clientes</t>
  </si>
  <si>
    <t>Outras Contas a Receber</t>
  </si>
  <si>
    <t>Estoques</t>
  </si>
  <si>
    <t>Tributos a Recuperar</t>
  </si>
  <si>
    <t>Tributos Correntes a Recuperar</t>
  </si>
  <si>
    <t>Despesas Antecipadas</t>
  </si>
  <si>
    <t>Outros Ativos Circulantes</t>
  </si>
  <si>
    <t>Ativos Não-Correntes a Venda</t>
  </si>
  <si>
    <t>Ativos de Operações Descontinuadas</t>
  </si>
  <si>
    <t>Outros</t>
  </si>
  <si>
    <t>Ativo Não Circulante</t>
  </si>
  <si>
    <t>Ativo Realizável a Longo Prazo</t>
  </si>
  <si>
    <t>Tributos Diferidos</t>
  </si>
  <si>
    <t>Imposto de Renda e Contribuição Social Diferidos</t>
  </si>
  <si>
    <t>Tributos Não Correntes a Recuperar</t>
  </si>
  <si>
    <t>Depósitos Judiciais</t>
  </si>
  <si>
    <t>Outras ctas a receber não circulante</t>
  </si>
  <si>
    <t>Créditos com Controladores</t>
  </si>
  <si>
    <t>Créditos com Outras Partes Relacionadas</t>
  </si>
  <si>
    <t>Outros Ativos Não Circulantes</t>
  </si>
  <si>
    <t>Investimentos</t>
  </si>
  <si>
    <t>Participações Societárias</t>
  </si>
  <si>
    <t>Participações em Coligadas</t>
  </si>
  <si>
    <t>Participações em Controladas em Conjunto</t>
  </si>
  <si>
    <t>Outros Investimentos</t>
  </si>
  <si>
    <t>Propriedades para Investimento</t>
  </si>
  <si>
    <t>Imobilizado</t>
  </si>
  <si>
    <t>Imobilizado em Operação</t>
  </si>
  <si>
    <t>Direito de Uso em Arrendamento</t>
  </si>
  <si>
    <t>Intangível</t>
  </si>
  <si>
    <t>Intangíveis</t>
  </si>
  <si>
    <t>Outras</t>
  </si>
  <si>
    <t>Goodwill</t>
  </si>
  <si>
    <t>Imposto de Renda e Contribuição Social a Recuperar</t>
  </si>
  <si>
    <t>Aplicações Financeiras Avaliadas a Valor Justo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</si>
</sst>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horizontal="left" wrapText="1" indent="6"/>
    </xf>
    <xf numFmtId="0" fontId="18" fillId="0" borderId="0" xfId="0" applyFont="1" applyAlignment="1">
      <alignment horizontal="left" wrapText="1" indent="8"/>
    </xf>
    <xf numFmtId="3" fontId="18" fillId="0" borderId="0" xfId="0" applyNumberFormat="1" applyFont="1" applyAlignment="1">
      <alignment wrapText="1"/>
    </xf>
    <xf numFmtId="164" fontId="0" fillId="0" borderId="0" xfId="0" applyNumberFormat="1"/>
    <xf numFmtId="164" fontId="18" fillId="0" borderId="0" xfId="42" applyNumberFormat="1" applyFont="1" applyAlignment="1">
      <alignment wrapText="1"/>
    </xf>
    <xf numFmtId="164" fontId="0" fillId="0" borderId="0" xfId="42" applyNumberFormat="1" applyFont="1"/>
    <xf numFmtId="164" fontId="18" fillId="0" borderId="0" xfId="42" applyNumberFormat="1" applyFont="1"/>
    <xf numFmtId="0" fontId="18" fillId="0" borderId="0" xfId="0" applyFont="1"/>
    <xf numFmtId="164" fontId="18" fillId="0" borderId="0" xfId="42" applyNumberFormat="1" applyFont="1" applyAlignment="1">
      <alignment wrapText="1"/>
    </xf>
    <xf numFmtId="14" fontId="18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164" fontId="18" fillId="0" borderId="0" xfId="42" applyNumberFormat="1" applyFont="1" applyAlignment="1">
      <alignment horizontal="center"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6"/>
    </xf>
    <xf numFmtId="0" fontId="0" fillId="0" borderId="0" xfId="0" applyAlignment="1">
      <alignment wrapText="1"/>
    </xf>
    <xf numFmtId="0" fontId="18" fillId="0" borderId="0" xfId="0" applyFont="1" applyAlignment="1">
      <alignment horizontal="left" wrapText="1" indent="8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3%20ITR%202024/Demonstra&#231;&#245;es%20Consolidadas%203T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4%20ITR%202024/Demonstra&#231;&#245;es%20Consolidadas%204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5958278.9565978115</v>
          </cell>
        </row>
        <row r="5">
          <cell r="E5">
            <v>3162181</v>
          </cell>
        </row>
        <row r="6">
          <cell r="E6">
            <v>989611</v>
          </cell>
        </row>
        <row r="7">
          <cell r="E7">
            <v>5393</v>
          </cell>
        </row>
        <row r="8">
          <cell r="E8">
            <v>5393</v>
          </cell>
        </row>
        <row r="9">
          <cell r="E9">
            <v>5393</v>
          </cell>
        </row>
        <row r="13">
          <cell r="E13">
            <v>931307</v>
          </cell>
        </row>
        <row r="14">
          <cell r="E14">
            <v>931307</v>
          </cell>
        </row>
        <row r="16">
          <cell r="E16">
            <v>823654</v>
          </cell>
        </row>
        <row r="18">
          <cell r="E18">
            <v>233871</v>
          </cell>
        </row>
        <row r="19">
          <cell r="E19">
            <v>233871</v>
          </cell>
        </row>
        <row r="20">
          <cell r="E20">
            <v>0</v>
          </cell>
        </row>
        <row r="21">
          <cell r="E21">
            <v>178345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178345</v>
          </cell>
        </row>
        <row r="25">
          <cell r="E25">
            <v>2796097.9565978115</v>
          </cell>
        </row>
        <row r="26">
          <cell r="E26">
            <v>774934</v>
          </cell>
        </row>
        <row r="29">
          <cell r="E29">
            <v>75053</v>
          </cell>
        </row>
        <row r="30">
          <cell r="E30">
            <v>0</v>
          </cell>
        </row>
        <row r="32">
          <cell r="E32">
            <v>501230</v>
          </cell>
        </row>
        <row r="33">
          <cell r="E33">
            <v>423331</v>
          </cell>
        </row>
        <row r="34">
          <cell r="E34">
            <v>77899</v>
          </cell>
        </row>
        <row r="37">
          <cell r="E37">
            <v>198651</v>
          </cell>
        </row>
        <row r="38">
          <cell r="E38">
            <v>198651</v>
          </cell>
        </row>
        <row r="47">
          <cell r="E47">
            <v>624369.95659781154</v>
          </cell>
        </row>
        <row r="48">
          <cell r="E48">
            <v>535680.95659781154</v>
          </cell>
        </row>
        <row r="49">
          <cell r="E49">
            <v>417827</v>
          </cell>
        </row>
        <row r="50">
          <cell r="E50">
            <v>113981</v>
          </cell>
        </row>
        <row r="51">
          <cell r="E51">
            <v>3872.9565978115425</v>
          </cell>
        </row>
        <row r="52">
          <cell r="E52">
            <v>88689</v>
          </cell>
        </row>
        <row r="54">
          <cell r="E54">
            <v>959103</v>
          </cell>
        </row>
        <row r="55">
          <cell r="E55">
            <v>69907</v>
          </cell>
        </row>
        <row r="58">
          <cell r="E58">
            <v>43938</v>
          </cell>
        </row>
        <row r="60">
          <cell r="E60">
            <v>323846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7281557</v>
          </cell>
        </row>
        <row r="5">
          <cell r="E5">
            <v>4207520</v>
          </cell>
        </row>
        <row r="6">
          <cell r="E6">
            <v>1331777</v>
          </cell>
        </row>
        <row r="7">
          <cell r="E7">
            <v>3</v>
          </cell>
        </row>
        <row r="8">
          <cell r="E8">
            <v>3</v>
          </cell>
        </row>
        <row r="9">
          <cell r="E9">
            <v>3</v>
          </cell>
        </row>
        <row r="14">
          <cell r="E14">
            <v>1120393</v>
          </cell>
        </row>
        <row r="16">
          <cell r="E16">
            <v>1335928</v>
          </cell>
        </row>
        <row r="19">
          <cell r="E19">
            <v>276002</v>
          </cell>
        </row>
        <row r="24">
          <cell r="E24">
            <v>143417</v>
          </cell>
        </row>
        <row r="25">
          <cell r="E25">
            <v>3074037</v>
          </cell>
        </row>
        <row r="26">
          <cell r="E26">
            <v>1268262</v>
          </cell>
        </row>
        <row r="27">
          <cell r="E27">
            <v>0</v>
          </cell>
        </row>
        <row r="30">
          <cell r="E30">
            <v>67310</v>
          </cell>
        </row>
        <row r="31">
          <cell r="E31">
            <v>966307</v>
          </cell>
        </row>
        <row r="32">
          <cell r="E32">
            <v>499741</v>
          </cell>
        </row>
        <row r="33">
          <cell r="E33">
            <v>79309</v>
          </cell>
        </row>
        <row r="34">
          <cell r="E34">
            <v>387257</v>
          </cell>
        </row>
        <row r="38">
          <cell r="E38">
            <v>234645</v>
          </cell>
        </row>
        <row r="47">
          <cell r="E47">
            <v>522059</v>
          </cell>
        </row>
        <row r="49">
          <cell r="E49">
            <v>379041</v>
          </cell>
        </row>
        <row r="50">
          <cell r="E50">
            <v>92400</v>
          </cell>
        </row>
        <row r="51">
          <cell r="E51">
            <v>3443</v>
          </cell>
        </row>
        <row r="52">
          <cell r="E52">
            <v>47175</v>
          </cell>
        </row>
        <row r="54">
          <cell r="E54">
            <v>975593</v>
          </cell>
        </row>
        <row r="55">
          <cell r="E55">
            <v>68412</v>
          </cell>
        </row>
        <row r="58">
          <cell r="E58">
            <v>44694</v>
          </cell>
        </row>
        <row r="60">
          <cell r="E60">
            <v>195017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7613294</v>
          </cell>
        </row>
        <row r="5">
          <cell r="E5">
            <v>4614025</v>
          </cell>
        </row>
        <row r="6">
          <cell r="E6">
            <v>1430051</v>
          </cell>
        </row>
        <row r="7">
          <cell r="E7">
            <v>1197</v>
          </cell>
        </row>
        <row r="8">
          <cell r="E8">
            <v>1197</v>
          </cell>
        </row>
        <row r="9">
          <cell r="E9">
            <v>1197</v>
          </cell>
        </row>
        <row r="14">
          <cell r="E14">
            <v>1258973</v>
          </cell>
        </row>
        <row r="16">
          <cell r="E16">
            <v>1415287</v>
          </cell>
        </row>
        <row r="19">
          <cell r="E19">
            <v>361599</v>
          </cell>
        </row>
        <row r="23">
          <cell r="E23">
            <v>146918</v>
          </cell>
        </row>
        <row r="26">
          <cell r="E26">
            <v>146918</v>
          </cell>
        </row>
        <row r="27">
          <cell r="E27">
            <v>2999269</v>
          </cell>
        </row>
        <row r="28">
          <cell r="E28">
            <v>1186044</v>
          </cell>
        </row>
        <row r="29">
          <cell r="E29">
            <v>0</v>
          </cell>
        </row>
        <row r="32">
          <cell r="E32">
            <v>71154</v>
          </cell>
        </row>
        <row r="33">
          <cell r="E33">
            <v>874454</v>
          </cell>
        </row>
        <row r="34">
          <cell r="E34">
            <v>495635</v>
          </cell>
        </row>
        <row r="35">
          <cell r="E35">
            <v>77743</v>
          </cell>
        </row>
        <row r="36">
          <cell r="E36">
            <v>301076</v>
          </cell>
        </row>
        <row r="40">
          <cell r="E40">
            <v>240436</v>
          </cell>
        </row>
        <row r="49">
          <cell r="E49">
            <v>519905</v>
          </cell>
        </row>
        <row r="51">
          <cell r="E51">
            <v>367841</v>
          </cell>
        </row>
        <row r="52">
          <cell r="E52">
            <v>101360</v>
          </cell>
        </row>
        <row r="53">
          <cell r="E53">
            <v>3905</v>
          </cell>
        </row>
        <row r="54">
          <cell r="E54">
            <v>46799</v>
          </cell>
        </row>
        <row r="55">
          <cell r="E55">
            <v>1053210</v>
          </cell>
        </row>
        <row r="56">
          <cell r="E56">
            <v>987014</v>
          </cell>
        </row>
        <row r="57">
          <cell r="E57">
            <v>66196</v>
          </cell>
        </row>
        <row r="59">
          <cell r="E59">
            <v>240110</v>
          </cell>
        </row>
        <row r="60">
          <cell r="E60">
            <v>44360</v>
          </cell>
        </row>
        <row r="62">
          <cell r="E62">
            <v>195750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7959303</v>
          </cell>
        </row>
        <row r="5">
          <cell r="E5">
            <v>4810225</v>
          </cell>
        </row>
        <row r="6">
          <cell r="E6">
            <v>1536121</v>
          </cell>
        </row>
        <row r="7">
          <cell r="E7">
            <v>63</v>
          </cell>
        </row>
        <row r="8">
          <cell r="E8">
            <v>63</v>
          </cell>
        </row>
        <row r="9">
          <cell r="E9">
            <v>63</v>
          </cell>
        </row>
        <row r="14">
          <cell r="E14">
            <v>1228661</v>
          </cell>
        </row>
        <row r="16">
          <cell r="E16">
            <v>1618848</v>
          </cell>
        </row>
        <row r="18">
          <cell r="E18">
            <v>283589</v>
          </cell>
        </row>
        <row r="19">
          <cell r="E19">
            <v>283589</v>
          </cell>
        </row>
        <row r="23">
          <cell r="E23">
            <v>142943</v>
          </cell>
        </row>
        <row r="26">
          <cell r="E26">
            <v>142943</v>
          </cell>
        </row>
        <row r="27">
          <cell r="E27">
            <v>3149078</v>
          </cell>
        </row>
        <row r="28">
          <cell r="E28">
            <v>1349446</v>
          </cell>
        </row>
        <row r="29">
          <cell r="E29">
            <v>0</v>
          </cell>
        </row>
        <row r="32">
          <cell r="E32">
            <v>69523</v>
          </cell>
        </row>
        <row r="33">
          <cell r="E33">
            <v>986979</v>
          </cell>
        </row>
        <row r="34">
          <cell r="E34">
            <v>572476</v>
          </cell>
        </row>
        <row r="35">
          <cell r="E35">
            <v>77051</v>
          </cell>
        </row>
        <row r="36">
          <cell r="E36">
            <v>337452</v>
          </cell>
        </row>
        <row r="40">
          <cell r="E40">
            <v>292944</v>
          </cell>
        </row>
        <row r="49">
          <cell r="E49">
            <v>506177</v>
          </cell>
        </row>
        <row r="51">
          <cell r="E51">
            <v>352691</v>
          </cell>
        </row>
        <row r="52">
          <cell r="E52">
            <v>102845</v>
          </cell>
        </row>
        <row r="53">
          <cell r="E53">
            <v>4005</v>
          </cell>
        </row>
        <row r="54">
          <cell r="E54">
            <v>46636</v>
          </cell>
        </row>
        <row r="55">
          <cell r="E55">
            <v>1050358</v>
          </cell>
        </row>
        <row r="56">
          <cell r="E56">
            <v>988567</v>
          </cell>
        </row>
        <row r="57">
          <cell r="E57">
            <v>61791</v>
          </cell>
        </row>
        <row r="59">
          <cell r="E59">
            <v>243097</v>
          </cell>
        </row>
        <row r="60">
          <cell r="E60">
            <v>45065</v>
          </cell>
        </row>
        <row r="62">
          <cell r="E62">
            <v>198032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8022507</v>
          </cell>
        </row>
        <row r="5">
          <cell r="E5">
            <v>4744672</v>
          </cell>
        </row>
        <row r="6">
          <cell r="E6">
            <v>1470377</v>
          </cell>
        </row>
        <row r="7">
          <cell r="E7">
            <v>592</v>
          </cell>
        </row>
        <row r="8">
          <cell r="E8">
            <v>592</v>
          </cell>
        </row>
        <row r="9">
          <cell r="E9">
            <v>592</v>
          </cell>
        </row>
        <row r="14">
          <cell r="E14">
            <v>1167729</v>
          </cell>
        </row>
        <row r="16">
          <cell r="E16">
            <v>1743884</v>
          </cell>
        </row>
        <row r="18">
          <cell r="E18">
            <v>206408</v>
          </cell>
        </row>
        <row r="19">
          <cell r="E19">
            <v>206408</v>
          </cell>
        </row>
        <row r="23">
          <cell r="E23">
            <v>155682</v>
          </cell>
        </row>
        <row r="26">
          <cell r="E26">
            <v>155682</v>
          </cell>
        </row>
        <row r="27">
          <cell r="E27">
            <v>3277835</v>
          </cell>
        </row>
        <row r="28">
          <cell r="E28">
            <v>1409758</v>
          </cell>
        </row>
        <row r="29">
          <cell r="E29">
            <v>0</v>
          </cell>
        </row>
        <row r="32">
          <cell r="E32">
            <v>72934</v>
          </cell>
        </row>
        <row r="33">
          <cell r="E33">
            <v>1047733</v>
          </cell>
        </row>
        <row r="34">
          <cell r="E34">
            <v>628632</v>
          </cell>
        </row>
        <row r="35">
          <cell r="E35">
            <v>78794</v>
          </cell>
        </row>
        <row r="36">
          <cell r="E36">
            <v>340307</v>
          </cell>
        </row>
        <row r="40">
          <cell r="E40">
            <v>289091</v>
          </cell>
        </row>
        <row r="49">
          <cell r="E49">
            <v>523154</v>
          </cell>
        </row>
        <row r="51">
          <cell r="E51">
            <v>364492</v>
          </cell>
        </row>
        <row r="52">
          <cell r="E52">
            <v>108830</v>
          </cell>
        </row>
        <row r="53">
          <cell r="E53">
            <v>3359</v>
          </cell>
        </row>
        <row r="54">
          <cell r="E54">
            <v>46473</v>
          </cell>
        </row>
        <row r="55">
          <cell r="E55">
            <v>1103362</v>
          </cell>
        </row>
        <row r="56">
          <cell r="E56">
            <v>1044309</v>
          </cell>
        </row>
        <row r="57">
          <cell r="E57">
            <v>59053</v>
          </cell>
        </row>
        <row r="59">
          <cell r="E59">
            <v>241561</v>
          </cell>
        </row>
        <row r="60">
          <cell r="E60">
            <v>45145</v>
          </cell>
        </row>
        <row r="62">
          <cell r="E62">
            <v>196416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8527515</v>
          </cell>
        </row>
        <row r="5">
          <cell r="E5">
            <v>5011955</v>
          </cell>
        </row>
        <row r="6">
          <cell r="E6">
            <v>1343961</v>
          </cell>
        </row>
        <row r="7">
          <cell r="E7">
            <v>975</v>
          </cell>
        </row>
        <row r="8">
          <cell r="E8">
            <v>975</v>
          </cell>
        </row>
        <row r="9">
          <cell r="E9">
            <v>975</v>
          </cell>
        </row>
        <row r="14">
          <cell r="E14">
            <v>1401303</v>
          </cell>
        </row>
        <row r="16">
          <cell r="E16">
            <v>1896396</v>
          </cell>
        </row>
        <row r="18">
          <cell r="E18">
            <v>231882</v>
          </cell>
        </row>
        <row r="19">
          <cell r="E19">
            <v>231882</v>
          </cell>
        </row>
        <row r="23">
          <cell r="E23">
            <v>137438</v>
          </cell>
        </row>
        <row r="26">
          <cell r="E26">
            <v>137438</v>
          </cell>
        </row>
        <row r="27">
          <cell r="E27">
            <v>3515560</v>
          </cell>
        </row>
        <row r="28">
          <cell r="E28">
            <v>1498640</v>
          </cell>
        </row>
        <row r="29">
          <cell r="E29">
            <v>0</v>
          </cell>
        </row>
        <row r="32">
          <cell r="E32">
            <v>82473</v>
          </cell>
        </row>
        <row r="33">
          <cell r="E33">
            <v>1127608</v>
          </cell>
        </row>
        <row r="34">
          <cell r="E34">
            <v>708599</v>
          </cell>
        </row>
        <row r="35">
          <cell r="E35">
            <v>80182</v>
          </cell>
        </row>
        <row r="36">
          <cell r="E36">
            <v>338827</v>
          </cell>
        </row>
        <row r="40">
          <cell r="E40">
            <v>288559</v>
          </cell>
        </row>
        <row r="49">
          <cell r="E49">
            <v>570519</v>
          </cell>
        </row>
        <row r="51">
          <cell r="E51">
            <v>403215</v>
          </cell>
        </row>
        <row r="52">
          <cell r="E52">
            <v>116693</v>
          </cell>
        </row>
        <row r="53">
          <cell r="E53">
            <v>4301</v>
          </cell>
        </row>
        <row r="54">
          <cell r="E54">
            <v>46310</v>
          </cell>
        </row>
        <row r="55">
          <cell r="E55">
            <v>1184512</v>
          </cell>
        </row>
        <row r="56">
          <cell r="E56">
            <v>1121924</v>
          </cell>
        </row>
        <row r="57">
          <cell r="E57">
            <v>62588</v>
          </cell>
        </row>
        <row r="59">
          <cell r="E59">
            <v>261889</v>
          </cell>
        </row>
        <row r="60">
          <cell r="E60">
            <v>47483</v>
          </cell>
        </row>
        <row r="62">
          <cell r="E62">
            <v>214406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8974946</v>
          </cell>
        </row>
        <row r="5">
          <cell r="E5">
            <v>5406668</v>
          </cell>
        </row>
        <row r="6">
          <cell r="E6">
            <v>1770205</v>
          </cell>
        </row>
        <row r="7">
          <cell r="E7">
            <v>506</v>
          </cell>
        </row>
        <row r="8">
          <cell r="E8">
            <v>506</v>
          </cell>
        </row>
        <row r="9">
          <cell r="E9">
            <v>506</v>
          </cell>
        </row>
        <row r="14">
          <cell r="E14">
            <v>1303639</v>
          </cell>
        </row>
        <row r="16">
          <cell r="E16">
            <v>1963072</v>
          </cell>
        </row>
        <row r="18">
          <cell r="E18">
            <v>206175</v>
          </cell>
        </row>
        <row r="19">
          <cell r="E19">
            <v>206175</v>
          </cell>
        </row>
        <row r="23">
          <cell r="E23">
            <v>163071</v>
          </cell>
        </row>
        <row r="26">
          <cell r="E26">
            <v>163071</v>
          </cell>
        </row>
        <row r="27">
          <cell r="E27">
            <v>3568278</v>
          </cell>
        </row>
        <row r="28">
          <cell r="E28">
            <v>1469289</v>
          </cell>
        </row>
        <row r="29">
          <cell r="E29">
            <v>0</v>
          </cell>
        </row>
        <row r="32">
          <cell r="E32">
            <v>0</v>
          </cell>
        </row>
        <row r="33">
          <cell r="E33">
            <v>1200923</v>
          </cell>
        </row>
        <row r="34">
          <cell r="E34">
            <v>803448</v>
          </cell>
        </row>
        <row r="35">
          <cell r="E35">
            <v>61332</v>
          </cell>
        </row>
        <row r="36">
          <cell r="E36">
            <v>336143</v>
          </cell>
        </row>
        <row r="40">
          <cell r="E40">
            <v>268366</v>
          </cell>
        </row>
        <row r="49">
          <cell r="E49">
            <v>555834</v>
          </cell>
        </row>
        <row r="51">
          <cell r="E51">
            <v>400649</v>
          </cell>
        </row>
        <row r="52">
          <cell r="E52">
            <v>104659</v>
          </cell>
        </row>
        <row r="53">
          <cell r="E53">
            <v>4380</v>
          </cell>
        </row>
        <row r="54">
          <cell r="E54">
            <v>46146</v>
          </cell>
        </row>
        <row r="55">
          <cell r="E55">
            <v>1242672</v>
          </cell>
        </row>
        <row r="56">
          <cell r="E56">
            <v>1173125</v>
          </cell>
        </row>
        <row r="57">
          <cell r="E57">
            <v>69547</v>
          </cell>
        </row>
        <row r="59">
          <cell r="E59">
            <v>300483</v>
          </cell>
        </row>
        <row r="60">
          <cell r="E60">
            <v>49886</v>
          </cell>
        </row>
        <row r="62">
          <cell r="E62">
            <v>250597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9441753</v>
          </cell>
        </row>
        <row r="5">
          <cell r="E5">
            <v>5660221</v>
          </cell>
        </row>
        <row r="6">
          <cell r="E6">
            <v>2093398</v>
          </cell>
        </row>
        <row r="7">
          <cell r="E7">
            <v>5170</v>
          </cell>
        </row>
        <row r="8">
          <cell r="E8">
            <v>5170</v>
          </cell>
        </row>
        <row r="9">
          <cell r="E9">
            <v>5170</v>
          </cell>
        </row>
        <row r="14">
          <cell r="E14">
            <v>1392767</v>
          </cell>
        </row>
        <row r="16">
          <cell r="E16">
            <v>1828739</v>
          </cell>
        </row>
        <row r="18">
          <cell r="E18">
            <v>193676</v>
          </cell>
        </row>
        <row r="19">
          <cell r="E19">
            <v>193676</v>
          </cell>
        </row>
        <row r="23">
          <cell r="E23">
            <v>146471</v>
          </cell>
        </row>
        <row r="26">
          <cell r="E26">
            <v>146471</v>
          </cell>
        </row>
        <row r="27">
          <cell r="E27">
            <v>3781532</v>
          </cell>
        </row>
        <row r="28">
          <cell r="E28">
            <v>1564319</v>
          </cell>
        </row>
        <row r="29">
          <cell r="E29">
            <v>0</v>
          </cell>
        </row>
        <row r="32">
          <cell r="E32">
            <v>0</v>
          </cell>
        </row>
        <row r="33">
          <cell r="E33">
            <v>1254339</v>
          </cell>
        </row>
        <row r="34">
          <cell r="E34">
            <v>859286</v>
          </cell>
        </row>
        <row r="35">
          <cell r="E35">
            <v>60245</v>
          </cell>
        </row>
        <row r="36">
          <cell r="E36">
            <v>334808</v>
          </cell>
        </row>
        <row r="40">
          <cell r="E40">
            <v>309980</v>
          </cell>
        </row>
        <row r="49">
          <cell r="E49">
            <v>597858</v>
          </cell>
        </row>
        <row r="51">
          <cell r="E51">
            <v>436650</v>
          </cell>
        </row>
        <row r="52">
          <cell r="E52">
            <v>103664</v>
          </cell>
        </row>
        <row r="53">
          <cell r="E53">
            <v>11561</v>
          </cell>
        </row>
        <row r="54">
          <cell r="E54">
            <v>45983</v>
          </cell>
        </row>
        <row r="55">
          <cell r="E55">
            <v>1306998</v>
          </cell>
        </row>
        <row r="56">
          <cell r="E56">
            <v>1233994</v>
          </cell>
        </row>
        <row r="57">
          <cell r="E57">
            <v>73004</v>
          </cell>
        </row>
        <row r="59">
          <cell r="E59">
            <v>312357</v>
          </cell>
        </row>
        <row r="60">
          <cell r="E60">
            <v>54061</v>
          </cell>
        </row>
        <row r="62">
          <cell r="E62">
            <v>258296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6193421.9123047274</v>
          </cell>
        </row>
        <row r="5">
          <cell r="E5">
            <v>3138890</v>
          </cell>
        </row>
        <row r="6">
          <cell r="E6">
            <v>1073060</v>
          </cell>
        </row>
        <row r="7">
          <cell r="E7">
            <v>1284</v>
          </cell>
        </row>
        <row r="8">
          <cell r="E8">
            <v>1284</v>
          </cell>
        </row>
        <row r="9">
          <cell r="E9">
            <v>1284</v>
          </cell>
        </row>
        <row r="14">
          <cell r="E14">
            <v>846841</v>
          </cell>
        </row>
        <row r="16">
          <cell r="E16">
            <v>842485</v>
          </cell>
        </row>
        <row r="19">
          <cell r="E19">
            <v>209605</v>
          </cell>
        </row>
        <row r="24">
          <cell r="E24">
            <v>165615</v>
          </cell>
        </row>
        <row r="25">
          <cell r="E25">
            <v>3054531.9123047274</v>
          </cell>
        </row>
        <row r="26">
          <cell r="E26">
            <v>1103617</v>
          </cell>
        </row>
        <row r="30">
          <cell r="E30">
            <v>66348</v>
          </cell>
        </row>
        <row r="32">
          <cell r="E32">
            <v>871681</v>
          </cell>
        </row>
        <row r="33">
          <cell r="E33">
            <v>418018</v>
          </cell>
        </row>
        <row r="34">
          <cell r="E34">
            <v>66272</v>
          </cell>
        </row>
        <row r="35">
          <cell r="E35">
            <v>387391</v>
          </cell>
        </row>
        <row r="39">
          <cell r="E39">
            <v>165588</v>
          </cell>
        </row>
        <row r="48">
          <cell r="E48">
            <v>608098.91230472736</v>
          </cell>
        </row>
        <row r="49">
          <cell r="E49">
            <v>524370.91230472736</v>
          </cell>
        </row>
        <row r="50">
          <cell r="E50">
            <v>426497</v>
          </cell>
        </row>
        <row r="53">
          <cell r="E53">
            <v>83728</v>
          </cell>
        </row>
        <row r="55">
          <cell r="E55">
            <v>950443</v>
          </cell>
        </row>
        <row r="56">
          <cell r="E56">
            <v>57547</v>
          </cell>
        </row>
        <row r="59">
          <cell r="E59">
            <v>43180</v>
          </cell>
        </row>
        <row r="61">
          <cell r="E61">
            <v>291646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6476714.9040001845</v>
          </cell>
        </row>
        <row r="5">
          <cell r="E5">
            <v>3330019</v>
          </cell>
        </row>
        <row r="6">
          <cell r="E6">
            <v>1174773</v>
          </cell>
        </row>
        <row r="7">
          <cell r="E7">
            <v>3522</v>
          </cell>
        </row>
        <row r="8">
          <cell r="E8">
            <v>3522</v>
          </cell>
        </row>
        <row r="9">
          <cell r="E9">
            <v>3522</v>
          </cell>
        </row>
        <row r="14">
          <cell r="E14">
            <v>738764</v>
          </cell>
        </row>
        <row r="16">
          <cell r="E16">
            <v>917101</v>
          </cell>
        </row>
        <row r="19">
          <cell r="E19">
            <v>310908</v>
          </cell>
        </row>
        <row r="24">
          <cell r="E24">
            <v>184951</v>
          </cell>
        </row>
        <row r="25">
          <cell r="E25">
            <v>3146695.9040001845</v>
          </cell>
        </row>
        <row r="26">
          <cell r="E26">
            <v>1145106</v>
          </cell>
        </row>
        <row r="30">
          <cell r="E30">
            <v>72647</v>
          </cell>
        </row>
        <row r="31">
          <cell r="E31">
            <v>881244</v>
          </cell>
        </row>
        <row r="32">
          <cell r="E32">
            <v>418555</v>
          </cell>
        </row>
        <row r="33">
          <cell r="E33">
            <v>67560</v>
          </cell>
        </row>
        <row r="34">
          <cell r="E34">
            <v>395129</v>
          </cell>
        </row>
        <row r="38">
          <cell r="E38">
            <v>191215</v>
          </cell>
        </row>
        <row r="47">
          <cell r="E47">
            <v>644433.9040001845</v>
          </cell>
        </row>
        <row r="49">
          <cell r="E49">
            <v>453609</v>
          </cell>
        </row>
        <row r="50">
          <cell r="E50">
            <v>102663</v>
          </cell>
        </row>
        <row r="51">
          <cell r="E51">
            <v>4401.9040001844987</v>
          </cell>
        </row>
        <row r="52">
          <cell r="E52">
            <v>83760</v>
          </cell>
        </row>
        <row r="54">
          <cell r="E54">
            <v>954369</v>
          </cell>
        </row>
        <row r="55">
          <cell r="E55">
            <v>56187</v>
          </cell>
        </row>
        <row r="58">
          <cell r="E58">
            <v>43003</v>
          </cell>
        </row>
        <row r="60">
          <cell r="E60">
            <v>303597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6654524</v>
          </cell>
        </row>
        <row r="5">
          <cell r="E5">
            <v>3367187</v>
          </cell>
        </row>
        <row r="6">
          <cell r="E6">
            <v>1322975</v>
          </cell>
        </row>
        <row r="7">
          <cell r="E7">
            <v>683</v>
          </cell>
        </row>
        <row r="8">
          <cell r="E8">
            <v>683</v>
          </cell>
        </row>
        <row r="9">
          <cell r="E9">
            <v>683</v>
          </cell>
        </row>
        <row r="13">
          <cell r="E13">
            <v>657575</v>
          </cell>
        </row>
        <row r="14">
          <cell r="E14">
            <v>657575</v>
          </cell>
        </row>
        <row r="16">
          <cell r="E16">
            <v>987614</v>
          </cell>
        </row>
        <row r="18">
          <cell r="E18">
            <v>234156</v>
          </cell>
        </row>
        <row r="19">
          <cell r="E19">
            <v>234156</v>
          </cell>
        </row>
        <row r="21">
          <cell r="E21">
            <v>164184</v>
          </cell>
        </row>
        <row r="25">
          <cell r="E25">
            <v>3287337</v>
          </cell>
        </row>
        <row r="26">
          <cell r="E26">
            <v>1309063</v>
          </cell>
        </row>
        <row r="27">
          <cell r="E27">
            <v>0</v>
          </cell>
        </row>
        <row r="30">
          <cell r="E30">
            <v>75061</v>
          </cell>
        </row>
        <row r="31">
          <cell r="E31">
            <v>1013092</v>
          </cell>
        </row>
        <row r="32">
          <cell r="C32">
            <v>435455.09383991314</v>
          </cell>
        </row>
        <row r="33">
          <cell r="E33">
            <v>69545</v>
          </cell>
        </row>
        <row r="34">
          <cell r="C34">
            <v>508091.90377752075</v>
          </cell>
        </row>
        <row r="38">
          <cell r="E38">
            <v>220910</v>
          </cell>
        </row>
        <row r="47">
          <cell r="E47">
            <v>608127</v>
          </cell>
        </row>
        <row r="48">
          <cell r="E48">
            <v>560123</v>
          </cell>
        </row>
        <row r="49">
          <cell r="E49">
            <v>102915</v>
          </cell>
        </row>
        <row r="50">
          <cell r="E50">
            <v>451901</v>
          </cell>
        </row>
        <row r="51">
          <cell r="E51">
            <v>5307</v>
          </cell>
        </row>
        <row r="52">
          <cell r="E52">
            <v>48004</v>
          </cell>
        </row>
        <row r="54">
          <cell r="E54">
            <v>960533</v>
          </cell>
        </row>
        <row r="55">
          <cell r="E55">
            <v>57226</v>
          </cell>
        </row>
        <row r="57">
          <cell r="E57">
            <v>352388</v>
          </cell>
        </row>
        <row r="58">
          <cell r="E58">
            <v>42628</v>
          </cell>
        </row>
        <row r="60">
          <cell r="E60">
            <v>309760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6692474</v>
          </cell>
        </row>
        <row r="5">
          <cell r="E5">
            <v>3528396</v>
          </cell>
        </row>
        <row r="6">
          <cell r="E6">
            <v>1233932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4">
          <cell r="E14">
            <v>892961</v>
          </cell>
        </row>
        <row r="16">
          <cell r="E16">
            <v>1010558</v>
          </cell>
        </row>
        <row r="19">
          <cell r="E19">
            <v>228549</v>
          </cell>
        </row>
        <row r="24">
          <cell r="E24">
            <v>162396</v>
          </cell>
        </row>
        <row r="25">
          <cell r="E25">
            <v>3164078</v>
          </cell>
        </row>
        <row r="26">
          <cell r="E26">
            <v>1285938</v>
          </cell>
        </row>
        <row r="27">
          <cell r="E27">
            <v>0</v>
          </cell>
        </row>
        <row r="30">
          <cell r="E30">
            <v>64259</v>
          </cell>
        </row>
        <row r="31">
          <cell r="E31">
            <v>998908</v>
          </cell>
        </row>
        <row r="32">
          <cell r="E32">
            <v>416178</v>
          </cell>
        </row>
        <row r="33">
          <cell r="E33">
            <v>70244</v>
          </cell>
        </row>
        <row r="34">
          <cell r="E34">
            <v>512486</v>
          </cell>
        </row>
        <row r="38">
          <cell r="E38">
            <v>222771</v>
          </cell>
        </row>
        <row r="47">
          <cell r="E47">
            <v>567100</v>
          </cell>
        </row>
        <row r="48">
          <cell r="E48">
            <v>519260</v>
          </cell>
        </row>
        <row r="49">
          <cell r="E49">
            <v>96660</v>
          </cell>
        </row>
        <row r="50">
          <cell r="E50">
            <v>417462</v>
          </cell>
        </row>
        <row r="51">
          <cell r="E51">
            <v>5138</v>
          </cell>
        </row>
        <row r="52">
          <cell r="E52">
            <v>47840</v>
          </cell>
        </row>
        <row r="54">
          <cell r="E54">
            <v>939930</v>
          </cell>
        </row>
        <row r="55">
          <cell r="E55">
            <v>49202</v>
          </cell>
        </row>
        <row r="57">
          <cell r="E57">
            <v>321908</v>
          </cell>
        </row>
        <row r="58">
          <cell r="E58">
            <v>42386</v>
          </cell>
        </row>
        <row r="60">
          <cell r="E60">
            <v>279522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7042532</v>
          </cell>
        </row>
        <row r="5">
          <cell r="E5">
            <v>3765373</v>
          </cell>
        </row>
        <row r="6">
          <cell r="E6">
            <v>1100176</v>
          </cell>
        </row>
        <row r="7">
          <cell r="E7">
            <v>1925</v>
          </cell>
        </row>
        <row r="8">
          <cell r="E8">
            <v>1925</v>
          </cell>
        </row>
        <row r="9">
          <cell r="E9">
            <v>1925</v>
          </cell>
        </row>
        <row r="14">
          <cell r="E14">
            <v>985280</v>
          </cell>
        </row>
        <row r="16">
          <cell r="E16">
            <v>1202317</v>
          </cell>
        </row>
        <row r="19">
          <cell r="E19">
            <v>298915</v>
          </cell>
        </row>
        <row r="24">
          <cell r="E24">
            <v>176760</v>
          </cell>
        </row>
        <row r="25">
          <cell r="E25">
            <v>3277159</v>
          </cell>
        </row>
        <row r="26">
          <cell r="E26">
            <v>1355477</v>
          </cell>
        </row>
        <row r="27">
          <cell r="E27">
            <v>0</v>
          </cell>
        </row>
        <row r="30">
          <cell r="E30">
            <v>71889</v>
          </cell>
        </row>
        <row r="31">
          <cell r="E31">
            <v>1001600</v>
          </cell>
        </row>
        <row r="32">
          <cell r="E32">
            <v>454252</v>
          </cell>
        </row>
        <row r="33">
          <cell r="E33">
            <v>69998</v>
          </cell>
        </row>
        <row r="34">
          <cell r="E34">
            <v>477350</v>
          </cell>
        </row>
        <row r="38">
          <cell r="E38">
            <v>281988</v>
          </cell>
        </row>
        <row r="47">
          <cell r="E47">
            <v>597882</v>
          </cell>
        </row>
        <row r="49">
          <cell r="E49">
            <v>97500</v>
          </cell>
        </row>
        <row r="50">
          <cell r="E50">
            <v>448057</v>
          </cell>
        </row>
        <row r="51">
          <cell r="C51">
            <v>4647.7815385394642</v>
          </cell>
        </row>
        <row r="52">
          <cell r="E52">
            <v>47677</v>
          </cell>
        </row>
        <row r="54">
          <cell r="E54">
            <v>947209</v>
          </cell>
        </row>
        <row r="55">
          <cell r="E55">
            <v>46949</v>
          </cell>
        </row>
        <row r="58">
          <cell r="E58">
            <v>42454</v>
          </cell>
        </row>
        <row r="60">
          <cell r="E60">
            <v>287188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7336509</v>
          </cell>
        </row>
        <row r="5">
          <cell r="E5">
            <v>4049802</v>
          </cell>
        </row>
        <row r="6">
          <cell r="E6">
            <v>948934</v>
          </cell>
        </row>
        <row r="7">
          <cell r="E7">
            <v>721</v>
          </cell>
        </row>
        <row r="8">
          <cell r="E8">
            <v>721</v>
          </cell>
        </row>
        <row r="9">
          <cell r="E9">
            <v>721</v>
          </cell>
        </row>
        <row r="14">
          <cell r="E14">
            <v>1232441</v>
          </cell>
        </row>
        <row r="16">
          <cell r="E16">
            <v>1419803</v>
          </cell>
        </row>
        <row r="19">
          <cell r="E19">
            <v>330126</v>
          </cell>
        </row>
        <row r="24">
          <cell r="E24">
            <v>117777</v>
          </cell>
        </row>
        <row r="25">
          <cell r="E25">
            <v>3286707</v>
          </cell>
        </row>
        <row r="26">
          <cell r="E26">
            <v>1379236</v>
          </cell>
        </row>
        <row r="27">
          <cell r="E27">
            <v>0</v>
          </cell>
        </row>
        <row r="30">
          <cell r="E30">
            <v>75219</v>
          </cell>
        </row>
        <row r="31">
          <cell r="E31">
            <v>1002996</v>
          </cell>
        </row>
        <row r="32">
          <cell r="E32">
            <v>475049</v>
          </cell>
        </row>
        <row r="33">
          <cell r="E33">
            <v>69519</v>
          </cell>
        </row>
        <row r="34">
          <cell r="E34">
            <v>458428</v>
          </cell>
        </row>
        <row r="38">
          <cell r="E38">
            <v>301021</v>
          </cell>
        </row>
        <row r="47">
          <cell r="E47">
            <v>592150</v>
          </cell>
        </row>
        <row r="48">
          <cell r="E48">
            <v>544637</v>
          </cell>
        </row>
        <row r="49">
          <cell r="E49">
            <v>432172</v>
          </cell>
        </row>
        <row r="50">
          <cell r="E50">
            <v>108670</v>
          </cell>
        </row>
        <row r="51">
          <cell r="E51">
            <v>3795</v>
          </cell>
        </row>
        <row r="52">
          <cell r="E52">
            <v>47513</v>
          </cell>
        </row>
        <row r="54">
          <cell r="E54">
            <v>951178</v>
          </cell>
        </row>
        <row r="55">
          <cell r="E55">
            <v>41148</v>
          </cell>
        </row>
        <row r="58">
          <cell r="E58">
            <v>43731</v>
          </cell>
        </row>
        <row r="60">
          <cell r="E60">
            <v>279264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7395350</v>
          </cell>
        </row>
        <row r="5">
          <cell r="E5">
            <v>4145740</v>
          </cell>
        </row>
        <row r="6">
          <cell r="E6">
            <v>1171473</v>
          </cell>
        </row>
        <row r="7">
          <cell r="E7">
            <v>598</v>
          </cell>
        </row>
        <row r="8">
          <cell r="E8">
            <v>598</v>
          </cell>
        </row>
        <row r="9">
          <cell r="E9">
            <v>598</v>
          </cell>
        </row>
        <row r="14">
          <cell r="E14">
            <v>1242563</v>
          </cell>
        </row>
        <row r="16">
          <cell r="E16">
            <v>1338351</v>
          </cell>
        </row>
        <row r="19">
          <cell r="E19">
            <v>271671</v>
          </cell>
        </row>
        <row r="24">
          <cell r="E24">
            <v>121084</v>
          </cell>
        </row>
        <row r="25">
          <cell r="E25">
            <v>3249610</v>
          </cell>
        </row>
        <row r="26">
          <cell r="E26">
            <v>1386775</v>
          </cell>
        </row>
        <row r="30">
          <cell r="E30">
            <v>69864</v>
          </cell>
        </row>
        <row r="31">
          <cell r="E31">
            <v>1032034</v>
          </cell>
        </row>
        <row r="32">
          <cell r="E32">
            <v>513542</v>
          </cell>
        </row>
        <row r="33">
          <cell r="E33">
            <v>65712</v>
          </cell>
        </row>
        <row r="34">
          <cell r="E34">
            <v>452780</v>
          </cell>
        </row>
        <row r="38">
          <cell r="E38">
            <v>284877</v>
          </cell>
        </row>
        <row r="47">
          <cell r="E47">
            <v>506780</v>
          </cell>
        </row>
        <row r="49">
          <cell r="E49">
            <v>369402</v>
          </cell>
        </row>
        <row r="50">
          <cell r="E50">
            <v>86564</v>
          </cell>
        </row>
        <row r="51">
          <cell r="E51">
            <v>3463</v>
          </cell>
        </row>
        <row r="52">
          <cell r="E52">
            <v>47351</v>
          </cell>
        </row>
        <row r="54">
          <cell r="E54">
            <v>960163</v>
          </cell>
        </row>
        <row r="55">
          <cell r="E55">
            <v>69850</v>
          </cell>
        </row>
        <row r="58">
          <cell r="E58">
            <v>45684</v>
          </cell>
        </row>
        <row r="60">
          <cell r="E60">
            <v>280358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7269487</v>
          </cell>
        </row>
        <row r="5">
          <cell r="E5">
            <v>4213424</v>
          </cell>
        </row>
        <row r="6">
          <cell r="E6">
            <v>1356113</v>
          </cell>
        </row>
        <row r="7">
          <cell r="E7">
            <v>741</v>
          </cell>
        </row>
        <row r="8">
          <cell r="E8">
            <v>741</v>
          </cell>
        </row>
        <row r="9">
          <cell r="E9">
            <v>741</v>
          </cell>
        </row>
        <row r="14">
          <cell r="E14">
            <v>1283825</v>
          </cell>
        </row>
        <row r="16">
          <cell r="E16">
            <v>1224090</v>
          </cell>
        </row>
        <row r="19">
          <cell r="E19">
            <v>221297</v>
          </cell>
        </row>
        <row r="24">
          <cell r="E24">
            <v>127358</v>
          </cell>
        </row>
        <row r="25">
          <cell r="E25">
            <v>3056063</v>
          </cell>
        </row>
        <row r="26">
          <cell r="E26">
            <v>1315415</v>
          </cell>
        </row>
        <row r="27">
          <cell r="E27">
            <v>0</v>
          </cell>
        </row>
        <row r="30">
          <cell r="E30">
            <v>69733</v>
          </cell>
        </row>
        <row r="31">
          <cell r="E31">
            <v>983585</v>
          </cell>
        </row>
        <row r="32">
          <cell r="E32">
            <v>493941</v>
          </cell>
        </row>
        <row r="33">
          <cell r="E33">
            <v>65781</v>
          </cell>
        </row>
        <row r="34">
          <cell r="E34">
            <v>423863</v>
          </cell>
        </row>
        <row r="38">
          <cell r="E38">
            <v>262097</v>
          </cell>
        </row>
        <row r="47">
          <cell r="E47">
            <v>446913</v>
          </cell>
        </row>
        <row r="49">
          <cell r="E49">
            <v>88632</v>
          </cell>
        </row>
        <row r="50">
          <cell r="E50">
            <v>307762</v>
          </cell>
        </row>
        <row r="51">
          <cell r="E51">
            <v>3263</v>
          </cell>
        </row>
        <row r="52">
          <cell r="E52">
            <v>47256</v>
          </cell>
        </row>
        <row r="54">
          <cell r="E54">
            <v>970370</v>
          </cell>
        </row>
        <row r="55">
          <cell r="E55">
            <v>75308</v>
          </cell>
        </row>
        <row r="58">
          <cell r="E58">
            <v>45443</v>
          </cell>
        </row>
        <row r="60">
          <cell r="E60">
            <v>202614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8"/>
  <sheetViews>
    <sheetView tabSelected="1" topLeftCell="AU1" workbookViewId="0">
      <selection activeCell="BE35" sqref="BE35"/>
    </sheetView>
  </sheetViews>
  <sheetFormatPr defaultRowHeight="15" outlineLevelCol="1" x14ac:dyDescent="0.25"/>
  <cols>
    <col min="1" max="1" width="36.5703125" bestFit="1" customWidth="1"/>
    <col min="2" max="41" width="10.42578125" hidden="1" customWidth="1" outlineLevel="1"/>
    <col min="42" max="42" width="10.42578125" bestFit="1" customWidth="1" collapsed="1"/>
    <col min="43" max="57" width="10.42578125" bestFit="1" customWidth="1"/>
  </cols>
  <sheetData>
    <row r="1" spans="1:57" x14ac:dyDescent="0.25">
      <c r="A1" s="1" t="s">
        <v>0</v>
      </c>
      <c r="AP1" s="10">
        <f t="shared" ref="AP1:BB1" si="0">(AP9+AP10+AP17+AP20+AP21+AP24)-AP8</f>
        <v>0</v>
      </c>
      <c r="AQ1" s="10">
        <f t="shared" si="0"/>
        <v>0</v>
      </c>
      <c r="AR1" s="10">
        <f t="shared" si="0"/>
        <v>0</v>
      </c>
      <c r="AS1" s="10">
        <f t="shared" si="0"/>
        <v>0</v>
      </c>
      <c r="AT1" s="10">
        <f t="shared" si="0"/>
        <v>0</v>
      </c>
      <c r="AU1" s="10">
        <f t="shared" si="0"/>
        <v>0</v>
      </c>
      <c r="AV1" s="10">
        <f t="shared" si="0"/>
        <v>0</v>
      </c>
      <c r="AW1" s="10">
        <f t="shared" si="0"/>
        <v>0</v>
      </c>
      <c r="AX1" s="10">
        <f t="shared" si="0"/>
        <v>0</v>
      </c>
      <c r="AY1" s="10">
        <f t="shared" si="0"/>
        <v>0</v>
      </c>
      <c r="AZ1" s="10">
        <f t="shared" si="0"/>
        <v>0</v>
      </c>
      <c r="BA1" s="10">
        <f t="shared" si="0"/>
        <v>0</v>
      </c>
      <c r="BB1" s="10">
        <f t="shared" si="0"/>
        <v>0</v>
      </c>
      <c r="BC1" s="10">
        <f t="shared" ref="BC1:BD1" si="1">(BC9+BC10+BC17+BC20+BC21+BC24)-BC8</f>
        <v>0</v>
      </c>
      <c r="BD1" s="10">
        <f t="shared" si="1"/>
        <v>0</v>
      </c>
      <c r="BE1" s="10">
        <f t="shared" ref="BE1" si="2">(BE9+BE10+BE17+BE20+BE21+BE24)-BE8</f>
        <v>0</v>
      </c>
    </row>
    <row r="2" spans="1:57" x14ac:dyDescent="0.25">
      <c r="A2" s="2"/>
      <c r="AP2" s="10">
        <f>AP58+AP65+AP68+AP29-AP28</f>
        <v>0</v>
      </c>
      <c r="AQ2" s="10">
        <f t="shared" ref="AQ2:AZ2" si="3">AQ58+AQ65+AQ68+AQ29-AQ28</f>
        <v>0</v>
      </c>
      <c r="AR2" s="10">
        <f t="shared" si="3"/>
        <v>0</v>
      </c>
      <c r="AS2" s="10">
        <f t="shared" si="3"/>
        <v>0</v>
      </c>
      <c r="AT2" s="10">
        <f t="shared" si="3"/>
        <v>0</v>
      </c>
      <c r="AU2" s="10">
        <f t="shared" si="3"/>
        <v>0</v>
      </c>
      <c r="AV2" s="10">
        <f t="shared" si="3"/>
        <v>0</v>
      </c>
      <c r="AW2" s="10">
        <f t="shared" si="3"/>
        <v>0</v>
      </c>
      <c r="AX2" s="10">
        <f t="shared" si="3"/>
        <v>0</v>
      </c>
      <c r="AY2" s="10">
        <f t="shared" si="3"/>
        <v>0</v>
      </c>
      <c r="AZ2" s="10">
        <f t="shared" si="3"/>
        <v>0</v>
      </c>
      <c r="BA2" s="10">
        <f>BA58+BA65+BA68+BA29-BA28</f>
        <v>0</v>
      </c>
      <c r="BB2" s="10">
        <f>BB58+BB65+BB68+BB29-BB28</f>
        <v>0</v>
      </c>
      <c r="BC2" s="10">
        <f>BC58+BC65+BC68+BC29-BC28</f>
        <v>0</v>
      </c>
      <c r="BD2" s="10">
        <f>BD58+BD65+BD68+BD29-BD28</f>
        <v>0</v>
      </c>
      <c r="BE2" s="10">
        <f>BE58+BE65+BE68+BE29-BE28</f>
        <v>0</v>
      </c>
    </row>
    <row r="3" spans="1:57" x14ac:dyDescent="0.25">
      <c r="A3" s="3" t="s">
        <v>1</v>
      </c>
      <c r="B3" s="16">
        <v>40633</v>
      </c>
      <c r="C3" s="16">
        <v>40724</v>
      </c>
      <c r="D3" s="16">
        <v>40816</v>
      </c>
      <c r="E3" s="16">
        <v>40908</v>
      </c>
      <c r="F3" s="16">
        <v>40999</v>
      </c>
      <c r="G3" s="16">
        <v>41090</v>
      </c>
      <c r="H3" s="16">
        <v>41182</v>
      </c>
      <c r="I3" s="16">
        <v>41274</v>
      </c>
      <c r="J3" s="16">
        <v>41364</v>
      </c>
      <c r="K3" s="16">
        <v>41455</v>
      </c>
      <c r="L3" s="16">
        <v>41547</v>
      </c>
      <c r="M3" s="16">
        <v>41639</v>
      </c>
      <c r="N3" s="16">
        <v>41729</v>
      </c>
      <c r="O3" s="16">
        <v>41820</v>
      </c>
      <c r="P3" s="16">
        <v>41912</v>
      </c>
      <c r="Q3" s="16">
        <v>42004</v>
      </c>
      <c r="R3" s="16">
        <v>42094</v>
      </c>
      <c r="S3" s="16">
        <v>42185</v>
      </c>
      <c r="T3" s="16">
        <v>42277</v>
      </c>
      <c r="U3" s="16">
        <v>42369</v>
      </c>
      <c r="V3" s="16">
        <v>42460</v>
      </c>
      <c r="W3" s="16">
        <v>42551</v>
      </c>
      <c r="X3" s="16">
        <v>42643</v>
      </c>
      <c r="Y3" s="16">
        <v>42735</v>
      </c>
      <c r="Z3" s="16">
        <v>42825</v>
      </c>
      <c r="AA3" s="16">
        <v>42916</v>
      </c>
      <c r="AB3" s="16">
        <v>43008</v>
      </c>
      <c r="AC3" s="16">
        <v>43100</v>
      </c>
      <c r="AD3" s="16">
        <v>43190</v>
      </c>
      <c r="AE3" s="16">
        <v>43281</v>
      </c>
      <c r="AF3" s="16">
        <v>43373</v>
      </c>
      <c r="AG3" s="16">
        <v>43465</v>
      </c>
      <c r="AH3" s="16">
        <v>43555</v>
      </c>
      <c r="AI3" s="16">
        <v>43646</v>
      </c>
      <c r="AJ3" s="16">
        <v>43738</v>
      </c>
      <c r="AK3" s="16">
        <v>43830</v>
      </c>
      <c r="AL3" s="16">
        <v>43921</v>
      </c>
      <c r="AM3" s="16">
        <v>44012</v>
      </c>
      <c r="AN3" s="16">
        <v>44104</v>
      </c>
      <c r="AO3" s="16">
        <v>44196</v>
      </c>
      <c r="AP3" s="16">
        <v>44286</v>
      </c>
      <c r="AQ3" s="16">
        <v>44377</v>
      </c>
      <c r="AR3" s="16">
        <v>44469</v>
      </c>
      <c r="AS3" s="16">
        <v>44561</v>
      </c>
      <c r="AT3" s="16">
        <v>44651</v>
      </c>
      <c r="AU3" s="16">
        <v>44742</v>
      </c>
      <c r="AV3" s="16">
        <v>44834</v>
      </c>
      <c r="AW3" s="16">
        <v>44926</v>
      </c>
      <c r="AX3" s="16">
        <v>45016</v>
      </c>
      <c r="AY3" s="16">
        <v>45107</v>
      </c>
      <c r="AZ3" s="16">
        <v>45199</v>
      </c>
      <c r="BA3" s="16">
        <v>45291</v>
      </c>
      <c r="BB3" s="16">
        <v>45382</v>
      </c>
      <c r="BC3" s="16">
        <v>45473</v>
      </c>
      <c r="BD3" s="16">
        <v>45565</v>
      </c>
      <c r="BE3" s="16">
        <v>45657</v>
      </c>
    </row>
    <row r="4" spans="1:57" x14ac:dyDescent="0.25">
      <c r="A4" s="3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x14ac:dyDescent="0.25">
      <c r="A5" s="20" t="s">
        <v>3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 t="s">
        <v>4</v>
      </c>
      <c r="AF5" s="18" t="s">
        <v>4</v>
      </c>
      <c r="AG5" s="18" t="s">
        <v>4</v>
      </c>
      <c r="AH5" s="18" t="s">
        <v>4</v>
      </c>
      <c r="AI5" s="18" t="s">
        <v>4</v>
      </c>
      <c r="AJ5" s="18" t="s">
        <v>4</v>
      </c>
      <c r="AK5" s="18" t="s">
        <v>4</v>
      </c>
      <c r="AL5" s="18" t="s">
        <v>4</v>
      </c>
      <c r="AM5" s="18" t="s">
        <v>4</v>
      </c>
      <c r="AN5" s="18" t="s">
        <v>4</v>
      </c>
      <c r="AO5" s="18" t="s">
        <v>4</v>
      </c>
      <c r="AP5" s="18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</row>
    <row r="6" spans="1:57" x14ac:dyDescent="0.25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1:57" x14ac:dyDescent="0.25">
      <c r="A7" s="4" t="s">
        <v>5</v>
      </c>
      <c r="B7" s="3">
        <v>2867880</v>
      </c>
      <c r="C7" s="3">
        <v>3150333</v>
      </c>
      <c r="D7" s="3">
        <v>3368134</v>
      </c>
      <c r="E7" s="3">
        <v>3219277</v>
      </c>
      <c r="F7" s="3">
        <v>3404119</v>
      </c>
      <c r="G7" s="3">
        <v>3547085</v>
      </c>
      <c r="H7" s="3">
        <v>3355431</v>
      </c>
      <c r="I7" s="3">
        <v>3329423</v>
      </c>
      <c r="J7" s="3">
        <v>4005253</v>
      </c>
      <c r="K7" s="3">
        <v>4046309</v>
      </c>
      <c r="L7" s="3">
        <v>4212545</v>
      </c>
      <c r="M7" s="3">
        <v>4117840</v>
      </c>
      <c r="N7" s="3">
        <v>4017362</v>
      </c>
      <c r="O7" s="3">
        <v>4054080</v>
      </c>
      <c r="P7" s="3">
        <v>4419208</v>
      </c>
      <c r="Q7" s="3">
        <v>4438565</v>
      </c>
      <c r="R7" s="3">
        <v>4531956</v>
      </c>
      <c r="S7" s="3">
        <v>4526090</v>
      </c>
      <c r="T7" s="3">
        <v>5106989</v>
      </c>
      <c r="U7" s="3">
        <v>5038863</v>
      </c>
      <c r="V7" s="3">
        <v>4454904</v>
      </c>
      <c r="W7" s="3">
        <v>4428267</v>
      </c>
      <c r="X7" s="3">
        <v>5173358</v>
      </c>
      <c r="Y7" s="3">
        <v>4968269</v>
      </c>
      <c r="Z7" s="3">
        <v>4703514</v>
      </c>
      <c r="AA7" s="3">
        <v>4755816</v>
      </c>
      <c r="AB7" s="3">
        <v>4593081</v>
      </c>
      <c r="AC7" s="3">
        <v>4732252</v>
      </c>
      <c r="AD7" s="3">
        <v>4701714</v>
      </c>
      <c r="AE7" s="3">
        <v>5114083</v>
      </c>
      <c r="AF7" s="3">
        <v>5042056</v>
      </c>
      <c r="AG7" s="3">
        <v>5147704</v>
      </c>
      <c r="AH7" s="3">
        <v>5154554</v>
      </c>
      <c r="AI7" s="3">
        <v>5035285</v>
      </c>
      <c r="AJ7" s="3">
        <v>5149263</v>
      </c>
      <c r="AK7" s="3">
        <v>5193678</v>
      </c>
      <c r="AL7" s="3">
        <v>5616038</v>
      </c>
      <c r="AM7" s="3">
        <v>5807067</v>
      </c>
      <c r="AN7" s="3">
        <v>6057520</v>
      </c>
      <c r="AO7" s="3">
        <v>5860911</v>
      </c>
      <c r="AP7" s="11">
        <f>'[1]DF Cons. - Ativo'!$E$4</f>
        <v>5958278.9565978115</v>
      </c>
      <c r="AQ7" s="11">
        <f>'[2]DF Cons. - Ativo'!$E$4</f>
        <v>6193421.9123047274</v>
      </c>
      <c r="AR7" s="11">
        <f>'[3]DF Cons. - Ativo'!$E$4</f>
        <v>6476714.9040001845</v>
      </c>
      <c r="AS7" s="11">
        <f>'[4]DF Cons. - Ativo'!$E$4</f>
        <v>6654524</v>
      </c>
      <c r="AT7" s="11">
        <f>'[5]DF Cons. - Ativo'!$E$4</f>
        <v>6692474</v>
      </c>
      <c r="AU7" s="11">
        <f>'[6]DF Cons. - Ativo'!$E$4</f>
        <v>7042532</v>
      </c>
      <c r="AV7" s="11">
        <f>'[7]DF Cons. - Ativo'!$E$4</f>
        <v>7336509</v>
      </c>
      <c r="AW7" s="11">
        <f>'[8]DF Cons. - Ativo'!$E$4</f>
        <v>7395350</v>
      </c>
      <c r="AX7" s="11">
        <f>'[9]DF Cons. - Ativo'!$E$4</f>
        <v>7269487</v>
      </c>
      <c r="AY7" s="11">
        <f>'[10]DF Cons. - Ativo'!$E$4</f>
        <v>7281557</v>
      </c>
      <c r="AZ7" s="11">
        <f>'[11]DF Cons. - Ativo'!$E$4</f>
        <v>7613294</v>
      </c>
      <c r="BA7" s="11">
        <f>'[12]DF Cons. - Ativo'!$E$4</f>
        <v>7959303</v>
      </c>
      <c r="BB7" s="11">
        <f>'[13]DF Cons. - Ativo'!$E$4</f>
        <v>8022507</v>
      </c>
      <c r="BC7" s="11">
        <f>'[14]DF Cons. - Ativo'!$E$4</f>
        <v>8527515</v>
      </c>
      <c r="BD7" s="11">
        <f>'[15]DF Cons. - Ativo'!$E$4</f>
        <v>8974946</v>
      </c>
      <c r="BE7" s="11">
        <f>'[16]DF Cons. - Ativo'!$E$4</f>
        <v>9441753</v>
      </c>
    </row>
    <row r="8" spans="1:57" x14ac:dyDescent="0.25">
      <c r="A8" s="5" t="s">
        <v>6</v>
      </c>
      <c r="B8" s="3">
        <v>1834430</v>
      </c>
      <c r="C8" s="3">
        <v>2028611</v>
      </c>
      <c r="D8" s="3">
        <v>2279005</v>
      </c>
      <c r="E8" s="3">
        <v>2132810</v>
      </c>
      <c r="F8" s="3">
        <v>2178317</v>
      </c>
      <c r="G8" s="3">
        <v>2362588</v>
      </c>
      <c r="H8" s="3">
        <v>2182530</v>
      </c>
      <c r="I8" s="3">
        <v>2087328</v>
      </c>
      <c r="J8" s="3">
        <v>2643898</v>
      </c>
      <c r="K8" s="3">
        <v>2496147</v>
      </c>
      <c r="L8" s="3">
        <v>2605335</v>
      </c>
      <c r="M8" s="3">
        <v>2524847</v>
      </c>
      <c r="N8" s="3">
        <v>2405681</v>
      </c>
      <c r="O8" s="3">
        <v>2439306</v>
      </c>
      <c r="P8" s="3">
        <v>2727608</v>
      </c>
      <c r="Q8" s="3">
        <v>2668065</v>
      </c>
      <c r="R8" s="3">
        <v>2643480</v>
      </c>
      <c r="S8" s="3">
        <v>2613535</v>
      </c>
      <c r="T8" s="3">
        <v>3025280</v>
      </c>
      <c r="U8" s="3">
        <v>2988919</v>
      </c>
      <c r="V8" s="3">
        <v>2454619</v>
      </c>
      <c r="W8" s="3">
        <v>2547064</v>
      </c>
      <c r="X8" s="3">
        <v>3290023</v>
      </c>
      <c r="Y8" s="3">
        <v>3056738</v>
      </c>
      <c r="Z8" s="3">
        <v>2798322</v>
      </c>
      <c r="AA8" s="3">
        <v>2871886</v>
      </c>
      <c r="AB8" s="3">
        <v>2726991</v>
      </c>
      <c r="AC8" s="3">
        <v>2822901</v>
      </c>
      <c r="AD8" s="3">
        <v>2762947</v>
      </c>
      <c r="AE8" s="3">
        <v>3071542</v>
      </c>
      <c r="AF8" s="3">
        <v>2961978</v>
      </c>
      <c r="AG8" s="3">
        <v>3060988</v>
      </c>
      <c r="AH8" s="3">
        <v>3048482</v>
      </c>
      <c r="AI8" s="3">
        <v>2871667</v>
      </c>
      <c r="AJ8" s="3">
        <v>2870787</v>
      </c>
      <c r="AK8" s="3">
        <v>2835219</v>
      </c>
      <c r="AL8" s="3">
        <v>2919932</v>
      </c>
      <c r="AM8" s="3">
        <v>3026822</v>
      </c>
      <c r="AN8" s="3">
        <v>3270497</v>
      </c>
      <c r="AO8" s="3">
        <v>3171052</v>
      </c>
      <c r="AP8" s="11">
        <f>'[1]DF Cons. - Ativo'!$E$5</f>
        <v>3162181</v>
      </c>
      <c r="AQ8" s="11">
        <f>'[2]DF Cons. - Ativo'!$E$5</f>
        <v>3138890</v>
      </c>
      <c r="AR8" s="11">
        <f>'[3]DF Cons. - Ativo'!$E$5</f>
        <v>3330019</v>
      </c>
      <c r="AS8" s="11">
        <f>'[4]DF Cons. - Ativo'!$E$5</f>
        <v>3367187</v>
      </c>
      <c r="AT8" s="11">
        <f>'[5]DF Cons. - Ativo'!$E$5</f>
        <v>3528396</v>
      </c>
      <c r="AU8" s="11">
        <f>'[6]DF Cons. - Ativo'!$E$5</f>
        <v>3765373</v>
      </c>
      <c r="AV8" s="11">
        <f>'[7]DF Cons. - Ativo'!$E$5</f>
        <v>4049802</v>
      </c>
      <c r="AW8" s="11">
        <f>'[8]DF Cons. - Ativo'!$E$5</f>
        <v>4145740</v>
      </c>
      <c r="AX8" s="11">
        <f>'[9]DF Cons. - Ativo'!$E$5</f>
        <v>4213424</v>
      </c>
      <c r="AY8" s="11">
        <f>'[10]DF Cons. - Ativo'!$E$5</f>
        <v>4207520</v>
      </c>
      <c r="AZ8" s="11">
        <f>'[11]DF Cons. - Ativo'!$E$5</f>
        <v>4614025</v>
      </c>
      <c r="BA8" s="11">
        <f>'[12]DF Cons. - Ativo'!$E$5</f>
        <v>4810225</v>
      </c>
      <c r="BB8" s="11">
        <f>'[13]DF Cons. - Ativo'!$E$5</f>
        <v>4744672</v>
      </c>
      <c r="BC8" s="11">
        <f>'[14]DF Cons. - Ativo'!$E$5</f>
        <v>5011955</v>
      </c>
      <c r="BD8" s="11">
        <f>'[15]DF Cons. - Ativo'!$E$5</f>
        <v>5406668</v>
      </c>
      <c r="BE8" s="11">
        <f>'[16]DF Cons. - Ativo'!$E$5</f>
        <v>5660221</v>
      </c>
    </row>
    <row r="9" spans="1:57" x14ac:dyDescent="0.25">
      <c r="A9" s="6" t="s">
        <v>7</v>
      </c>
      <c r="B9" s="3">
        <v>568173</v>
      </c>
      <c r="C9" s="3">
        <v>673300</v>
      </c>
      <c r="D9" s="3">
        <v>814571</v>
      </c>
      <c r="E9" s="3">
        <v>887497</v>
      </c>
      <c r="F9" s="3">
        <v>702455</v>
      </c>
      <c r="G9" s="3">
        <v>719905</v>
      </c>
      <c r="H9" s="3">
        <v>386035</v>
      </c>
      <c r="I9" s="3">
        <v>374219</v>
      </c>
      <c r="J9" s="3">
        <v>915415</v>
      </c>
      <c r="K9" s="3">
        <v>755401</v>
      </c>
      <c r="L9" s="3">
        <v>760630</v>
      </c>
      <c r="M9" s="3">
        <v>624717</v>
      </c>
      <c r="N9" s="3">
        <v>653747</v>
      </c>
      <c r="O9" s="3">
        <v>696682</v>
      </c>
      <c r="P9" s="3">
        <v>595576</v>
      </c>
      <c r="Q9" s="3">
        <v>642615</v>
      </c>
      <c r="R9" s="3">
        <v>933254</v>
      </c>
      <c r="S9" s="3">
        <v>739116</v>
      </c>
      <c r="T9" s="3">
        <v>929163</v>
      </c>
      <c r="U9" s="3">
        <v>1131162</v>
      </c>
      <c r="V9" s="3">
        <v>932100</v>
      </c>
      <c r="W9" s="3">
        <v>814466</v>
      </c>
      <c r="X9" s="3">
        <v>1361671</v>
      </c>
      <c r="Y9" s="3">
        <v>1209459</v>
      </c>
      <c r="Z9" s="3">
        <v>1028266</v>
      </c>
      <c r="AA9" s="3">
        <v>1004646</v>
      </c>
      <c r="AB9" s="3">
        <v>975236</v>
      </c>
      <c r="AC9" s="3">
        <v>958759</v>
      </c>
      <c r="AD9" s="3">
        <v>900163</v>
      </c>
      <c r="AE9" s="3">
        <v>982281</v>
      </c>
      <c r="AF9" s="3">
        <v>773913</v>
      </c>
      <c r="AG9" s="3">
        <v>863467</v>
      </c>
      <c r="AH9" s="3">
        <v>906452</v>
      </c>
      <c r="AI9" s="3">
        <v>868153</v>
      </c>
      <c r="AJ9" s="3">
        <v>966344</v>
      </c>
      <c r="AK9" s="3">
        <v>1074622</v>
      </c>
      <c r="AL9" s="3">
        <v>911666</v>
      </c>
      <c r="AM9" s="3">
        <v>805857</v>
      </c>
      <c r="AN9" s="3">
        <v>955756</v>
      </c>
      <c r="AO9" s="3">
        <v>1040931</v>
      </c>
      <c r="AP9" s="11">
        <f>'[1]DF Cons. - Ativo'!$E$6</f>
        <v>989611</v>
      </c>
      <c r="AQ9" s="11">
        <f>'[2]DF Cons. - Ativo'!$E$6</f>
        <v>1073060</v>
      </c>
      <c r="AR9" s="11">
        <f>'[3]DF Cons. - Ativo'!$E$6</f>
        <v>1174773</v>
      </c>
      <c r="AS9" s="11">
        <f>'[4]DF Cons. - Ativo'!$E$6</f>
        <v>1322975</v>
      </c>
      <c r="AT9" s="11">
        <f>'[5]DF Cons. - Ativo'!$E$6</f>
        <v>1233932</v>
      </c>
      <c r="AU9" s="11">
        <f>'[6]DF Cons. - Ativo'!$E$6</f>
        <v>1100176</v>
      </c>
      <c r="AV9" s="11">
        <f>'[7]DF Cons. - Ativo'!$E$6</f>
        <v>948934</v>
      </c>
      <c r="AW9" s="11">
        <f>'[8]DF Cons. - Ativo'!$E$6</f>
        <v>1171473</v>
      </c>
      <c r="AX9" s="11">
        <f>'[9]DF Cons. - Ativo'!$E$6</f>
        <v>1356113</v>
      </c>
      <c r="AY9" s="11">
        <f>'[10]DF Cons. - Ativo'!$E$6</f>
        <v>1331777</v>
      </c>
      <c r="AZ9" s="11">
        <f>'[11]DF Cons. - Ativo'!$E$6</f>
        <v>1430051</v>
      </c>
      <c r="BA9" s="11">
        <f>'[12]DF Cons. - Ativo'!$E$6</f>
        <v>1536121</v>
      </c>
      <c r="BB9" s="11">
        <f>'[13]DF Cons. - Ativo'!$E$6</f>
        <v>1470377</v>
      </c>
      <c r="BC9" s="11">
        <f>'[14]DF Cons. - Ativo'!$E$6</f>
        <v>1343961</v>
      </c>
      <c r="BD9" s="11">
        <f>'[15]DF Cons. - Ativo'!$E$6</f>
        <v>1770205</v>
      </c>
      <c r="BE9" s="11">
        <f>'[16]DF Cons. - Ativo'!$E$6</f>
        <v>2093398</v>
      </c>
    </row>
    <row r="10" spans="1:57" x14ac:dyDescent="0.25">
      <c r="A10" s="6" t="s">
        <v>8</v>
      </c>
      <c r="B10" s="3">
        <v>48930</v>
      </c>
      <c r="C10" s="3">
        <v>52840</v>
      </c>
      <c r="D10" s="3">
        <v>44589</v>
      </c>
      <c r="E10" s="3">
        <v>2394</v>
      </c>
      <c r="F10" s="3">
        <v>4118</v>
      </c>
      <c r="G10" s="3">
        <v>117172</v>
      </c>
      <c r="H10" s="3">
        <v>123801</v>
      </c>
      <c r="I10" s="3">
        <v>135286</v>
      </c>
      <c r="J10" s="3">
        <v>136428</v>
      </c>
      <c r="K10" s="3">
        <v>12136</v>
      </c>
      <c r="L10" s="3">
        <v>17066</v>
      </c>
      <c r="M10" s="3">
        <v>144680</v>
      </c>
      <c r="N10" s="3">
        <v>166505</v>
      </c>
      <c r="O10" s="3">
        <v>134833</v>
      </c>
      <c r="P10" s="3">
        <v>317109</v>
      </c>
      <c r="Q10" s="3">
        <v>242874</v>
      </c>
      <c r="R10" s="3">
        <v>51890</v>
      </c>
      <c r="S10" s="3">
        <v>157060</v>
      </c>
      <c r="T10" s="3">
        <v>262516</v>
      </c>
      <c r="U10" s="3">
        <v>186669</v>
      </c>
      <c r="V10" s="3">
        <v>100730</v>
      </c>
      <c r="W10" s="3">
        <v>244716</v>
      </c>
      <c r="X10" s="3">
        <v>193019</v>
      </c>
      <c r="Y10" s="3">
        <v>230649</v>
      </c>
      <c r="Z10" s="3">
        <v>260062</v>
      </c>
      <c r="AA10" s="3">
        <v>248209</v>
      </c>
      <c r="AB10" s="3">
        <v>249682</v>
      </c>
      <c r="AC10" s="3">
        <v>187818</v>
      </c>
      <c r="AD10" s="3">
        <v>191911</v>
      </c>
      <c r="AE10" s="3">
        <v>100090</v>
      </c>
      <c r="AF10" s="3">
        <v>89047</v>
      </c>
      <c r="AG10" s="3">
        <v>91381</v>
      </c>
      <c r="AH10" s="3">
        <v>70967</v>
      </c>
      <c r="AI10" s="3">
        <v>73601</v>
      </c>
      <c r="AJ10" s="3">
        <v>73549</v>
      </c>
      <c r="AK10" s="3">
        <v>100163</v>
      </c>
      <c r="AL10" s="3">
        <v>1605</v>
      </c>
      <c r="AM10" s="3">
        <v>4655</v>
      </c>
      <c r="AN10" s="3">
        <v>6219</v>
      </c>
      <c r="AO10" s="3">
        <v>2641</v>
      </c>
      <c r="AP10" s="11">
        <f>'[1]DF Cons. - Ativo'!$E$7</f>
        <v>5393</v>
      </c>
      <c r="AQ10" s="11">
        <f>'[2]DF Cons. - Ativo'!$E$7</f>
        <v>1284</v>
      </c>
      <c r="AR10" s="11">
        <f>'[3]DF Cons. - Ativo'!$E$7</f>
        <v>3522</v>
      </c>
      <c r="AS10" s="11">
        <f>'[4]DF Cons. - Ativo'!$E$7</f>
        <v>683</v>
      </c>
      <c r="AT10" s="11">
        <f>'[5]DF Cons. - Ativo'!$E$7</f>
        <v>0</v>
      </c>
      <c r="AU10" s="11">
        <f>'[6]DF Cons. - Ativo'!$E$7</f>
        <v>1925</v>
      </c>
      <c r="AV10" s="11">
        <f>'[7]DF Cons. - Ativo'!$E$7</f>
        <v>721</v>
      </c>
      <c r="AW10" s="11">
        <f>'[8]DF Cons. - Ativo'!$E$7</f>
        <v>598</v>
      </c>
      <c r="AX10" s="11">
        <f>'[9]DF Cons. - Ativo'!$E$7</f>
        <v>741</v>
      </c>
      <c r="AY10" s="11">
        <f>'[10]DF Cons. - Ativo'!$E$7</f>
        <v>3</v>
      </c>
      <c r="AZ10" s="11">
        <f>'[11]DF Cons. - Ativo'!$E$7</f>
        <v>1197</v>
      </c>
      <c r="BA10" s="11">
        <f>'[12]DF Cons. - Ativo'!$E$7</f>
        <v>63</v>
      </c>
      <c r="BB10" s="11">
        <f>'[13]DF Cons. - Ativo'!$E$7</f>
        <v>592</v>
      </c>
      <c r="BC10" s="11">
        <f>'[14]DF Cons. - Ativo'!$E$7</f>
        <v>975</v>
      </c>
      <c r="BD10" s="11">
        <f>'[15]DF Cons. - Ativo'!$E$7</f>
        <v>506</v>
      </c>
      <c r="BE10" s="11">
        <f>'[16]DF Cons. - Ativo'!$E$7</f>
        <v>5170</v>
      </c>
    </row>
    <row r="11" spans="1:57" ht="26.25" x14ac:dyDescent="0.25">
      <c r="A11" s="7" t="s">
        <v>9</v>
      </c>
      <c r="B11" s="3">
        <v>48930</v>
      </c>
      <c r="C11" s="3">
        <v>52840</v>
      </c>
      <c r="D11" s="3">
        <v>44589</v>
      </c>
      <c r="E11" s="3">
        <v>2394</v>
      </c>
      <c r="F11" s="3">
        <v>4118</v>
      </c>
      <c r="G11" s="3">
        <v>117172</v>
      </c>
      <c r="H11" s="3">
        <v>123801</v>
      </c>
      <c r="I11" s="3">
        <v>135286</v>
      </c>
      <c r="J11" s="3">
        <v>136428</v>
      </c>
      <c r="K11" s="3">
        <v>12136</v>
      </c>
      <c r="L11" s="3">
        <v>17066</v>
      </c>
      <c r="M11" s="3">
        <v>144680</v>
      </c>
      <c r="N11" s="3">
        <v>166505</v>
      </c>
      <c r="O11" s="3">
        <v>134833</v>
      </c>
      <c r="P11" s="3">
        <v>317109</v>
      </c>
      <c r="Q11" s="3">
        <v>242874</v>
      </c>
      <c r="R11" s="3">
        <v>51890</v>
      </c>
      <c r="S11" s="3">
        <v>157060</v>
      </c>
      <c r="T11" s="3">
        <v>262516</v>
      </c>
      <c r="U11" s="3">
        <v>186669</v>
      </c>
      <c r="V11" s="3">
        <v>100730</v>
      </c>
      <c r="W11" s="3">
        <v>244716</v>
      </c>
      <c r="X11" s="3">
        <v>193019</v>
      </c>
      <c r="Y11" s="3">
        <v>230649</v>
      </c>
      <c r="Z11" s="3">
        <v>260062</v>
      </c>
      <c r="AA11" s="3">
        <v>248209</v>
      </c>
      <c r="AB11" s="3">
        <v>249682</v>
      </c>
      <c r="AC11" s="3">
        <v>187818</v>
      </c>
      <c r="AD11" s="3">
        <v>191911</v>
      </c>
      <c r="AE11" s="3">
        <v>100090</v>
      </c>
      <c r="AF11" s="3">
        <v>89047</v>
      </c>
      <c r="AG11" s="3">
        <v>91381</v>
      </c>
      <c r="AH11" s="3">
        <v>70967</v>
      </c>
      <c r="AI11" s="3">
        <v>73601</v>
      </c>
      <c r="AJ11" s="3">
        <v>73549</v>
      </c>
      <c r="AK11" s="3">
        <v>100163</v>
      </c>
      <c r="AL11" s="3">
        <v>1605</v>
      </c>
      <c r="AM11" s="3">
        <v>4655</v>
      </c>
      <c r="AN11" s="3">
        <v>6219</v>
      </c>
      <c r="AO11" s="3">
        <v>2641</v>
      </c>
      <c r="AP11" s="11">
        <f>'[1]DF Cons. - Ativo'!$E$8</f>
        <v>5393</v>
      </c>
      <c r="AQ11" s="11">
        <f>'[2]DF Cons. - Ativo'!$E$8</f>
        <v>1284</v>
      </c>
      <c r="AR11" s="11">
        <f>'[3]DF Cons. - Ativo'!$E$8</f>
        <v>3522</v>
      </c>
      <c r="AS11" s="11">
        <f>'[4]DF Cons. - Ativo'!$E$8</f>
        <v>683</v>
      </c>
      <c r="AT11" s="11">
        <f>'[5]DF Cons. - Ativo'!$E$8</f>
        <v>0</v>
      </c>
      <c r="AU11" s="11">
        <f>'[6]DF Cons. - Ativo'!$E$8</f>
        <v>1925</v>
      </c>
      <c r="AV11" s="11">
        <f>'[7]DF Cons. - Ativo'!$E$8</f>
        <v>721</v>
      </c>
      <c r="AW11" s="11">
        <f>'[8]DF Cons. - Ativo'!$E$8</f>
        <v>598</v>
      </c>
      <c r="AX11" s="11">
        <f>'[9]DF Cons. - Ativo'!$E$8</f>
        <v>741</v>
      </c>
      <c r="AY11" s="11">
        <f>'[10]DF Cons. - Ativo'!$E$8</f>
        <v>3</v>
      </c>
      <c r="AZ11" s="11">
        <f>'[11]DF Cons. - Ativo'!$E$8</f>
        <v>1197</v>
      </c>
      <c r="BA11" s="11">
        <f>'[12]DF Cons. - Ativo'!$E$8</f>
        <v>63</v>
      </c>
      <c r="BB11" s="11">
        <f>'[13]DF Cons. - Ativo'!$E$8</f>
        <v>592</v>
      </c>
      <c r="BC11" s="11">
        <f>'[14]DF Cons. - Ativo'!$E$8</f>
        <v>975</v>
      </c>
      <c r="BD11" s="11">
        <f>'[15]DF Cons. - Ativo'!$E$8</f>
        <v>506</v>
      </c>
      <c r="BE11" s="11">
        <f>'[16]DF Cons. - Ativo'!$E$8</f>
        <v>5170</v>
      </c>
    </row>
    <row r="12" spans="1:57" x14ac:dyDescent="0.25">
      <c r="A12" s="8" t="s">
        <v>10</v>
      </c>
      <c r="B12" s="3">
        <v>48930</v>
      </c>
      <c r="C12" s="3">
        <v>52840</v>
      </c>
      <c r="D12" s="3">
        <v>44589</v>
      </c>
      <c r="E12" s="3">
        <v>2394</v>
      </c>
      <c r="F12" s="3">
        <v>4118</v>
      </c>
      <c r="G12" s="3">
        <v>117172</v>
      </c>
      <c r="H12" s="3">
        <v>123801</v>
      </c>
      <c r="I12" s="3">
        <v>135286</v>
      </c>
      <c r="J12" s="3">
        <v>136428</v>
      </c>
      <c r="K12" s="3">
        <v>12136</v>
      </c>
      <c r="L12" s="3">
        <v>17066</v>
      </c>
      <c r="M12" s="3">
        <v>144680</v>
      </c>
      <c r="N12" s="3">
        <v>166505</v>
      </c>
      <c r="O12" s="3">
        <v>134833</v>
      </c>
      <c r="P12" s="3">
        <v>317109</v>
      </c>
      <c r="Q12" s="3">
        <v>242874</v>
      </c>
      <c r="R12" s="3">
        <v>51890</v>
      </c>
      <c r="S12" s="3">
        <v>157060</v>
      </c>
      <c r="T12" s="3">
        <v>262516</v>
      </c>
      <c r="U12" s="3">
        <v>186669</v>
      </c>
      <c r="V12" s="3">
        <v>100730</v>
      </c>
      <c r="W12" s="3">
        <v>244716</v>
      </c>
      <c r="X12" s="3">
        <v>193019</v>
      </c>
      <c r="Y12" s="3">
        <v>230649</v>
      </c>
      <c r="Z12" s="3">
        <v>260062</v>
      </c>
      <c r="AA12" s="3">
        <v>248209</v>
      </c>
      <c r="AB12" s="3">
        <v>249682</v>
      </c>
      <c r="AC12" s="3">
        <v>187818</v>
      </c>
      <c r="AD12" s="3">
        <v>191911</v>
      </c>
      <c r="AE12" s="3">
        <v>100090</v>
      </c>
      <c r="AF12" s="3">
        <v>89047</v>
      </c>
      <c r="AG12" s="3">
        <v>91381</v>
      </c>
      <c r="AH12" s="3">
        <v>70967</v>
      </c>
      <c r="AI12" s="3">
        <v>73601</v>
      </c>
      <c r="AJ12" s="3">
        <v>73549</v>
      </c>
      <c r="AK12" s="3">
        <v>100163</v>
      </c>
      <c r="AL12" s="3">
        <v>1605</v>
      </c>
      <c r="AM12" s="3">
        <v>4655</v>
      </c>
      <c r="AN12" s="3">
        <v>6219</v>
      </c>
      <c r="AO12" s="3">
        <v>2641</v>
      </c>
      <c r="AP12" s="11">
        <f>'[1]DF Cons. - Ativo'!$E$9</f>
        <v>5393</v>
      </c>
      <c r="AQ12" s="11">
        <f>'[2]DF Cons. - Ativo'!$E$9</f>
        <v>1284</v>
      </c>
      <c r="AR12" s="11">
        <f>'[3]DF Cons. - Ativo'!$E$9</f>
        <v>3522</v>
      </c>
      <c r="AS12" s="11">
        <f>'[4]DF Cons. - Ativo'!$E$9</f>
        <v>683</v>
      </c>
      <c r="AT12" s="11">
        <f>'[5]DF Cons. - Ativo'!$E$9</f>
        <v>0</v>
      </c>
      <c r="AU12" s="11">
        <f>'[6]DF Cons. - Ativo'!$E$9</f>
        <v>1925</v>
      </c>
      <c r="AV12" s="11">
        <f>'[7]DF Cons. - Ativo'!$E$9</f>
        <v>721</v>
      </c>
      <c r="AW12" s="11">
        <f>'[8]DF Cons. - Ativo'!$E$9</f>
        <v>598</v>
      </c>
      <c r="AX12" s="11">
        <f>'[9]DF Cons. - Ativo'!$E$9</f>
        <v>741</v>
      </c>
      <c r="AY12" s="11">
        <f>'[10]DF Cons. - Ativo'!$E$9</f>
        <v>3</v>
      </c>
      <c r="AZ12" s="11">
        <f>'[11]DF Cons. - Ativo'!$E$9</f>
        <v>1197</v>
      </c>
      <c r="BA12" s="11">
        <f>'[12]DF Cons. - Ativo'!$E$9</f>
        <v>63</v>
      </c>
      <c r="BB12" s="11">
        <f>'[13]DF Cons. - Ativo'!$E$9</f>
        <v>592</v>
      </c>
      <c r="BC12" s="11">
        <f>'[14]DF Cons. - Ativo'!$E$9</f>
        <v>975</v>
      </c>
      <c r="BD12" s="11">
        <f>'[15]DF Cons. - Ativo'!$E$9</f>
        <v>506</v>
      </c>
      <c r="BE12" s="11">
        <f>'[16]DF Cons. - Ativo'!$E$9</f>
        <v>5170</v>
      </c>
    </row>
    <row r="13" spans="1:57" ht="26.25" x14ac:dyDescent="0.25">
      <c r="A13" s="8" t="s">
        <v>11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57" ht="27.75" customHeight="1" x14ac:dyDescent="0.25">
      <c r="A14" s="21" t="s">
        <v>12</v>
      </c>
      <c r="B14" s="18" t="s">
        <v>4</v>
      </c>
      <c r="C14" s="18" t="s">
        <v>4</v>
      </c>
      <c r="D14" s="18" t="s">
        <v>4</v>
      </c>
      <c r="E14" s="18" t="s">
        <v>4</v>
      </c>
      <c r="F14" s="18" t="s">
        <v>4</v>
      </c>
      <c r="G14" s="18" t="s">
        <v>4</v>
      </c>
      <c r="H14" s="18" t="s">
        <v>4</v>
      </c>
      <c r="I14" s="18" t="s">
        <v>4</v>
      </c>
      <c r="J14" s="18" t="s">
        <v>4</v>
      </c>
      <c r="K14" s="18" t="s">
        <v>4</v>
      </c>
      <c r="L14" s="18" t="s">
        <v>4</v>
      </c>
      <c r="M14" s="18" t="s">
        <v>4</v>
      </c>
      <c r="N14" s="18" t="s">
        <v>4</v>
      </c>
      <c r="O14" s="18" t="s">
        <v>4</v>
      </c>
      <c r="P14" s="18" t="s">
        <v>4</v>
      </c>
      <c r="Q14" s="18" t="s">
        <v>4</v>
      </c>
      <c r="R14" s="18" t="s">
        <v>4</v>
      </c>
      <c r="S14" s="18" t="s">
        <v>4</v>
      </c>
      <c r="T14" s="18" t="s">
        <v>4</v>
      </c>
      <c r="U14" s="18" t="s">
        <v>4</v>
      </c>
      <c r="V14" s="18" t="s">
        <v>4</v>
      </c>
      <c r="W14" s="18" t="s">
        <v>4</v>
      </c>
      <c r="X14" s="18" t="s">
        <v>4</v>
      </c>
      <c r="Y14" s="18">
        <v>0</v>
      </c>
      <c r="Z14" s="18" t="s">
        <v>4</v>
      </c>
      <c r="AA14" s="18" t="s">
        <v>4</v>
      </c>
      <c r="AB14" s="18" t="s">
        <v>4</v>
      </c>
      <c r="AC14" s="18">
        <v>0</v>
      </c>
      <c r="AD14" s="18" t="s">
        <v>4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5">
        <v>0</v>
      </c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</row>
    <row r="15" spans="1:57" x14ac:dyDescent="0.25">
      <c r="A15" s="2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</row>
    <row r="16" spans="1:57" ht="26.25" x14ac:dyDescent="0.25">
      <c r="A16" s="7" t="s">
        <v>13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11">
        <v>0</v>
      </c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57" x14ac:dyDescent="0.25">
      <c r="A17" s="6" t="s">
        <v>14</v>
      </c>
      <c r="B17" s="3">
        <v>813606</v>
      </c>
      <c r="C17" s="3">
        <v>863172</v>
      </c>
      <c r="D17" s="3">
        <v>895292</v>
      </c>
      <c r="E17" s="3">
        <v>845839</v>
      </c>
      <c r="F17" s="3">
        <v>956897</v>
      </c>
      <c r="G17" s="3">
        <v>985877</v>
      </c>
      <c r="H17" s="3">
        <v>1009802</v>
      </c>
      <c r="I17" s="3">
        <v>1069324</v>
      </c>
      <c r="J17" s="3">
        <v>953666</v>
      </c>
      <c r="K17" s="3">
        <v>1083288</v>
      </c>
      <c r="L17" s="3">
        <v>1140354</v>
      </c>
      <c r="M17" s="3">
        <v>1166496</v>
      </c>
      <c r="N17" s="3">
        <v>991145</v>
      </c>
      <c r="O17" s="3">
        <v>1006055</v>
      </c>
      <c r="P17" s="3">
        <v>1161696</v>
      </c>
      <c r="Q17" s="3">
        <v>1150598</v>
      </c>
      <c r="R17" s="3">
        <v>972678</v>
      </c>
      <c r="S17" s="3">
        <v>1006017</v>
      </c>
      <c r="T17" s="3">
        <v>1103867</v>
      </c>
      <c r="U17" s="3">
        <v>1032600</v>
      </c>
      <c r="V17" s="3">
        <v>785177</v>
      </c>
      <c r="W17" s="3">
        <v>834222</v>
      </c>
      <c r="X17" s="3">
        <v>940654</v>
      </c>
      <c r="Y17" s="3">
        <v>900816</v>
      </c>
      <c r="Z17" s="3">
        <v>801881</v>
      </c>
      <c r="AA17" s="3">
        <v>826549</v>
      </c>
      <c r="AB17" s="3">
        <v>734067</v>
      </c>
      <c r="AC17" s="3">
        <v>821310</v>
      </c>
      <c r="AD17" s="3">
        <v>802471</v>
      </c>
      <c r="AE17" s="3">
        <v>1002744</v>
      </c>
      <c r="AF17" s="3">
        <v>997339</v>
      </c>
      <c r="AG17" s="3">
        <v>1101973</v>
      </c>
      <c r="AH17" s="3">
        <v>1052927</v>
      </c>
      <c r="AI17" s="3">
        <v>927883</v>
      </c>
      <c r="AJ17" s="3">
        <v>877917</v>
      </c>
      <c r="AK17" s="3">
        <v>863015</v>
      </c>
      <c r="AL17" s="3">
        <v>976252</v>
      </c>
      <c r="AM17" s="3">
        <v>1174718</v>
      </c>
      <c r="AN17" s="3">
        <v>1218485</v>
      </c>
      <c r="AO17" s="3">
        <v>970452</v>
      </c>
      <c r="AP17" s="11">
        <f>'[1]DF Cons. - Ativo'!$E$13</f>
        <v>931307</v>
      </c>
      <c r="AQ17" s="11">
        <f t="shared" ref="AQ17:AW17" si="4">SUM(AQ18:AQ19)</f>
        <v>846841</v>
      </c>
      <c r="AR17" s="11">
        <f t="shared" si="4"/>
        <v>738764</v>
      </c>
      <c r="AS17" s="11">
        <f>'[4]DF Cons. - Ativo'!$E$13</f>
        <v>657575</v>
      </c>
      <c r="AT17" s="11">
        <f t="shared" si="4"/>
        <v>892961</v>
      </c>
      <c r="AU17" s="11">
        <f t="shared" si="4"/>
        <v>985280</v>
      </c>
      <c r="AV17" s="11">
        <f t="shared" si="4"/>
        <v>1232441</v>
      </c>
      <c r="AW17" s="11">
        <f t="shared" si="4"/>
        <v>1242563</v>
      </c>
      <c r="AX17" s="11">
        <f t="shared" ref="AX17:AY17" si="5">SUM(AX18:AX19)</f>
        <v>1283825</v>
      </c>
      <c r="AY17" s="11">
        <f t="shared" si="5"/>
        <v>1120393</v>
      </c>
      <c r="AZ17" s="11">
        <f t="shared" ref="AZ17:BA17" si="6">SUM(AZ18:AZ19)</f>
        <v>1258973</v>
      </c>
      <c r="BA17" s="11">
        <f t="shared" si="6"/>
        <v>1228661</v>
      </c>
      <c r="BB17" s="11">
        <f t="shared" ref="BB17:BC17" si="7">SUM(BB18:BB19)</f>
        <v>1167729</v>
      </c>
      <c r="BC17" s="11">
        <f t="shared" si="7"/>
        <v>1401303</v>
      </c>
      <c r="BD17" s="11">
        <f t="shared" ref="BD17:BE17" si="8">SUM(BD18:BD19)</f>
        <v>1303639</v>
      </c>
      <c r="BE17" s="11">
        <f t="shared" si="8"/>
        <v>1392767</v>
      </c>
    </row>
    <row r="18" spans="1:57" x14ac:dyDescent="0.25">
      <c r="A18" s="7" t="s">
        <v>15</v>
      </c>
      <c r="B18" s="3">
        <v>813606</v>
      </c>
      <c r="C18" s="3">
        <v>863172</v>
      </c>
      <c r="D18" s="3">
        <v>895292</v>
      </c>
      <c r="E18" s="3">
        <v>845839</v>
      </c>
      <c r="F18" s="3">
        <v>956897</v>
      </c>
      <c r="G18" s="3">
        <v>985877</v>
      </c>
      <c r="H18" s="3">
        <v>1009802</v>
      </c>
      <c r="I18" s="3">
        <v>1069324</v>
      </c>
      <c r="J18" s="3">
        <v>953666</v>
      </c>
      <c r="K18" s="3">
        <v>1083288</v>
      </c>
      <c r="L18" s="3">
        <v>1140354</v>
      </c>
      <c r="M18" s="3">
        <v>1166496</v>
      </c>
      <c r="N18" s="3">
        <v>991145</v>
      </c>
      <c r="O18" s="3">
        <v>1006055</v>
      </c>
      <c r="P18" s="3">
        <v>1161696</v>
      </c>
      <c r="Q18" s="3">
        <v>1150598</v>
      </c>
      <c r="R18" s="3">
        <v>972678</v>
      </c>
      <c r="S18" s="3">
        <v>1006017</v>
      </c>
      <c r="T18" s="3">
        <v>1103867</v>
      </c>
      <c r="U18" s="3">
        <v>1032600</v>
      </c>
      <c r="V18" s="3">
        <v>785177</v>
      </c>
      <c r="W18" s="3">
        <v>834222</v>
      </c>
      <c r="X18" s="3">
        <v>940654</v>
      </c>
      <c r="Y18" s="3">
        <v>900816</v>
      </c>
      <c r="Z18" s="3">
        <v>801881</v>
      </c>
      <c r="AA18" s="3">
        <v>826549</v>
      </c>
      <c r="AB18" s="3">
        <v>734067</v>
      </c>
      <c r="AC18" s="3">
        <v>821310</v>
      </c>
      <c r="AD18" s="3">
        <v>802471</v>
      </c>
      <c r="AE18" s="3">
        <v>1002744</v>
      </c>
      <c r="AF18" s="3">
        <v>997339</v>
      </c>
      <c r="AG18" s="3">
        <v>1101973</v>
      </c>
      <c r="AH18" s="3">
        <v>1052927</v>
      </c>
      <c r="AI18" s="3">
        <v>927883</v>
      </c>
      <c r="AJ18" s="3">
        <v>877917</v>
      </c>
      <c r="AK18" s="3">
        <v>863015</v>
      </c>
      <c r="AL18" s="3">
        <v>976252</v>
      </c>
      <c r="AM18" s="3">
        <v>1174718</v>
      </c>
      <c r="AN18" s="3">
        <v>1218485</v>
      </c>
      <c r="AO18" s="3">
        <v>970452</v>
      </c>
      <c r="AP18" s="11">
        <f>'[1]DF Cons. - Ativo'!$E$14</f>
        <v>931307</v>
      </c>
      <c r="AQ18" s="11">
        <f>'[2]DF Cons. - Ativo'!$E$14</f>
        <v>846841</v>
      </c>
      <c r="AR18" s="11">
        <f>'[3]DF Cons. - Ativo'!$E$14</f>
        <v>738764</v>
      </c>
      <c r="AS18" s="11">
        <f>'[4]DF Cons. - Ativo'!$E$14</f>
        <v>657575</v>
      </c>
      <c r="AT18" s="11">
        <f>'[5]DF Cons. - Ativo'!$E$14</f>
        <v>892961</v>
      </c>
      <c r="AU18" s="11">
        <f>'[6]DF Cons. - Ativo'!$E$14</f>
        <v>985280</v>
      </c>
      <c r="AV18" s="11">
        <f>'[7]DF Cons. - Ativo'!$E$14</f>
        <v>1232441</v>
      </c>
      <c r="AW18" s="11">
        <f>'[8]DF Cons. - Ativo'!$E$14</f>
        <v>1242563</v>
      </c>
      <c r="AX18" s="11">
        <f>'[9]DF Cons. - Ativo'!$E$14</f>
        <v>1283825</v>
      </c>
      <c r="AY18" s="11">
        <f>'[10]DF Cons. - Ativo'!$E$14</f>
        <v>1120393</v>
      </c>
      <c r="AZ18" s="11">
        <f>'[11]DF Cons. - Ativo'!$E$14</f>
        <v>1258973</v>
      </c>
      <c r="BA18" s="11">
        <f>'[12]DF Cons. - Ativo'!$E$14</f>
        <v>1228661</v>
      </c>
      <c r="BB18" s="11">
        <f>'[13]DF Cons. - Ativo'!$E$14</f>
        <v>1167729</v>
      </c>
      <c r="BC18" s="11">
        <f>'[14]DF Cons. - Ativo'!$E$14</f>
        <v>1401303</v>
      </c>
      <c r="BD18" s="11">
        <f>'[15]DF Cons. - Ativo'!$E$14</f>
        <v>1303639</v>
      </c>
      <c r="BE18" s="11">
        <f>'[16]DF Cons. - Ativo'!$E$14</f>
        <v>1392767</v>
      </c>
    </row>
    <row r="19" spans="1:57" x14ac:dyDescent="0.25">
      <c r="A19" s="7" t="s">
        <v>16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11">
        <v>0</v>
      </c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57" x14ac:dyDescent="0.25">
      <c r="A20" s="6" t="s">
        <v>17</v>
      </c>
      <c r="B20" s="3">
        <v>264543</v>
      </c>
      <c r="C20" s="3">
        <v>289296</v>
      </c>
      <c r="D20" s="3">
        <v>327987</v>
      </c>
      <c r="E20" s="3">
        <v>324182</v>
      </c>
      <c r="F20" s="3">
        <v>408557</v>
      </c>
      <c r="G20" s="3">
        <v>399084</v>
      </c>
      <c r="H20" s="3">
        <v>449970</v>
      </c>
      <c r="I20" s="3">
        <v>364529</v>
      </c>
      <c r="J20" s="3">
        <v>471810</v>
      </c>
      <c r="K20" s="3">
        <v>451865</v>
      </c>
      <c r="L20" s="3">
        <v>474517</v>
      </c>
      <c r="M20" s="3">
        <v>447456</v>
      </c>
      <c r="N20" s="3">
        <v>442213</v>
      </c>
      <c r="O20" s="3">
        <v>429760</v>
      </c>
      <c r="P20" s="3">
        <v>463300</v>
      </c>
      <c r="Q20" s="3">
        <v>467522</v>
      </c>
      <c r="R20" s="3">
        <v>505292</v>
      </c>
      <c r="S20" s="3">
        <v>504482</v>
      </c>
      <c r="T20" s="3">
        <v>512691</v>
      </c>
      <c r="U20" s="3">
        <v>437774</v>
      </c>
      <c r="V20" s="3">
        <v>433194</v>
      </c>
      <c r="W20" s="3">
        <v>424958</v>
      </c>
      <c r="X20" s="3">
        <v>498436</v>
      </c>
      <c r="Y20" s="3">
        <v>472057</v>
      </c>
      <c r="Z20" s="3">
        <v>466717</v>
      </c>
      <c r="AA20" s="3">
        <v>502313</v>
      </c>
      <c r="AB20" s="3">
        <v>500935</v>
      </c>
      <c r="AC20" s="3">
        <v>521364</v>
      </c>
      <c r="AD20" s="3">
        <v>563590</v>
      </c>
      <c r="AE20" s="3">
        <v>650747</v>
      </c>
      <c r="AF20" s="3">
        <v>728624</v>
      </c>
      <c r="AG20" s="3">
        <v>686821</v>
      </c>
      <c r="AH20" s="3">
        <v>686032</v>
      </c>
      <c r="AI20" s="3">
        <v>663558</v>
      </c>
      <c r="AJ20" s="3">
        <v>649956</v>
      </c>
      <c r="AK20" s="3">
        <v>552691</v>
      </c>
      <c r="AL20" s="3">
        <v>707521</v>
      </c>
      <c r="AM20" s="3">
        <v>681217</v>
      </c>
      <c r="AN20" s="3">
        <v>737289</v>
      </c>
      <c r="AO20" s="3">
        <v>748411</v>
      </c>
      <c r="AP20" s="11">
        <f>'[1]DF Cons. - Ativo'!$E$16</f>
        <v>823654</v>
      </c>
      <c r="AQ20" s="11">
        <f>'[2]DF Cons. - Ativo'!$E$16</f>
        <v>842485</v>
      </c>
      <c r="AR20" s="11">
        <f>'[3]DF Cons. - Ativo'!$E$16</f>
        <v>917101</v>
      </c>
      <c r="AS20" s="11">
        <f>'[4]DF Cons. - Ativo'!$E$16</f>
        <v>987614</v>
      </c>
      <c r="AT20" s="11">
        <f>'[5]DF Cons. - Ativo'!$E$16</f>
        <v>1010558</v>
      </c>
      <c r="AU20" s="11">
        <f>'[6]DF Cons. - Ativo'!$E$16</f>
        <v>1202317</v>
      </c>
      <c r="AV20" s="11">
        <f>'[7]DF Cons. - Ativo'!$E$16</f>
        <v>1419803</v>
      </c>
      <c r="AW20" s="11">
        <f>'[8]DF Cons. - Ativo'!$E$16</f>
        <v>1338351</v>
      </c>
      <c r="AX20" s="11">
        <f>'[9]DF Cons. - Ativo'!$E$16</f>
        <v>1224090</v>
      </c>
      <c r="AY20" s="11">
        <f>'[10]DF Cons. - Ativo'!$E$16</f>
        <v>1335928</v>
      </c>
      <c r="AZ20" s="11">
        <f>'[11]DF Cons. - Ativo'!$E$16</f>
        <v>1415287</v>
      </c>
      <c r="BA20" s="11">
        <f>'[12]DF Cons. - Ativo'!$E$16</f>
        <v>1618848</v>
      </c>
      <c r="BB20" s="11">
        <f>'[13]DF Cons. - Ativo'!$E$16</f>
        <v>1743884</v>
      </c>
      <c r="BC20" s="11">
        <f>'[14]DF Cons. - Ativo'!$E$16</f>
        <v>1896396</v>
      </c>
      <c r="BD20" s="11">
        <f>'[15]DF Cons. - Ativo'!$E$16</f>
        <v>1963072</v>
      </c>
      <c r="BE20" s="11">
        <f>'[16]DF Cons. - Ativo'!$E$16</f>
        <v>1828739</v>
      </c>
    </row>
    <row r="21" spans="1:57" x14ac:dyDescent="0.25">
      <c r="A21" s="6" t="s">
        <v>18</v>
      </c>
      <c r="B21" s="3">
        <v>78683</v>
      </c>
      <c r="C21" s="3">
        <v>95288</v>
      </c>
      <c r="D21" s="3">
        <v>142434</v>
      </c>
      <c r="E21" s="3">
        <v>39457</v>
      </c>
      <c r="F21" s="3">
        <v>66693</v>
      </c>
      <c r="G21" s="3">
        <v>89861</v>
      </c>
      <c r="H21" s="3">
        <v>141911</v>
      </c>
      <c r="I21" s="3">
        <v>86299</v>
      </c>
      <c r="J21" s="3">
        <v>102223</v>
      </c>
      <c r="K21" s="3">
        <v>118990</v>
      </c>
      <c r="L21" s="3">
        <v>132950</v>
      </c>
      <c r="M21" s="3">
        <v>73320</v>
      </c>
      <c r="N21" s="3">
        <v>76743</v>
      </c>
      <c r="O21" s="3">
        <v>92150</v>
      </c>
      <c r="P21" s="3">
        <v>103992</v>
      </c>
      <c r="Q21" s="3">
        <v>80218</v>
      </c>
      <c r="R21" s="3">
        <v>87008</v>
      </c>
      <c r="S21" s="3">
        <v>119416</v>
      </c>
      <c r="T21" s="3">
        <v>126521</v>
      </c>
      <c r="U21" s="3">
        <v>118386</v>
      </c>
      <c r="V21" s="3">
        <v>109820</v>
      </c>
      <c r="W21" s="3">
        <v>132214</v>
      </c>
      <c r="X21" s="3">
        <v>187678</v>
      </c>
      <c r="Y21" s="3">
        <v>164033</v>
      </c>
      <c r="Z21" s="3">
        <v>153438</v>
      </c>
      <c r="AA21" s="3">
        <v>175376</v>
      </c>
      <c r="AB21" s="3">
        <v>182596</v>
      </c>
      <c r="AC21" s="3">
        <v>228274</v>
      </c>
      <c r="AD21" s="3">
        <v>200022</v>
      </c>
      <c r="AE21" s="3">
        <v>225415</v>
      </c>
      <c r="AF21" s="3">
        <v>264312</v>
      </c>
      <c r="AG21" s="3">
        <v>205985</v>
      </c>
      <c r="AH21" s="3">
        <v>185402</v>
      </c>
      <c r="AI21" s="3">
        <v>207790</v>
      </c>
      <c r="AJ21" s="3">
        <v>199300</v>
      </c>
      <c r="AK21" s="3">
        <v>158941</v>
      </c>
      <c r="AL21" s="3">
        <v>217308</v>
      </c>
      <c r="AM21" s="3">
        <v>256880</v>
      </c>
      <c r="AN21" s="3">
        <v>245129</v>
      </c>
      <c r="AO21" s="3">
        <v>228711</v>
      </c>
      <c r="AP21" s="11">
        <f>'[1]DF Cons. - Ativo'!$E$18</f>
        <v>233871</v>
      </c>
      <c r="AQ21" s="11">
        <f>'[2]DF Cons. - Ativo'!$E$19</f>
        <v>209605</v>
      </c>
      <c r="AR21" s="11">
        <f>'[3]DF Cons. - Ativo'!$E$19</f>
        <v>310908</v>
      </c>
      <c r="AS21" s="11">
        <f>'[4]DF Cons. - Ativo'!$E$18</f>
        <v>234156</v>
      </c>
      <c r="AT21" s="11">
        <f>'[5]DF Cons. - Ativo'!$E$19</f>
        <v>228549</v>
      </c>
      <c r="AU21" s="11">
        <f>'[6]DF Cons. - Ativo'!$E$19</f>
        <v>298915</v>
      </c>
      <c r="AV21" s="11">
        <f>'[7]DF Cons. - Ativo'!$E$19</f>
        <v>330126</v>
      </c>
      <c r="AW21" s="11">
        <f>'[8]DF Cons. - Ativo'!$E$19</f>
        <v>271671</v>
      </c>
      <c r="AX21" s="11">
        <f>'[9]DF Cons. - Ativo'!$E$19</f>
        <v>221297</v>
      </c>
      <c r="AY21" s="11">
        <f>'[10]DF Cons. - Ativo'!$E$19</f>
        <v>276002</v>
      </c>
      <c r="AZ21" s="11">
        <f>'[11]DF Cons. - Ativo'!$E$19</f>
        <v>361599</v>
      </c>
      <c r="BA21" s="11">
        <f>'[12]DF Cons. - Ativo'!$E$18</f>
        <v>283589</v>
      </c>
      <c r="BB21" s="11">
        <f>'[13]DF Cons. - Ativo'!$E$18</f>
        <v>206408</v>
      </c>
      <c r="BC21" s="11">
        <f>'[14]DF Cons. - Ativo'!$E$18</f>
        <v>231882</v>
      </c>
      <c r="BD21" s="11">
        <f>'[15]DF Cons. - Ativo'!$E$18</f>
        <v>206175</v>
      </c>
      <c r="BE21" s="11">
        <f>'[16]DF Cons. - Ativo'!$E$18</f>
        <v>193676</v>
      </c>
    </row>
    <row r="22" spans="1:57" x14ac:dyDescent="0.25">
      <c r="A22" s="7" t="s">
        <v>19</v>
      </c>
      <c r="B22" s="3">
        <v>78683</v>
      </c>
      <c r="C22" s="3">
        <v>95288</v>
      </c>
      <c r="D22" s="3">
        <v>142434</v>
      </c>
      <c r="E22" s="3">
        <v>39457</v>
      </c>
      <c r="F22" s="3">
        <v>66693</v>
      </c>
      <c r="G22" s="3">
        <v>89861</v>
      </c>
      <c r="H22" s="3">
        <v>141911</v>
      </c>
      <c r="I22" s="3">
        <v>86299</v>
      </c>
      <c r="J22" s="3">
        <v>102223</v>
      </c>
      <c r="K22" s="3">
        <v>118990</v>
      </c>
      <c r="L22" s="3">
        <v>132950</v>
      </c>
      <c r="M22" s="3">
        <v>73320</v>
      </c>
      <c r="N22" s="3">
        <v>76743</v>
      </c>
      <c r="O22" s="3">
        <v>92150</v>
      </c>
      <c r="P22" s="3">
        <v>103992</v>
      </c>
      <c r="Q22" s="3">
        <v>80218</v>
      </c>
      <c r="R22" s="3">
        <v>87008</v>
      </c>
      <c r="S22" s="3">
        <v>119416</v>
      </c>
      <c r="T22" s="3">
        <v>126521</v>
      </c>
      <c r="U22" s="3">
        <v>118386</v>
      </c>
      <c r="V22" s="3">
        <v>109820</v>
      </c>
      <c r="W22" s="3">
        <v>132214</v>
      </c>
      <c r="X22" s="3">
        <v>187678</v>
      </c>
      <c r="Y22" s="3">
        <v>164033</v>
      </c>
      <c r="Z22" s="3">
        <v>153438</v>
      </c>
      <c r="AA22" s="3">
        <v>175376</v>
      </c>
      <c r="AB22" s="3">
        <v>182596</v>
      </c>
      <c r="AC22" s="3">
        <v>228274</v>
      </c>
      <c r="AD22" s="3">
        <v>200022</v>
      </c>
      <c r="AE22" s="3">
        <v>225415</v>
      </c>
      <c r="AF22" s="3">
        <v>264312</v>
      </c>
      <c r="AG22" s="3">
        <v>205985</v>
      </c>
      <c r="AH22" s="3">
        <v>185402</v>
      </c>
      <c r="AI22" s="3">
        <v>207790</v>
      </c>
      <c r="AJ22" s="3">
        <v>199300</v>
      </c>
      <c r="AK22" s="3">
        <v>158941</v>
      </c>
      <c r="AL22" s="3">
        <v>217308</v>
      </c>
      <c r="AM22" s="3">
        <v>256880</v>
      </c>
      <c r="AN22" s="3">
        <v>245129</v>
      </c>
      <c r="AO22" s="3">
        <v>228711</v>
      </c>
      <c r="AP22" s="11">
        <f>'[1]DF Cons. - Ativo'!$E$19</f>
        <v>233871</v>
      </c>
      <c r="AQ22" s="11">
        <f>'[2]DF Cons. - Ativo'!$E$19</f>
        <v>209605</v>
      </c>
      <c r="AR22" s="11">
        <f>'[3]DF Cons. - Ativo'!$E$19</f>
        <v>310908</v>
      </c>
      <c r="AS22" s="11">
        <f>'[4]DF Cons. - Ativo'!$E$19</f>
        <v>234156</v>
      </c>
      <c r="AT22" s="11">
        <f>'[5]DF Cons. - Ativo'!$E$19</f>
        <v>228549</v>
      </c>
      <c r="AU22" s="11">
        <f>'[6]DF Cons. - Ativo'!$E$19</f>
        <v>298915</v>
      </c>
      <c r="AV22" s="11">
        <f>'[7]DF Cons. - Ativo'!$E$19</f>
        <v>330126</v>
      </c>
      <c r="AW22" s="11">
        <f>'[8]DF Cons. - Ativo'!$E$19</f>
        <v>271671</v>
      </c>
      <c r="AX22" s="11">
        <f>'[9]DF Cons. - Ativo'!$E$19</f>
        <v>221297</v>
      </c>
      <c r="AY22" s="11">
        <f>'[10]DF Cons. - Ativo'!$E$19</f>
        <v>276002</v>
      </c>
      <c r="AZ22" s="11">
        <f>'[11]DF Cons. - Ativo'!$E$19</f>
        <v>361599</v>
      </c>
      <c r="BA22" s="11">
        <f>'[12]DF Cons. - Ativo'!$E$19</f>
        <v>283589</v>
      </c>
      <c r="BB22" s="11">
        <f>'[13]DF Cons. - Ativo'!$E$19</f>
        <v>206408</v>
      </c>
      <c r="BC22" s="11">
        <f>'[14]DF Cons. - Ativo'!$E$19</f>
        <v>231882</v>
      </c>
      <c r="BD22" s="11">
        <f>'[15]DF Cons. - Ativo'!$E$19</f>
        <v>206175</v>
      </c>
      <c r="BE22" s="11">
        <f>'[16]DF Cons. - Ativo'!$E$19</f>
        <v>193676</v>
      </c>
    </row>
    <row r="23" spans="1:57" x14ac:dyDescent="0.25">
      <c r="A23" s="6" t="s">
        <v>20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11">
        <f>'[1]DF Cons. - Ativo'!$E$20</f>
        <v>0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</row>
    <row r="24" spans="1:57" x14ac:dyDescent="0.25">
      <c r="A24" s="6" t="s">
        <v>21</v>
      </c>
      <c r="B24" s="3">
        <v>60495</v>
      </c>
      <c r="C24" s="3">
        <v>54715</v>
      </c>
      <c r="D24" s="3">
        <v>54132</v>
      </c>
      <c r="E24" s="3">
        <v>33441</v>
      </c>
      <c r="F24" s="3">
        <v>39597</v>
      </c>
      <c r="G24" s="3">
        <v>50689</v>
      </c>
      <c r="H24" s="3">
        <v>71011</v>
      </c>
      <c r="I24" s="3">
        <v>57671</v>
      </c>
      <c r="J24" s="3">
        <v>64356</v>
      </c>
      <c r="K24" s="3">
        <v>74467</v>
      </c>
      <c r="L24" s="3">
        <v>79818</v>
      </c>
      <c r="M24" s="3">
        <v>68178</v>
      </c>
      <c r="N24" s="3">
        <v>75328</v>
      </c>
      <c r="O24" s="3">
        <v>79826</v>
      </c>
      <c r="P24" s="3">
        <v>85935</v>
      </c>
      <c r="Q24" s="3">
        <v>84238</v>
      </c>
      <c r="R24" s="3">
        <v>93358</v>
      </c>
      <c r="S24" s="3">
        <v>87444</v>
      </c>
      <c r="T24" s="3">
        <v>90522</v>
      </c>
      <c r="U24" s="3">
        <v>82328</v>
      </c>
      <c r="V24" s="3">
        <v>93598</v>
      </c>
      <c r="W24" s="3">
        <v>96488</v>
      </c>
      <c r="X24" s="3">
        <v>108565</v>
      </c>
      <c r="Y24" s="3">
        <v>79724</v>
      </c>
      <c r="Z24" s="3">
        <v>87958</v>
      </c>
      <c r="AA24" s="3">
        <v>114793</v>
      </c>
      <c r="AB24" s="3">
        <v>84475</v>
      </c>
      <c r="AC24" s="3">
        <v>105376</v>
      </c>
      <c r="AD24" s="3">
        <v>104790</v>
      </c>
      <c r="AE24" s="3">
        <v>110265</v>
      </c>
      <c r="AF24" s="3">
        <v>108743</v>
      </c>
      <c r="AG24" s="3">
        <v>111361</v>
      </c>
      <c r="AH24" s="3">
        <v>146702</v>
      </c>
      <c r="AI24" s="3">
        <v>130682</v>
      </c>
      <c r="AJ24" s="3">
        <v>103721</v>
      </c>
      <c r="AK24" s="3">
        <v>85787</v>
      </c>
      <c r="AL24" s="3">
        <v>105580</v>
      </c>
      <c r="AM24" s="3">
        <v>103495</v>
      </c>
      <c r="AN24" s="3">
        <v>107619</v>
      </c>
      <c r="AO24" s="3">
        <v>179906</v>
      </c>
      <c r="AP24" s="11">
        <f>'[1]DF Cons. - Ativo'!$E$21</f>
        <v>178345</v>
      </c>
      <c r="AQ24" s="11">
        <f>'[2]DF Cons. - Ativo'!$E$24</f>
        <v>165615</v>
      </c>
      <c r="AR24" s="11">
        <f>'[3]DF Cons. - Ativo'!$E$24</f>
        <v>184951</v>
      </c>
      <c r="AS24" s="11">
        <f>'[4]DF Cons. - Ativo'!$E$21</f>
        <v>164184</v>
      </c>
      <c r="AT24" s="11">
        <f>'[5]DF Cons. - Ativo'!$E$24</f>
        <v>162396</v>
      </c>
      <c r="AU24" s="11">
        <f>'[6]DF Cons. - Ativo'!$E$24</f>
        <v>176760</v>
      </c>
      <c r="AV24" s="11">
        <f>'[7]DF Cons. - Ativo'!$E$24</f>
        <v>117777</v>
      </c>
      <c r="AW24" s="11">
        <f>'[8]DF Cons. - Ativo'!$E$24</f>
        <v>121084</v>
      </c>
      <c r="AX24" s="11">
        <f>'[9]DF Cons. - Ativo'!$E$24</f>
        <v>127358</v>
      </c>
      <c r="AY24" s="11">
        <f>'[10]DF Cons. - Ativo'!$E$24</f>
        <v>143417</v>
      </c>
      <c r="AZ24" s="11">
        <f>'[11]DF Cons. - Ativo'!$E$23</f>
        <v>146918</v>
      </c>
      <c r="BA24" s="11">
        <f>'[12]DF Cons. - Ativo'!$E$23</f>
        <v>142943</v>
      </c>
      <c r="BB24" s="11">
        <f>'[13]DF Cons. - Ativo'!$E$23</f>
        <v>155682</v>
      </c>
      <c r="BC24" s="11">
        <f>'[14]DF Cons. - Ativo'!$E$23</f>
        <v>137438</v>
      </c>
      <c r="BD24" s="11">
        <f>'[15]DF Cons. - Ativo'!$E$23</f>
        <v>163071</v>
      </c>
      <c r="BE24" s="11">
        <f>'[16]DF Cons. - Ativo'!$E$23</f>
        <v>146471</v>
      </c>
    </row>
    <row r="25" spans="1:57" x14ac:dyDescent="0.25">
      <c r="A25" s="7" t="s">
        <v>22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11">
        <f>'[1]DF Cons. - Ativo'!$E$22</f>
        <v>0</v>
      </c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57" ht="26.25" x14ac:dyDescent="0.25">
      <c r="A26" s="7" t="s">
        <v>23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11">
        <f>'[1]DF Cons. - Ativo'!$E$23</f>
        <v>0</v>
      </c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57" x14ac:dyDescent="0.25">
      <c r="A27" s="7" t="s">
        <v>24</v>
      </c>
      <c r="B27" s="3">
        <v>60495</v>
      </c>
      <c r="C27" s="3">
        <v>54715</v>
      </c>
      <c r="D27" s="3">
        <v>54132</v>
      </c>
      <c r="E27" s="3">
        <v>33441</v>
      </c>
      <c r="F27" s="3">
        <v>39597</v>
      </c>
      <c r="G27" s="3">
        <v>50689</v>
      </c>
      <c r="H27" s="3">
        <v>71011</v>
      </c>
      <c r="I27" s="3">
        <v>57671</v>
      </c>
      <c r="J27" s="3">
        <v>64356</v>
      </c>
      <c r="K27" s="3">
        <v>74467</v>
      </c>
      <c r="L27" s="3">
        <v>79818</v>
      </c>
      <c r="M27" s="3">
        <v>68178</v>
      </c>
      <c r="N27" s="3">
        <v>75328</v>
      </c>
      <c r="O27" s="3">
        <v>79826</v>
      </c>
      <c r="P27" s="3">
        <v>85935</v>
      </c>
      <c r="Q27" s="3">
        <v>84238</v>
      </c>
      <c r="R27" s="3">
        <v>93358</v>
      </c>
      <c r="S27" s="3">
        <v>87444</v>
      </c>
      <c r="T27" s="3">
        <v>90522</v>
      </c>
      <c r="U27" s="3">
        <v>82328</v>
      </c>
      <c r="V27" s="3">
        <v>93598</v>
      </c>
      <c r="W27" s="3">
        <v>96488</v>
      </c>
      <c r="X27" s="3">
        <v>108565</v>
      </c>
      <c r="Y27" s="3">
        <v>79724</v>
      </c>
      <c r="Z27" s="3">
        <v>87958</v>
      </c>
      <c r="AA27" s="3">
        <v>114793</v>
      </c>
      <c r="AB27" s="3">
        <v>84475</v>
      </c>
      <c r="AC27" s="3">
        <v>105376</v>
      </c>
      <c r="AD27" s="3">
        <v>104790</v>
      </c>
      <c r="AE27" s="3">
        <v>110265</v>
      </c>
      <c r="AF27" s="3">
        <v>108743</v>
      </c>
      <c r="AG27" s="3">
        <v>111361</v>
      </c>
      <c r="AH27" s="3">
        <v>146702</v>
      </c>
      <c r="AI27" s="3">
        <v>130682</v>
      </c>
      <c r="AJ27" s="3">
        <v>103721</v>
      </c>
      <c r="AK27" s="3">
        <v>85787</v>
      </c>
      <c r="AL27" s="3">
        <v>105580</v>
      </c>
      <c r="AM27" s="3">
        <v>103495</v>
      </c>
      <c r="AN27" s="3">
        <v>107619</v>
      </c>
      <c r="AO27" s="3">
        <v>179906</v>
      </c>
      <c r="AP27" s="11">
        <f>'[1]DF Cons. - Ativo'!$E$24</f>
        <v>178345</v>
      </c>
      <c r="AQ27" s="11">
        <f>'[2]DF Cons. - Ativo'!$E$24</f>
        <v>165615</v>
      </c>
      <c r="AR27" s="11">
        <f>'[3]DF Cons. - Ativo'!$E$24</f>
        <v>184951</v>
      </c>
      <c r="AS27" s="11">
        <f>AS24</f>
        <v>164184</v>
      </c>
      <c r="AT27" s="11">
        <f>'[5]DF Cons. - Ativo'!$E$24</f>
        <v>162396</v>
      </c>
      <c r="AU27" s="11">
        <f>'[6]DF Cons. - Ativo'!$E$24</f>
        <v>176760</v>
      </c>
      <c r="AV27" s="11">
        <f>'[7]DF Cons. - Ativo'!$E$24</f>
        <v>117777</v>
      </c>
      <c r="AW27" s="11">
        <f>'[8]DF Cons. - Ativo'!$E$24</f>
        <v>121084</v>
      </c>
      <c r="AX27" s="11">
        <f>'[9]DF Cons. - Ativo'!$E$24</f>
        <v>127358</v>
      </c>
      <c r="AY27" s="11">
        <f>'[10]DF Cons. - Ativo'!$E$24</f>
        <v>143417</v>
      </c>
      <c r="AZ27" s="11">
        <f>'[11]DF Cons. - Ativo'!$E$26</f>
        <v>146918</v>
      </c>
      <c r="BA27" s="11">
        <f>'[12]DF Cons. - Ativo'!$E$26</f>
        <v>142943</v>
      </c>
      <c r="BB27" s="11">
        <f>'[13]DF Cons. - Ativo'!$E$26</f>
        <v>155682</v>
      </c>
      <c r="BC27" s="11">
        <f>'[14]DF Cons. - Ativo'!$E$26</f>
        <v>137438</v>
      </c>
      <c r="BD27" s="11">
        <f>'[15]DF Cons. - Ativo'!$E$26</f>
        <v>163071</v>
      </c>
      <c r="BE27" s="11">
        <f>'[16]DF Cons. - Ativo'!$E$26</f>
        <v>146471</v>
      </c>
    </row>
    <row r="28" spans="1:57" x14ac:dyDescent="0.25">
      <c r="A28" s="5" t="s">
        <v>25</v>
      </c>
      <c r="B28" s="3">
        <v>1033450</v>
      </c>
      <c r="C28" s="3">
        <v>1121722</v>
      </c>
      <c r="D28" s="3">
        <v>1089129</v>
      </c>
      <c r="E28" s="3">
        <v>1086467</v>
      </c>
      <c r="F28" s="3">
        <v>1225802</v>
      </c>
      <c r="G28" s="3">
        <v>1184497</v>
      </c>
      <c r="H28" s="3">
        <v>1172901</v>
      </c>
      <c r="I28" s="3">
        <v>1242095</v>
      </c>
      <c r="J28" s="3">
        <v>1361355</v>
      </c>
      <c r="K28" s="3">
        <v>1550162</v>
      </c>
      <c r="L28" s="3">
        <v>1607210</v>
      </c>
      <c r="M28" s="3">
        <v>1592993</v>
      </c>
      <c r="N28" s="3">
        <v>1611681</v>
      </c>
      <c r="O28" s="3">
        <v>1614774</v>
      </c>
      <c r="P28" s="3">
        <v>1691600</v>
      </c>
      <c r="Q28" s="3">
        <v>1770500</v>
      </c>
      <c r="R28" s="3">
        <v>1888476</v>
      </c>
      <c r="S28" s="3">
        <v>1912555</v>
      </c>
      <c r="T28" s="3">
        <v>2081709</v>
      </c>
      <c r="U28" s="3">
        <v>2049944</v>
      </c>
      <c r="V28" s="3">
        <v>2000285</v>
      </c>
      <c r="W28" s="3">
        <v>1881203</v>
      </c>
      <c r="X28" s="3">
        <v>1883335</v>
      </c>
      <c r="Y28" s="3">
        <v>1911531</v>
      </c>
      <c r="Z28" s="3">
        <v>1905192</v>
      </c>
      <c r="AA28" s="3">
        <v>1883930</v>
      </c>
      <c r="AB28" s="3">
        <v>1866090</v>
      </c>
      <c r="AC28" s="3">
        <v>1909351</v>
      </c>
      <c r="AD28" s="3">
        <v>1938767</v>
      </c>
      <c r="AE28" s="3">
        <v>2042541</v>
      </c>
      <c r="AF28" s="3">
        <v>2080078</v>
      </c>
      <c r="AG28" s="3">
        <v>2086716</v>
      </c>
      <c r="AH28" s="3">
        <v>2106072</v>
      </c>
      <c r="AI28" s="3">
        <v>2163618</v>
      </c>
      <c r="AJ28" s="3">
        <v>2278476</v>
      </c>
      <c r="AK28" s="3">
        <v>2358459</v>
      </c>
      <c r="AL28" s="3">
        <v>2696106</v>
      </c>
      <c r="AM28" s="3">
        <v>2780245</v>
      </c>
      <c r="AN28" s="3">
        <v>2787023</v>
      </c>
      <c r="AO28" s="3">
        <v>2689859</v>
      </c>
      <c r="AP28" s="11">
        <f>'[1]DF Cons. - Ativo'!$E$25</f>
        <v>2796097.9565978115</v>
      </c>
      <c r="AQ28" s="11">
        <f>'[2]DF Cons. - Ativo'!$E$25</f>
        <v>3054531.9123047274</v>
      </c>
      <c r="AR28" s="11">
        <f>'[3]DF Cons. - Ativo'!$E$25</f>
        <v>3146695.9040001845</v>
      </c>
      <c r="AS28" s="11">
        <f>'[4]DF Cons. - Ativo'!$E$25</f>
        <v>3287337</v>
      </c>
      <c r="AT28" s="11">
        <f>'[5]DF Cons. - Ativo'!$E$25</f>
        <v>3164078</v>
      </c>
      <c r="AU28" s="11">
        <f>'[6]DF Cons. - Ativo'!$E$25</f>
        <v>3277159</v>
      </c>
      <c r="AV28" s="11">
        <f>'[7]DF Cons. - Ativo'!$E$25</f>
        <v>3286707</v>
      </c>
      <c r="AW28" s="11">
        <f>'[8]DF Cons. - Ativo'!$E$25</f>
        <v>3249610</v>
      </c>
      <c r="AX28" s="11">
        <f>'[9]DF Cons. - Ativo'!$E$25</f>
        <v>3056063</v>
      </c>
      <c r="AY28" s="11">
        <f>'[10]DF Cons. - Ativo'!$E$25</f>
        <v>3074037</v>
      </c>
      <c r="AZ28" s="11">
        <f>'[11]DF Cons. - Ativo'!$E$27</f>
        <v>2999269</v>
      </c>
      <c r="BA28" s="11">
        <f>'[12]DF Cons. - Ativo'!$E$27</f>
        <v>3149078</v>
      </c>
      <c r="BB28" s="11">
        <f>'[13]DF Cons. - Ativo'!$E$27</f>
        <v>3277835</v>
      </c>
      <c r="BC28" s="11">
        <f>'[14]DF Cons. - Ativo'!$E$27</f>
        <v>3515560</v>
      </c>
      <c r="BD28" s="11">
        <f>'[15]DF Cons. - Ativo'!$E$27</f>
        <v>3568278</v>
      </c>
      <c r="BE28" s="11">
        <f>'[16]DF Cons. - Ativo'!$E$27</f>
        <v>3781532</v>
      </c>
    </row>
    <row r="29" spans="1:57" x14ac:dyDescent="0.25">
      <c r="A29" s="6" t="s">
        <v>26</v>
      </c>
      <c r="B29" s="3">
        <v>605332</v>
      </c>
      <c r="C29" s="3">
        <v>688650</v>
      </c>
      <c r="D29" s="3">
        <v>637617</v>
      </c>
      <c r="E29" s="3">
        <v>647753</v>
      </c>
      <c r="F29" s="3">
        <v>629973</v>
      </c>
      <c r="G29" s="3">
        <v>539252</v>
      </c>
      <c r="H29" s="3">
        <v>514448</v>
      </c>
      <c r="I29" s="3">
        <v>573674</v>
      </c>
      <c r="J29" s="3">
        <v>586345</v>
      </c>
      <c r="K29" s="3">
        <v>617896</v>
      </c>
      <c r="L29" s="3">
        <v>641214</v>
      </c>
      <c r="M29" s="3">
        <v>615027</v>
      </c>
      <c r="N29" s="3">
        <v>640426</v>
      </c>
      <c r="O29" s="3">
        <v>632753</v>
      </c>
      <c r="P29" s="3">
        <v>650396</v>
      </c>
      <c r="Q29" s="3">
        <v>667862</v>
      </c>
      <c r="R29" s="3">
        <v>659791</v>
      </c>
      <c r="S29" s="3">
        <v>661951</v>
      </c>
      <c r="T29" s="3">
        <v>664555</v>
      </c>
      <c r="U29" s="3">
        <v>661878</v>
      </c>
      <c r="V29" s="3">
        <v>648341</v>
      </c>
      <c r="W29" s="3">
        <v>616099</v>
      </c>
      <c r="X29" s="3">
        <v>586556</v>
      </c>
      <c r="Y29" s="3">
        <v>610558</v>
      </c>
      <c r="Z29" s="3">
        <v>590791</v>
      </c>
      <c r="AA29" s="3">
        <v>559323</v>
      </c>
      <c r="AB29" s="3">
        <v>558117</v>
      </c>
      <c r="AC29" s="3">
        <v>572444</v>
      </c>
      <c r="AD29" s="3">
        <v>553719</v>
      </c>
      <c r="AE29" s="3">
        <v>542651</v>
      </c>
      <c r="AF29" s="3">
        <v>540842</v>
      </c>
      <c r="AG29" s="3">
        <v>550797</v>
      </c>
      <c r="AH29" s="3">
        <v>566639</v>
      </c>
      <c r="AI29" s="3">
        <v>577598</v>
      </c>
      <c r="AJ29" s="3">
        <v>618835</v>
      </c>
      <c r="AK29" s="3">
        <v>607593</v>
      </c>
      <c r="AL29" s="3">
        <v>728756</v>
      </c>
      <c r="AM29" s="3">
        <v>783293</v>
      </c>
      <c r="AN29" s="3">
        <v>795402</v>
      </c>
      <c r="AO29" s="3">
        <v>758936</v>
      </c>
      <c r="AP29" s="11">
        <f>'[1]DF Cons. - Ativo'!$E$26</f>
        <v>774934</v>
      </c>
      <c r="AQ29" s="11">
        <f>'[2]DF Cons. - Ativo'!$E$26</f>
        <v>1103617</v>
      </c>
      <c r="AR29" s="11">
        <f>'[3]DF Cons. - Ativo'!$E$26</f>
        <v>1145106</v>
      </c>
      <c r="AS29" s="11">
        <f>'[4]DF Cons. - Ativo'!$E$26</f>
        <v>1309063</v>
      </c>
      <c r="AT29" s="11">
        <f>'[5]DF Cons. - Ativo'!$E$26</f>
        <v>1285938</v>
      </c>
      <c r="AU29" s="11">
        <f>'[6]DF Cons. - Ativo'!$E$26</f>
        <v>1355477</v>
      </c>
      <c r="AV29" s="11">
        <f>'[7]DF Cons. - Ativo'!$E$26</f>
        <v>1379236</v>
      </c>
      <c r="AW29" s="11">
        <f>'[8]DF Cons. - Ativo'!$E$26</f>
        <v>1386775</v>
      </c>
      <c r="AX29" s="11">
        <f>'[9]DF Cons. - Ativo'!$E$26</f>
        <v>1315415</v>
      </c>
      <c r="AY29" s="11">
        <f>'[10]DF Cons. - Ativo'!$E$26</f>
        <v>1268262</v>
      </c>
      <c r="AZ29" s="11">
        <f>'[11]DF Cons. - Ativo'!$E$28</f>
        <v>1186044</v>
      </c>
      <c r="BA29" s="11">
        <f>'[12]DF Cons. - Ativo'!$E$28</f>
        <v>1349446</v>
      </c>
      <c r="BB29" s="11">
        <f>'[13]DF Cons. - Ativo'!$E$28</f>
        <v>1409758</v>
      </c>
      <c r="BC29" s="11">
        <f>'[14]DF Cons. - Ativo'!$E$28</f>
        <v>1498640</v>
      </c>
      <c r="BD29" s="11">
        <f>'[15]DF Cons. - Ativo'!$E$28</f>
        <v>1469289</v>
      </c>
      <c r="BE29" s="11">
        <f>'[16]DF Cons. - Ativo'!$E$28</f>
        <v>1564319</v>
      </c>
    </row>
    <row r="30" spans="1:57" ht="26.25" x14ac:dyDescent="0.25">
      <c r="A30" s="7" t="s">
        <v>49</v>
      </c>
      <c r="B30" s="3">
        <v>116709</v>
      </c>
      <c r="C30" s="3">
        <v>193747</v>
      </c>
      <c r="D30" s="3">
        <v>107386</v>
      </c>
      <c r="E30" s="3">
        <v>135857</v>
      </c>
      <c r="F30" s="3">
        <v>119539</v>
      </c>
      <c r="G30" s="3">
        <v>9648</v>
      </c>
      <c r="H30" s="3">
        <v>9908</v>
      </c>
      <c r="I30" s="3">
        <v>22130</v>
      </c>
      <c r="J30" s="3">
        <v>20640</v>
      </c>
      <c r="K30" s="3">
        <v>22238</v>
      </c>
      <c r="L30" s="3">
        <v>24056</v>
      </c>
      <c r="M30" s="3">
        <v>26037</v>
      </c>
      <c r="N30" s="3">
        <v>24627</v>
      </c>
      <c r="O30" s="3">
        <v>23667</v>
      </c>
      <c r="P30" s="3">
        <v>26454</v>
      </c>
      <c r="Q30" s="3">
        <v>30152</v>
      </c>
      <c r="R30" s="3">
        <v>34502</v>
      </c>
      <c r="S30" s="3">
        <v>43947</v>
      </c>
      <c r="T30" s="3">
        <v>48647</v>
      </c>
      <c r="U30" s="3">
        <v>47345</v>
      </c>
      <c r="V30" s="3">
        <v>40097</v>
      </c>
      <c r="W30" s="3">
        <v>31703</v>
      </c>
      <c r="X30" s="3">
        <v>32354</v>
      </c>
      <c r="Y30" s="3">
        <v>18817</v>
      </c>
      <c r="Z30" s="3">
        <v>18495</v>
      </c>
      <c r="AA30" s="3">
        <v>19340</v>
      </c>
      <c r="AB30" s="3">
        <v>18386</v>
      </c>
      <c r="AC30" s="3">
        <v>14118</v>
      </c>
      <c r="AD30" s="3">
        <v>10772</v>
      </c>
      <c r="AE30" s="3">
        <v>6600</v>
      </c>
      <c r="AF30" s="3">
        <v>2720</v>
      </c>
      <c r="AG30" s="3">
        <v>13260</v>
      </c>
      <c r="AH30" s="3">
        <v>42879</v>
      </c>
      <c r="AI30" s="3">
        <v>45152</v>
      </c>
      <c r="AJ30" s="3">
        <v>51156</v>
      </c>
      <c r="AK30" s="3">
        <v>51646</v>
      </c>
      <c r="AL30" s="3">
        <v>67284</v>
      </c>
      <c r="AM30" s="3">
        <v>71437</v>
      </c>
      <c r="AN30" s="3">
        <v>74131</v>
      </c>
      <c r="AO30" s="3">
        <v>0</v>
      </c>
      <c r="AP30" s="11">
        <f>'[1]DF Cons. - Ativo'!$E$29</f>
        <v>75053</v>
      </c>
      <c r="AQ30" s="11">
        <v>0</v>
      </c>
      <c r="AR30" s="11">
        <v>0</v>
      </c>
      <c r="AS30" s="11">
        <f>'[4]DF Cons. - Ativo'!$E$27</f>
        <v>0</v>
      </c>
      <c r="AT30" s="11">
        <f>'[5]DF Cons. - Ativo'!$E$27</f>
        <v>0</v>
      </c>
      <c r="AU30" s="11">
        <f>'[6]DF Cons. - Ativo'!$E$27</f>
        <v>0</v>
      </c>
      <c r="AV30" s="11">
        <f>'[7]DF Cons. - Ativo'!$E$27</f>
        <v>0</v>
      </c>
      <c r="AW30" s="11">
        <f>'[9]DF Cons. - Ativo'!$E$27</f>
        <v>0</v>
      </c>
      <c r="AX30" s="11">
        <f>'[9]DF Cons. - Ativo'!$E$27</f>
        <v>0</v>
      </c>
      <c r="AY30" s="11">
        <f>'[10]DF Cons. - Ativo'!$E$27</f>
        <v>0</v>
      </c>
      <c r="AZ30" s="11">
        <f>'[11]DF Cons. - Ativo'!$E$29</f>
        <v>0</v>
      </c>
      <c r="BA30" s="11">
        <f>'[12]DF Cons. - Ativo'!$E$29</f>
        <v>0</v>
      </c>
      <c r="BB30" s="11">
        <f>'[13]DF Cons. - Ativo'!$E$29</f>
        <v>0</v>
      </c>
      <c r="BC30" s="11">
        <f>'[14]DF Cons. - Ativo'!$E$29</f>
        <v>0</v>
      </c>
      <c r="BD30" s="11">
        <f>'[15]DF Cons. - Ativo'!$E$29</f>
        <v>0</v>
      </c>
      <c r="BE30" s="11">
        <f>'[16]DF Cons. - Ativo'!$E$29</f>
        <v>0</v>
      </c>
    </row>
    <row r="31" spans="1:57" ht="26.25" x14ac:dyDescent="0.25">
      <c r="A31" s="8" t="s">
        <v>11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18817</v>
      </c>
      <c r="Z31" s="3">
        <v>0</v>
      </c>
      <c r="AA31" s="3">
        <v>0</v>
      </c>
      <c r="AB31" s="3">
        <v>0</v>
      </c>
      <c r="AC31" s="3">
        <v>14118</v>
      </c>
      <c r="AD31" s="3">
        <v>0</v>
      </c>
      <c r="AE31" s="3">
        <v>6600</v>
      </c>
      <c r="AF31" s="3">
        <v>2720</v>
      </c>
      <c r="AG31" s="3">
        <v>13260</v>
      </c>
      <c r="AH31" s="3">
        <v>42879</v>
      </c>
      <c r="AI31" s="3">
        <v>45152</v>
      </c>
      <c r="AJ31" s="3">
        <v>51156</v>
      </c>
      <c r="AK31" s="3">
        <v>51646</v>
      </c>
      <c r="AL31" s="3">
        <v>67284</v>
      </c>
      <c r="AM31" s="3">
        <v>71437</v>
      </c>
      <c r="AN31" s="3">
        <v>74131</v>
      </c>
      <c r="AO31" s="3">
        <v>0</v>
      </c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</row>
    <row r="32" spans="1:57" ht="39" x14ac:dyDescent="0.25">
      <c r="A32" s="7" t="s">
        <v>12</v>
      </c>
      <c r="B32" s="3">
        <v>116709</v>
      </c>
      <c r="C32" s="3">
        <v>193747</v>
      </c>
      <c r="D32" s="3">
        <v>107386</v>
      </c>
      <c r="E32" s="3">
        <v>135857</v>
      </c>
      <c r="F32" s="3">
        <v>119539</v>
      </c>
      <c r="G32" s="3">
        <v>9648</v>
      </c>
      <c r="H32" s="3">
        <v>9908</v>
      </c>
      <c r="I32" s="3">
        <v>22130</v>
      </c>
      <c r="J32" s="3">
        <v>20640</v>
      </c>
      <c r="K32" s="3">
        <v>22238</v>
      </c>
      <c r="L32" s="3">
        <v>24056</v>
      </c>
      <c r="M32" s="3">
        <v>26037</v>
      </c>
      <c r="N32" s="3">
        <v>24627</v>
      </c>
      <c r="O32" s="3">
        <v>23667</v>
      </c>
      <c r="P32" s="3">
        <v>26454</v>
      </c>
      <c r="Q32" s="3">
        <v>30152</v>
      </c>
      <c r="R32" s="3">
        <v>34502</v>
      </c>
      <c r="S32" s="3">
        <v>43947</v>
      </c>
      <c r="T32" s="3">
        <v>48647</v>
      </c>
      <c r="U32" s="3">
        <v>47345</v>
      </c>
      <c r="V32" s="3">
        <v>40097</v>
      </c>
      <c r="W32" s="3">
        <v>31703</v>
      </c>
      <c r="X32" s="3">
        <v>32354</v>
      </c>
      <c r="Y32" s="3">
        <v>0</v>
      </c>
      <c r="Z32" s="3">
        <v>18495</v>
      </c>
      <c r="AA32" s="3">
        <v>19340</v>
      </c>
      <c r="AB32" s="3">
        <v>18386</v>
      </c>
      <c r="AC32" s="3">
        <v>0</v>
      </c>
      <c r="AD32" s="3">
        <v>10772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11">
        <v>0</v>
      </c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</row>
    <row r="33" spans="1:57" x14ac:dyDescent="0.25">
      <c r="A33" s="22" t="s">
        <v>46</v>
      </c>
      <c r="B33" s="18" t="s">
        <v>4</v>
      </c>
      <c r="C33" s="18" t="s">
        <v>4</v>
      </c>
      <c r="D33" s="18" t="s">
        <v>4</v>
      </c>
      <c r="E33" s="18" t="s">
        <v>4</v>
      </c>
      <c r="F33" s="18" t="s">
        <v>4</v>
      </c>
      <c r="G33" s="18" t="s">
        <v>4</v>
      </c>
      <c r="H33" s="18" t="s">
        <v>4</v>
      </c>
      <c r="I33" s="18" t="s">
        <v>4</v>
      </c>
      <c r="J33" s="18" t="s">
        <v>4</v>
      </c>
      <c r="K33" s="18" t="s">
        <v>4</v>
      </c>
      <c r="L33" s="18" t="s">
        <v>4</v>
      </c>
      <c r="M33" s="18" t="s">
        <v>4</v>
      </c>
      <c r="N33" s="18" t="s">
        <v>4</v>
      </c>
      <c r="O33" s="18" t="s">
        <v>4</v>
      </c>
      <c r="P33" s="18" t="s">
        <v>4</v>
      </c>
      <c r="Q33" s="18" t="s">
        <v>4</v>
      </c>
      <c r="R33" s="18" t="s">
        <v>4</v>
      </c>
      <c r="S33" s="18" t="s">
        <v>4</v>
      </c>
      <c r="T33" s="18" t="s">
        <v>4</v>
      </c>
      <c r="U33" s="18" t="s">
        <v>4</v>
      </c>
      <c r="V33" s="18" t="s">
        <v>4</v>
      </c>
      <c r="W33" s="18" t="s">
        <v>4</v>
      </c>
      <c r="X33" s="18" t="s">
        <v>4</v>
      </c>
      <c r="Y33" s="18" t="s">
        <v>4</v>
      </c>
      <c r="Z33" s="18" t="s">
        <v>4</v>
      </c>
      <c r="AA33" s="18" t="s">
        <v>4</v>
      </c>
      <c r="AB33" s="18" t="s">
        <v>4</v>
      </c>
      <c r="AC33" s="18" t="s">
        <v>4</v>
      </c>
      <c r="AD33" s="18" t="s">
        <v>4</v>
      </c>
      <c r="AE33" s="18" t="s">
        <v>4</v>
      </c>
      <c r="AF33" s="18" t="s">
        <v>4</v>
      </c>
      <c r="AG33" s="18" t="s">
        <v>4</v>
      </c>
      <c r="AH33" s="18" t="s">
        <v>4</v>
      </c>
      <c r="AI33" s="18" t="s">
        <v>4</v>
      </c>
      <c r="AJ33" s="18" t="s">
        <v>4</v>
      </c>
      <c r="AK33" s="18" t="s">
        <v>4</v>
      </c>
      <c r="AL33" s="18" t="s">
        <v>4</v>
      </c>
      <c r="AM33" s="18" t="s">
        <v>4</v>
      </c>
      <c r="AN33" s="18" t="s">
        <v>4</v>
      </c>
      <c r="AO33" s="18" t="s">
        <v>4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</row>
    <row r="34" spans="1:57" x14ac:dyDescent="0.25">
      <c r="A34" s="22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5"/>
      <c r="AQ34" s="15"/>
      <c r="AR34" s="15"/>
      <c r="AS34" s="15"/>
      <c r="AT34" s="15"/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</row>
    <row r="35" spans="1:57" ht="26.25" x14ac:dyDescent="0.25">
      <c r="A35" s="7" t="s">
        <v>13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67961</v>
      </c>
      <c r="AP35" s="11">
        <f>'[1]DF Cons. - Ativo'!$E$30</f>
        <v>0</v>
      </c>
      <c r="AQ35" s="11">
        <f>'[2]DF Cons. - Ativo'!$E$30</f>
        <v>66348</v>
      </c>
      <c r="AR35" s="11">
        <f>'[3]DF Cons. - Ativo'!$E$30</f>
        <v>72647</v>
      </c>
      <c r="AS35" s="11">
        <f>'[4]DF Cons. - Ativo'!$E$30</f>
        <v>75061</v>
      </c>
      <c r="AT35" s="11">
        <f>'[5]DF Cons. - Ativo'!$E$30</f>
        <v>64259</v>
      </c>
      <c r="AU35" s="11">
        <f>'[6]DF Cons. - Ativo'!$E$30</f>
        <v>71889</v>
      </c>
      <c r="AV35" s="11">
        <f>'[7]DF Cons. - Ativo'!$E$30</f>
        <v>75219</v>
      </c>
      <c r="AW35" s="11">
        <f>'[8]DF Cons. - Ativo'!$E$30</f>
        <v>69864</v>
      </c>
      <c r="AX35" s="11">
        <f>'[9]DF Cons. - Ativo'!$E$30</f>
        <v>69733</v>
      </c>
      <c r="AY35" s="11">
        <f>'[10]DF Cons. - Ativo'!$E$30</f>
        <v>67310</v>
      </c>
      <c r="AZ35" s="11">
        <f>'[11]DF Cons. - Ativo'!$E$32</f>
        <v>71154</v>
      </c>
      <c r="BA35" s="11">
        <f>'[12]DF Cons. - Ativo'!$E$32</f>
        <v>69523</v>
      </c>
      <c r="BB35" s="11">
        <f>'[13]DF Cons. - Ativo'!$E$32</f>
        <v>72934</v>
      </c>
      <c r="BC35" s="11">
        <f>'[14]DF Cons. - Ativo'!$E$32</f>
        <v>82473</v>
      </c>
      <c r="BD35" s="11">
        <f>'[15]DF Cons. - Ativo'!$E$32</f>
        <v>0</v>
      </c>
      <c r="BE35" s="11">
        <f>'[16]DF Cons. - Ativo'!$E$32</f>
        <v>0</v>
      </c>
    </row>
    <row r="36" spans="1:57" x14ac:dyDescent="0.25">
      <c r="A36" s="7" t="s">
        <v>14</v>
      </c>
      <c r="B36" s="3">
        <v>414960</v>
      </c>
      <c r="C36" s="3">
        <v>414398</v>
      </c>
      <c r="D36" s="3">
        <v>431929</v>
      </c>
      <c r="E36" s="3">
        <v>445569</v>
      </c>
      <c r="F36" s="3">
        <v>438177</v>
      </c>
      <c r="G36" s="3">
        <v>442997</v>
      </c>
      <c r="H36" s="3">
        <v>448290</v>
      </c>
      <c r="I36" s="3">
        <v>486368</v>
      </c>
      <c r="J36" s="3">
        <v>500946</v>
      </c>
      <c r="K36" s="3">
        <v>517863</v>
      </c>
      <c r="L36" s="3">
        <v>540924</v>
      </c>
      <c r="M36" s="3">
        <v>536306</v>
      </c>
      <c r="N36" s="3">
        <v>573773</v>
      </c>
      <c r="O36" s="3">
        <v>564641</v>
      </c>
      <c r="P36" s="3">
        <v>575611</v>
      </c>
      <c r="Q36" s="3">
        <v>581208</v>
      </c>
      <c r="R36" s="3">
        <v>562173</v>
      </c>
      <c r="S36" s="3">
        <v>550594</v>
      </c>
      <c r="T36" s="3">
        <v>538488</v>
      </c>
      <c r="U36" s="3">
        <v>552397</v>
      </c>
      <c r="V36" s="3">
        <v>554310</v>
      </c>
      <c r="W36" s="3">
        <v>534372</v>
      </c>
      <c r="X36" s="3">
        <v>520782</v>
      </c>
      <c r="Y36" s="3">
        <v>521962</v>
      </c>
      <c r="Z36" s="3">
        <v>501996</v>
      </c>
      <c r="AA36" s="3">
        <v>478394</v>
      </c>
      <c r="AB36" s="3">
        <v>485273</v>
      </c>
      <c r="AC36" s="3">
        <v>466141</v>
      </c>
      <c r="AD36" s="3">
        <v>461434</v>
      </c>
      <c r="AE36" s="3">
        <v>444470</v>
      </c>
      <c r="AF36" s="3">
        <v>447791</v>
      </c>
      <c r="AG36" s="3">
        <v>420702</v>
      </c>
      <c r="AH36" s="3">
        <v>420233</v>
      </c>
      <c r="AI36" s="3">
        <v>416453</v>
      </c>
      <c r="AJ36" s="3">
        <v>434259</v>
      </c>
      <c r="AK36" s="3">
        <v>435689</v>
      </c>
      <c r="AL36" s="3">
        <v>506749</v>
      </c>
      <c r="AM36" s="3">
        <v>558414</v>
      </c>
      <c r="AN36" s="3">
        <v>546567</v>
      </c>
      <c r="AO36" s="3">
        <v>526250</v>
      </c>
      <c r="AP36" s="11">
        <f>'[1]DF Cons. - Ativo'!$E$32</f>
        <v>501230</v>
      </c>
      <c r="AQ36" s="11">
        <f>'[2]DF Cons. - Ativo'!$E$32</f>
        <v>871681</v>
      </c>
      <c r="AR36" s="11">
        <f>'[3]DF Cons. - Ativo'!$E$31</f>
        <v>881244</v>
      </c>
      <c r="AS36" s="11">
        <f>'[4]DF Cons. - Ativo'!$E$31</f>
        <v>1013092</v>
      </c>
      <c r="AT36" s="11">
        <f>'[5]DF Cons. - Ativo'!$E$31</f>
        <v>998908</v>
      </c>
      <c r="AU36" s="11">
        <f>'[6]DF Cons. - Ativo'!$E$31</f>
        <v>1001600</v>
      </c>
      <c r="AV36" s="11">
        <f>'[7]DF Cons. - Ativo'!$E$31</f>
        <v>1002996</v>
      </c>
      <c r="AW36" s="11">
        <f>'[8]DF Cons. - Ativo'!$E$31</f>
        <v>1032034</v>
      </c>
      <c r="AX36" s="11">
        <f>'[9]DF Cons. - Ativo'!$E$31</f>
        <v>983585</v>
      </c>
      <c r="AY36" s="11">
        <f>'[10]DF Cons. - Ativo'!$E$31</f>
        <v>966307</v>
      </c>
      <c r="AZ36" s="11">
        <f>'[11]DF Cons. - Ativo'!$E$33</f>
        <v>874454</v>
      </c>
      <c r="BA36" s="11">
        <f>'[12]DF Cons. - Ativo'!$E$33</f>
        <v>986979</v>
      </c>
      <c r="BB36" s="11">
        <f>'[13]DF Cons. - Ativo'!$E$33</f>
        <v>1047733</v>
      </c>
      <c r="BC36" s="11">
        <f>'[14]DF Cons. - Ativo'!$E$33</f>
        <v>1127608</v>
      </c>
      <c r="BD36" s="11">
        <f>'[15]DF Cons. - Ativo'!$E$33</f>
        <v>1200923</v>
      </c>
      <c r="BE36" s="11">
        <f>'[16]DF Cons. - Ativo'!$E$33</f>
        <v>1254339</v>
      </c>
    </row>
    <row r="37" spans="1:57" x14ac:dyDescent="0.25">
      <c r="A37" s="23" t="s">
        <v>15</v>
      </c>
      <c r="B37" s="18" t="s">
        <v>4</v>
      </c>
      <c r="C37" s="18" t="s">
        <v>4</v>
      </c>
      <c r="D37" s="18" t="s">
        <v>4</v>
      </c>
      <c r="E37" s="18" t="s">
        <v>4</v>
      </c>
      <c r="F37" s="18" t="s">
        <v>4</v>
      </c>
      <c r="G37" s="18" t="s">
        <v>4</v>
      </c>
      <c r="H37" s="18" t="s">
        <v>4</v>
      </c>
      <c r="I37" s="18" t="s">
        <v>4</v>
      </c>
      <c r="J37" s="18" t="s">
        <v>4</v>
      </c>
      <c r="K37" s="18" t="s">
        <v>4</v>
      </c>
      <c r="L37" s="18" t="s">
        <v>4</v>
      </c>
      <c r="M37" s="18" t="s">
        <v>4</v>
      </c>
      <c r="N37" s="18" t="s">
        <v>4</v>
      </c>
      <c r="O37" s="18" t="s">
        <v>4</v>
      </c>
      <c r="P37" s="18" t="s">
        <v>4</v>
      </c>
      <c r="Q37" s="18" t="s">
        <v>4</v>
      </c>
      <c r="R37" s="18" t="s">
        <v>4</v>
      </c>
      <c r="S37" s="18" t="s">
        <v>4</v>
      </c>
      <c r="T37" s="18" t="s">
        <v>4</v>
      </c>
      <c r="U37" s="18" t="s">
        <v>4</v>
      </c>
      <c r="V37" s="18" t="s">
        <v>4</v>
      </c>
      <c r="W37" s="18" t="s">
        <v>4</v>
      </c>
      <c r="X37" s="18" t="s">
        <v>4</v>
      </c>
      <c r="Y37" s="18">
        <v>481643</v>
      </c>
      <c r="Z37" s="18" t="s">
        <v>4</v>
      </c>
      <c r="AA37" s="18" t="s">
        <v>4</v>
      </c>
      <c r="AB37" s="18" t="s">
        <v>4</v>
      </c>
      <c r="AC37" s="18">
        <v>428773</v>
      </c>
      <c r="AD37" s="18" t="s">
        <v>4</v>
      </c>
      <c r="AE37" s="18">
        <v>392009</v>
      </c>
      <c r="AF37" s="18">
        <v>390134</v>
      </c>
      <c r="AG37" s="18">
        <v>360862</v>
      </c>
      <c r="AH37" s="18">
        <v>350357</v>
      </c>
      <c r="AI37" s="18">
        <v>348525</v>
      </c>
      <c r="AJ37" s="18">
        <v>362198</v>
      </c>
      <c r="AK37" s="18">
        <v>360775</v>
      </c>
      <c r="AL37" s="18">
        <v>427773</v>
      </c>
      <c r="AM37" s="18">
        <v>479071</v>
      </c>
      <c r="AN37" s="18">
        <v>467877</v>
      </c>
      <c r="AO37" s="18">
        <v>449933</v>
      </c>
      <c r="AP37" s="15">
        <f>'[1]DF Cons. - Ativo'!$E$33</f>
        <v>423331</v>
      </c>
      <c r="AQ37" s="15">
        <f>'[2]DF Cons. - Ativo'!$E$33</f>
        <v>418018</v>
      </c>
      <c r="AR37" s="15">
        <f>'[3]DF Cons. - Ativo'!$E$32</f>
        <v>418555</v>
      </c>
      <c r="AS37" s="19">
        <f>'[4]DF Cons. - Ativo'!$C$32</f>
        <v>435455.09383991314</v>
      </c>
      <c r="AT37" s="15">
        <f>'[5]DF Cons. - Ativo'!$E$32</f>
        <v>416178</v>
      </c>
      <c r="AU37" s="15">
        <f>'[6]DF Cons. - Ativo'!$E$32</f>
        <v>454252</v>
      </c>
      <c r="AV37" s="15">
        <f>'[7]DF Cons. - Ativo'!$E$32</f>
        <v>475049</v>
      </c>
      <c r="AW37" s="15">
        <f>'[8]DF Cons. - Ativo'!$E$32</f>
        <v>513542</v>
      </c>
      <c r="AX37" s="15">
        <f>'[9]DF Cons. - Ativo'!$E$32</f>
        <v>493941</v>
      </c>
      <c r="AY37" s="15">
        <f>'[10]DF Cons. - Ativo'!$E$32</f>
        <v>499741</v>
      </c>
      <c r="AZ37" s="15">
        <f>'[11]DF Cons. - Ativo'!$E$34</f>
        <v>495635</v>
      </c>
      <c r="BA37" s="15">
        <f>'[12]DF Cons. - Ativo'!$E$34</f>
        <v>572476</v>
      </c>
      <c r="BB37" s="15">
        <f>'[13]DF Cons. - Ativo'!$E$34</f>
        <v>628632</v>
      </c>
      <c r="BC37" s="15">
        <f>'[14]DF Cons. - Ativo'!$E$34</f>
        <v>708599</v>
      </c>
      <c r="BD37" s="15">
        <f>'[15]DF Cons. - Ativo'!$E$34</f>
        <v>803448</v>
      </c>
      <c r="BE37" s="15">
        <f>'[16]DF Cons. - Ativo'!$E$34</f>
        <v>859286</v>
      </c>
    </row>
    <row r="38" spans="1:57" x14ac:dyDescent="0.25">
      <c r="A38" s="23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5"/>
      <c r="AQ38" s="15"/>
      <c r="AR38" s="15"/>
      <c r="AS38" s="19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</row>
    <row r="39" spans="1:57" x14ac:dyDescent="0.25">
      <c r="A39" s="23" t="s">
        <v>16</v>
      </c>
      <c r="B39" s="18" t="s">
        <v>4</v>
      </c>
      <c r="C39" s="18" t="s">
        <v>4</v>
      </c>
      <c r="D39" s="18" t="s">
        <v>4</v>
      </c>
      <c r="E39" s="18" t="s">
        <v>4</v>
      </c>
      <c r="F39" s="18" t="s">
        <v>4</v>
      </c>
      <c r="G39" s="18" t="s">
        <v>4</v>
      </c>
      <c r="H39" s="18" t="s">
        <v>4</v>
      </c>
      <c r="I39" s="18" t="s">
        <v>4</v>
      </c>
      <c r="J39" s="18" t="s">
        <v>4</v>
      </c>
      <c r="K39" s="18" t="s">
        <v>4</v>
      </c>
      <c r="L39" s="18" t="s">
        <v>4</v>
      </c>
      <c r="M39" s="18" t="s">
        <v>4</v>
      </c>
      <c r="N39" s="18" t="s">
        <v>4</v>
      </c>
      <c r="O39" s="18" t="s">
        <v>4</v>
      </c>
      <c r="P39" s="18" t="s">
        <v>4</v>
      </c>
      <c r="Q39" s="18" t="s">
        <v>4</v>
      </c>
      <c r="R39" s="18" t="s">
        <v>4</v>
      </c>
      <c r="S39" s="18" t="s">
        <v>4</v>
      </c>
      <c r="T39" s="18" t="s">
        <v>4</v>
      </c>
      <c r="U39" s="18" t="s">
        <v>4</v>
      </c>
      <c r="V39" s="18" t="s">
        <v>4</v>
      </c>
      <c r="W39" s="18" t="s">
        <v>4</v>
      </c>
      <c r="X39" s="18" t="s">
        <v>4</v>
      </c>
      <c r="Y39" s="18">
        <v>40319</v>
      </c>
      <c r="Z39" s="18" t="s">
        <v>4</v>
      </c>
      <c r="AA39" s="18" t="s">
        <v>4</v>
      </c>
      <c r="AB39" s="18" t="s">
        <v>4</v>
      </c>
      <c r="AC39" s="18">
        <v>37368</v>
      </c>
      <c r="AD39" s="18" t="s">
        <v>4</v>
      </c>
      <c r="AE39" s="18">
        <v>52461</v>
      </c>
      <c r="AF39" s="18">
        <v>57657</v>
      </c>
      <c r="AG39" s="18">
        <v>59840</v>
      </c>
      <c r="AH39" s="18">
        <v>69876</v>
      </c>
      <c r="AI39" s="18">
        <v>67928</v>
      </c>
      <c r="AJ39" s="18">
        <v>72061</v>
      </c>
      <c r="AK39" s="18">
        <v>74914</v>
      </c>
      <c r="AL39" s="18">
        <v>78976</v>
      </c>
      <c r="AM39" s="18">
        <v>7934</v>
      </c>
      <c r="AN39" s="18">
        <v>78690</v>
      </c>
      <c r="AO39" s="18">
        <v>76317</v>
      </c>
      <c r="AP39" s="15">
        <f>'[1]DF Cons. - Ativo'!$E$34</f>
        <v>77899</v>
      </c>
      <c r="AQ39" s="15">
        <f>'[2]DF Cons. - Ativo'!$E$34</f>
        <v>66272</v>
      </c>
      <c r="AR39" s="15">
        <f>'[3]DF Cons. - Ativo'!$E$33</f>
        <v>67560</v>
      </c>
      <c r="AS39" s="15">
        <f>'[4]DF Cons. - Ativo'!$E$33</f>
        <v>69545</v>
      </c>
      <c r="AT39" s="15">
        <f>'[5]DF Cons. - Ativo'!$E$33</f>
        <v>70244</v>
      </c>
      <c r="AU39" s="15">
        <f>'[6]DF Cons. - Ativo'!$E$33</f>
        <v>69998</v>
      </c>
      <c r="AV39" s="15">
        <f>'[7]DF Cons. - Ativo'!$E$33</f>
        <v>69519</v>
      </c>
      <c r="AW39" s="15">
        <f>'[8]DF Cons. - Ativo'!$E$33</f>
        <v>65712</v>
      </c>
      <c r="AX39" s="15">
        <f>'[9]DF Cons. - Ativo'!$E$33</f>
        <v>65781</v>
      </c>
      <c r="AY39" s="15">
        <f>'[10]DF Cons. - Ativo'!$E$33</f>
        <v>79309</v>
      </c>
      <c r="AZ39" s="15">
        <f>'[11]DF Cons. - Ativo'!$E$35</f>
        <v>77743</v>
      </c>
      <c r="BA39" s="15">
        <f>'[12]DF Cons. - Ativo'!$E$35</f>
        <v>77051</v>
      </c>
      <c r="BB39" s="15">
        <f>'[13]DF Cons. - Ativo'!$E$35</f>
        <v>78794</v>
      </c>
      <c r="BC39" s="15">
        <f>'[14]DF Cons. - Ativo'!$E$35</f>
        <v>80182</v>
      </c>
      <c r="BD39" s="15">
        <f>'[15]DF Cons. - Ativo'!$E$35</f>
        <v>61332</v>
      </c>
      <c r="BE39" s="15">
        <f>'[16]DF Cons. - Ativo'!$E$35</f>
        <v>60245</v>
      </c>
    </row>
    <row r="40" spans="1:57" x14ac:dyDescent="0.25">
      <c r="A40" s="23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</row>
    <row r="41" spans="1:57" x14ac:dyDescent="0.25">
      <c r="A41" s="7" t="s">
        <v>27</v>
      </c>
      <c r="B41" s="3">
        <v>54555</v>
      </c>
      <c r="C41" s="3">
        <v>59969</v>
      </c>
      <c r="D41" s="3">
        <v>75550</v>
      </c>
      <c r="E41" s="3">
        <v>66327</v>
      </c>
      <c r="F41" s="3">
        <v>72257</v>
      </c>
      <c r="G41" s="3">
        <v>86607</v>
      </c>
      <c r="H41" s="3">
        <v>56250</v>
      </c>
      <c r="I41" s="3">
        <v>65176</v>
      </c>
      <c r="J41" s="3">
        <v>64759</v>
      </c>
      <c r="K41" s="3">
        <v>77795</v>
      </c>
      <c r="L41" s="3">
        <v>76234</v>
      </c>
      <c r="M41" s="3">
        <v>52684</v>
      </c>
      <c r="N41" s="3">
        <v>42026</v>
      </c>
      <c r="O41" s="3">
        <v>44445</v>
      </c>
      <c r="P41" s="3">
        <v>48331</v>
      </c>
      <c r="Q41" s="3">
        <v>56502</v>
      </c>
      <c r="R41" s="3">
        <v>63116</v>
      </c>
      <c r="S41" s="3">
        <v>67410</v>
      </c>
      <c r="T41" s="3">
        <v>77420</v>
      </c>
      <c r="U41" s="3">
        <v>62136</v>
      </c>
      <c r="V41" s="3">
        <v>53934</v>
      </c>
      <c r="W41" s="3">
        <v>50024</v>
      </c>
      <c r="X41" s="3">
        <v>33420</v>
      </c>
      <c r="Y41" s="3">
        <v>69779</v>
      </c>
      <c r="Z41" s="3">
        <v>70300</v>
      </c>
      <c r="AA41" s="3">
        <v>61589</v>
      </c>
      <c r="AB41" s="3">
        <v>54458</v>
      </c>
      <c r="AC41" s="3">
        <v>92185</v>
      </c>
      <c r="AD41" s="3">
        <v>81513</v>
      </c>
      <c r="AE41" s="3">
        <v>91581</v>
      </c>
      <c r="AF41" s="3">
        <v>90331</v>
      </c>
      <c r="AG41" s="3">
        <v>116835</v>
      </c>
      <c r="AH41" s="3">
        <v>103527</v>
      </c>
      <c r="AI41" s="3">
        <v>115993</v>
      </c>
      <c r="AJ41" s="3">
        <v>133420</v>
      </c>
      <c r="AK41" s="3">
        <v>120258</v>
      </c>
      <c r="AL41" s="3">
        <v>154723</v>
      </c>
      <c r="AM41" s="3">
        <v>153442</v>
      </c>
      <c r="AN41" s="3">
        <v>174704</v>
      </c>
      <c r="AO41" s="3">
        <v>164725</v>
      </c>
      <c r="AP41" s="11">
        <f>'[1]DF Cons. - Ativo'!$E$37</f>
        <v>198651</v>
      </c>
      <c r="AQ41" s="11">
        <f t="shared" ref="AQ41:BE41" si="9">SUM(AQ42)</f>
        <v>165588</v>
      </c>
      <c r="AR41" s="11">
        <f t="shared" si="9"/>
        <v>191215</v>
      </c>
      <c r="AS41" s="11">
        <f t="shared" si="9"/>
        <v>220910</v>
      </c>
      <c r="AT41" s="11">
        <f t="shared" si="9"/>
        <v>222771</v>
      </c>
      <c r="AU41" s="11">
        <f t="shared" si="9"/>
        <v>281988</v>
      </c>
      <c r="AV41" s="11">
        <f t="shared" si="9"/>
        <v>301021</v>
      </c>
      <c r="AW41" s="11">
        <f t="shared" si="9"/>
        <v>284877</v>
      </c>
      <c r="AX41" s="11">
        <f t="shared" si="9"/>
        <v>262097</v>
      </c>
      <c r="AY41" s="11">
        <f t="shared" si="9"/>
        <v>234645</v>
      </c>
      <c r="AZ41" s="11">
        <f t="shared" si="9"/>
        <v>240436</v>
      </c>
      <c r="BA41" s="11">
        <f t="shared" si="9"/>
        <v>292944</v>
      </c>
      <c r="BB41" s="11">
        <f t="shared" si="9"/>
        <v>289091</v>
      </c>
      <c r="BC41" s="11">
        <f t="shared" si="9"/>
        <v>288559</v>
      </c>
      <c r="BD41" s="11">
        <f t="shared" si="9"/>
        <v>268366</v>
      </c>
      <c r="BE41" s="11">
        <f t="shared" si="9"/>
        <v>309980</v>
      </c>
    </row>
    <row r="42" spans="1:57" x14ac:dyDescent="0.25">
      <c r="A42" s="23" t="s">
        <v>28</v>
      </c>
      <c r="B42" s="18" t="s">
        <v>4</v>
      </c>
      <c r="C42" s="18" t="s">
        <v>4</v>
      </c>
      <c r="D42" s="18" t="s">
        <v>4</v>
      </c>
      <c r="E42" s="18" t="s">
        <v>4</v>
      </c>
      <c r="F42" s="18" t="s">
        <v>4</v>
      </c>
      <c r="G42" s="18" t="s">
        <v>4</v>
      </c>
      <c r="H42" s="18" t="s">
        <v>4</v>
      </c>
      <c r="I42" s="18" t="s">
        <v>4</v>
      </c>
      <c r="J42" s="18" t="s">
        <v>4</v>
      </c>
      <c r="K42" s="18" t="s">
        <v>4</v>
      </c>
      <c r="L42" s="18" t="s">
        <v>4</v>
      </c>
      <c r="M42" s="18" t="s">
        <v>4</v>
      </c>
      <c r="N42" s="18" t="s">
        <v>4</v>
      </c>
      <c r="O42" s="18" t="s">
        <v>4</v>
      </c>
      <c r="P42" s="18" t="s">
        <v>4</v>
      </c>
      <c r="Q42" s="18" t="s">
        <v>4</v>
      </c>
      <c r="R42" s="18" t="s">
        <v>4</v>
      </c>
      <c r="S42" s="18" t="s">
        <v>4</v>
      </c>
      <c r="T42" s="18" t="s">
        <v>4</v>
      </c>
      <c r="U42" s="18" t="s">
        <v>4</v>
      </c>
      <c r="V42" s="18" t="s">
        <v>4</v>
      </c>
      <c r="W42" s="18" t="s">
        <v>4</v>
      </c>
      <c r="X42" s="18" t="s">
        <v>4</v>
      </c>
      <c r="Y42" s="18">
        <v>69779</v>
      </c>
      <c r="Z42" s="18" t="s">
        <v>4</v>
      </c>
      <c r="AA42" s="18" t="s">
        <v>4</v>
      </c>
      <c r="AB42" s="18" t="s">
        <v>4</v>
      </c>
      <c r="AC42" s="18">
        <v>92185</v>
      </c>
      <c r="AD42" s="18" t="s">
        <v>4</v>
      </c>
      <c r="AE42" s="18">
        <v>91581</v>
      </c>
      <c r="AF42" s="18">
        <v>90331</v>
      </c>
      <c r="AG42" s="18">
        <v>116835</v>
      </c>
      <c r="AH42" s="18">
        <v>103527</v>
      </c>
      <c r="AI42" s="18">
        <v>115993</v>
      </c>
      <c r="AJ42" s="18">
        <v>133420</v>
      </c>
      <c r="AK42" s="18">
        <v>120258</v>
      </c>
      <c r="AL42" s="18">
        <v>154723</v>
      </c>
      <c r="AM42" s="18">
        <v>153442</v>
      </c>
      <c r="AN42" s="18">
        <v>174704</v>
      </c>
      <c r="AO42" s="18">
        <v>164725</v>
      </c>
      <c r="AP42" s="15">
        <f>'[1]DF Cons. - Ativo'!$E$38</f>
        <v>198651</v>
      </c>
      <c r="AQ42" s="15">
        <f>'[2]DF Cons. - Ativo'!$E$39</f>
        <v>165588</v>
      </c>
      <c r="AR42" s="15">
        <f>'[3]DF Cons. - Ativo'!$E$38</f>
        <v>191215</v>
      </c>
      <c r="AS42" s="15">
        <f>'[4]DF Cons. - Ativo'!$E$38</f>
        <v>220910</v>
      </c>
      <c r="AT42" s="15">
        <f>'[5]DF Cons. - Ativo'!$E$38</f>
        <v>222771</v>
      </c>
      <c r="AU42" s="15">
        <f>'[6]DF Cons. - Ativo'!$E$38</f>
        <v>281988</v>
      </c>
      <c r="AV42" s="15">
        <f>'[7]DF Cons. - Ativo'!$E$38</f>
        <v>301021</v>
      </c>
      <c r="AW42" s="15">
        <f>'[8]DF Cons. - Ativo'!$E$38</f>
        <v>284877</v>
      </c>
      <c r="AX42" s="15">
        <f>'[9]DF Cons. - Ativo'!$E$38</f>
        <v>262097</v>
      </c>
      <c r="AY42" s="15">
        <f>'[10]DF Cons. - Ativo'!$E$38</f>
        <v>234645</v>
      </c>
      <c r="AZ42" s="15">
        <f>'[11]DF Cons. - Ativo'!$E$40</f>
        <v>240436</v>
      </c>
      <c r="BA42" s="15">
        <f>'[12]DF Cons. - Ativo'!$E$40</f>
        <v>292944</v>
      </c>
      <c r="BB42" s="15">
        <f>'[13]DF Cons. - Ativo'!$E$40</f>
        <v>289091</v>
      </c>
      <c r="BC42" s="15">
        <f>'[14]DF Cons. - Ativo'!$E$40</f>
        <v>288559</v>
      </c>
      <c r="BD42" s="15">
        <f>'[15]DF Cons. - Ativo'!$E$40</f>
        <v>268366</v>
      </c>
      <c r="BE42" s="15">
        <f>'[16]DF Cons. - Ativo'!$E$40</f>
        <v>309980</v>
      </c>
    </row>
    <row r="43" spans="1:57" x14ac:dyDescent="0.25">
      <c r="A43" s="23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</row>
    <row r="44" spans="1:57" x14ac:dyDescent="0.25">
      <c r="A44" s="23" t="s">
        <v>29</v>
      </c>
      <c r="B44" s="18">
        <v>3279</v>
      </c>
      <c r="C44" s="18">
        <v>3252</v>
      </c>
      <c r="D44" s="18">
        <v>3453</v>
      </c>
      <c r="E44" s="18" t="s">
        <v>4</v>
      </c>
      <c r="F44" s="18" t="s">
        <v>4</v>
      </c>
      <c r="G44" s="18" t="s">
        <v>4</v>
      </c>
      <c r="H44" s="18" t="s">
        <v>4</v>
      </c>
      <c r="I44" s="18" t="s">
        <v>4</v>
      </c>
      <c r="J44" s="18" t="s">
        <v>4</v>
      </c>
      <c r="K44" s="18" t="s">
        <v>4</v>
      </c>
      <c r="L44" s="18" t="s">
        <v>4</v>
      </c>
      <c r="M44" s="18" t="s">
        <v>4</v>
      </c>
      <c r="N44" s="18" t="s">
        <v>4</v>
      </c>
      <c r="O44" s="18" t="s">
        <v>4</v>
      </c>
      <c r="P44" s="18" t="s">
        <v>4</v>
      </c>
      <c r="Q44" s="18" t="s">
        <v>4</v>
      </c>
      <c r="R44" s="18" t="s">
        <v>4</v>
      </c>
      <c r="S44" s="18" t="s">
        <v>4</v>
      </c>
      <c r="T44" s="18" t="s">
        <v>4</v>
      </c>
      <c r="U44" s="18" t="s">
        <v>4</v>
      </c>
      <c r="V44" s="18" t="s">
        <v>4</v>
      </c>
      <c r="W44" s="18" t="s">
        <v>4</v>
      </c>
      <c r="X44" s="18" t="s">
        <v>4</v>
      </c>
      <c r="Y44" s="18" t="s">
        <v>4</v>
      </c>
      <c r="Z44" s="18" t="s">
        <v>4</v>
      </c>
      <c r="AA44" s="18" t="s">
        <v>4</v>
      </c>
      <c r="AB44" s="18" t="s">
        <v>4</v>
      </c>
      <c r="AC44" s="18" t="s">
        <v>4</v>
      </c>
      <c r="AD44" s="18" t="s">
        <v>4</v>
      </c>
      <c r="AE44" s="18" t="s">
        <v>4</v>
      </c>
      <c r="AF44" s="18" t="s">
        <v>4</v>
      </c>
      <c r="AG44" s="18" t="s">
        <v>4</v>
      </c>
      <c r="AH44" s="18" t="s">
        <v>4</v>
      </c>
      <c r="AI44" s="18" t="s">
        <v>4</v>
      </c>
      <c r="AJ44" s="18" t="s">
        <v>4</v>
      </c>
      <c r="AK44" s="18" t="s">
        <v>4</v>
      </c>
      <c r="AL44" s="18" t="s">
        <v>4</v>
      </c>
      <c r="AM44" s="18" t="s">
        <v>4</v>
      </c>
      <c r="AN44" s="18" t="s">
        <v>4</v>
      </c>
      <c r="AO44" s="18" t="s">
        <v>4</v>
      </c>
      <c r="AP44" s="15"/>
      <c r="AQ44" s="15">
        <f>'[2]DF Cons. - Ativo'!$E$35</f>
        <v>387391</v>
      </c>
      <c r="AR44" s="15">
        <f>'[3]DF Cons. - Ativo'!$E$34</f>
        <v>395129</v>
      </c>
      <c r="AS44" s="15">
        <f>'[4]DF Cons. - Ativo'!$C$34</f>
        <v>508091.90377752075</v>
      </c>
      <c r="AT44" s="15">
        <f>'[5]DF Cons. - Ativo'!$E$34</f>
        <v>512486</v>
      </c>
      <c r="AU44" s="15">
        <f>'[6]DF Cons. - Ativo'!$E$34</f>
        <v>477350</v>
      </c>
      <c r="AV44" s="15">
        <f>'[7]DF Cons. - Ativo'!$E$34</f>
        <v>458428</v>
      </c>
      <c r="AW44" s="15">
        <f>'[8]DF Cons. - Ativo'!$E$34-AW46</f>
        <v>377818</v>
      </c>
      <c r="AX44" s="15">
        <f>'[9]DF Cons. - Ativo'!$E$34-AX46</f>
        <v>346041</v>
      </c>
      <c r="AY44" s="15">
        <f>'[10]DF Cons. - Ativo'!$E$34-AY46</f>
        <v>309440</v>
      </c>
      <c r="AZ44" s="15">
        <f>'[11]DF Cons. - Ativo'!$E$36</f>
        <v>301076</v>
      </c>
      <c r="BA44" s="15">
        <f>'[12]DF Cons. - Ativo'!$E$36</f>
        <v>337452</v>
      </c>
      <c r="BB44" s="15">
        <f>'[13]DF Cons. - Ativo'!$E$36</f>
        <v>340307</v>
      </c>
      <c r="BC44" s="15">
        <f>'[14]DF Cons. - Ativo'!$E$36</f>
        <v>338827</v>
      </c>
      <c r="BD44" s="15">
        <f>'[15]DF Cons. - Ativo'!$E$36</f>
        <v>336143</v>
      </c>
      <c r="BE44" s="15">
        <f>'[16]DF Cons. - Ativo'!$E$36</f>
        <v>334808</v>
      </c>
    </row>
    <row r="45" spans="1:57" x14ac:dyDescent="0.25">
      <c r="A45" s="23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</row>
    <row r="46" spans="1:57" ht="39" x14ac:dyDescent="0.25">
      <c r="A46" s="8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1"/>
      <c r="AQ46" s="11"/>
      <c r="AR46" s="11"/>
      <c r="AS46" s="11"/>
      <c r="AT46" s="11"/>
      <c r="AU46" s="11"/>
      <c r="AV46" s="11"/>
      <c r="AW46" s="11">
        <v>74962</v>
      </c>
      <c r="AX46" s="11">
        <v>77822</v>
      </c>
      <c r="AY46" s="11">
        <v>77817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</row>
    <row r="47" spans="1:57" x14ac:dyDescent="0.25">
      <c r="A47" s="23" t="s">
        <v>30</v>
      </c>
      <c r="B47" s="18">
        <v>15829</v>
      </c>
      <c r="C47" s="18">
        <v>16703</v>
      </c>
      <c r="D47" s="18">
        <v>19299</v>
      </c>
      <c r="E47" s="18" t="s">
        <v>4</v>
      </c>
      <c r="F47" s="18" t="s">
        <v>4</v>
      </c>
      <c r="G47" s="18" t="s">
        <v>4</v>
      </c>
      <c r="H47" s="18" t="s">
        <v>4</v>
      </c>
      <c r="I47" s="18" t="s">
        <v>4</v>
      </c>
      <c r="J47" s="18" t="s">
        <v>4</v>
      </c>
      <c r="K47" s="18" t="s">
        <v>4</v>
      </c>
      <c r="L47" s="18" t="s">
        <v>4</v>
      </c>
      <c r="M47" s="18" t="s">
        <v>4</v>
      </c>
      <c r="N47" s="18" t="s">
        <v>4</v>
      </c>
      <c r="O47" s="18" t="s">
        <v>4</v>
      </c>
      <c r="P47" s="18" t="s">
        <v>4</v>
      </c>
      <c r="Q47" s="18" t="s">
        <v>4</v>
      </c>
      <c r="R47" s="18" t="s">
        <v>4</v>
      </c>
      <c r="S47" s="18" t="s">
        <v>4</v>
      </c>
      <c r="T47" s="18" t="s">
        <v>4</v>
      </c>
      <c r="U47" s="18" t="s">
        <v>4</v>
      </c>
      <c r="V47" s="18" t="s">
        <v>4</v>
      </c>
      <c r="W47" s="18" t="s">
        <v>4</v>
      </c>
      <c r="X47" s="18" t="s">
        <v>4</v>
      </c>
      <c r="Y47" s="18" t="s">
        <v>4</v>
      </c>
      <c r="Z47" s="18" t="s">
        <v>4</v>
      </c>
      <c r="AA47" s="18" t="s">
        <v>4</v>
      </c>
      <c r="AB47" s="18" t="s">
        <v>4</v>
      </c>
      <c r="AC47" s="18" t="s">
        <v>4</v>
      </c>
      <c r="AD47" s="18" t="s">
        <v>4</v>
      </c>
      <c r="AE47" s="18" t="s">
        <v>4</v>
      </c>
      <c r="AF47" s="18" t="s">
        <v>4</v>
      </c>
      <c r="AG47" s="18" t="s">
        <v>4</v>
      </c>
      <c r="AH47" s="18" t="s">
        <v>4</v>
      </c>
      <c r="AI47" s="18" t="s">
        <v>4</v>
      </c>
      <c r="AJ47" s="18" t="s">
        <v>4</v>
      </c>
      <c r="AK47" s="18" t="s">
        <v>4</v>
      </c>
      <c r="AL47" s="18" t="s">
        <v>4</v>
      </c>
      <c r="AM47" s="18" t="s">
        <v>4</v>
      </c>
      <c r="AN47" s="18" t="s">
        <v>4</v>
      </c>
      <c r="AO47" s="18" t="s">
        <v>4</v>
      </c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</row>
    <row r="48" spans="1:57" x14ac:dyDescent="0.25">
      <c r="A48" s="2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</row>
    <row r="49" spans="1:57" x14ac:dyDescent="0.25">
      <c r="A49" s="23" t="s">
        <v>31</v>
      </c>
      <c r="B49" s="18" t="s">
        <v>4</v>
      </c>
      <c r="C49" s="18">
        <v>581</v>
      </c>
      <c r="D49" s="18">
        <v>0</v>
      </c>
      <c r="E49" s="18" t="s">
        <v>4</v>
      </c>
      <c r="F49" s="18" t="s">
        <v>4</v>
      </c>
      <c r="G49" s="18" t="s">
        <v>4</v>
      </c>
      <c r="H49" s="18" t="s">
        <v>4</v>
      </c>
      <c r="I49" s="18" t="s">
        <v>4</v>
      </c>
      <c r="J49" s="18" t="s">
        <v>4</v>
      </c>
      <c r="K49" s="18" t="s">
        <v>4</v>
      </c>
      <c r="L49" s="18" t="s">
        <v>4</v>
      </c>
      <c r="M49" s="18" t="s">
        <v>4</v>
      </c>
      <c r="N49" s="18" t="s">
        <v>4</v>
      </c>
      <c r="O49" s="18" t="s">
        <v>4</v>
      </c>
      <c r="P49" s="18" t="s">
        <v>4</v>
      </c>
      <c r="Q49" s="18" t="s">
        <v>4</v>
      </c>
      <c r="R49" s="18" t="s">
        <v>4</v>
      </c>
      <c r="S49" s="18" t="s">
        <v>4</v>
      </c>
      <c r="T49" s="18" t="s">
        <v>4</v>
      </c>
      <c r="U49" s="18" t="s">
        <v>4</v>
      </c>
      <c r="V49" s="18" t="s">
        <v>4</v>
      </c>
      <c r="W49" s="18" t="s">
        <v>4</v>
      </c>
      <c r="X49" s="18" t="s">
        <v>4</v>
      </c>
      <c r="Y49" s="18" t="s">
        <v>4</v>
      </c>
      <c r="Z49" s="18" t="s">
        <v>4</v>
      </c>
      <c r="AA49" s="18" t="s">
        <v>4</v>
      </c>
      <c r="AB49" s="18" t="s">
        <v>4</v>
      </c>
      <c r="AC49" s="18" t="s">
        <v>4</v>
      </c>
      <c r="AD49" s="18" t="s">
        <v>4</v>
      </c>
      <c r="AE49" s="18" t="s">
        <v>4</v>
      </c>
      <c r="AF49" s="18" t="s">
        <v>4</v>
      </c>
      <c r="AG49" s="18" t="s">
        <v>4</v>
      </c>
      <c r="AH49" s="18" t="s">
        <v>4</v>
      </c>
      <c r="AI49" s="18" t="s">
        <v>4</v>
      </c>
      <c r="AJ49" s="18" t="s">
        <v>4</v>
      </c>
      <c r="AK49" s="18" t="s">
        <v>4</v>
      </c>
      <c r="AL49" s="18" t="s">
        <v>4</v>
      </c>
      <c r="AM49" s="18" t="s">
        <v>4</v>
      </c>
      <c r="AN49" s="18" t="s">
        <v>4</v>
      </c>
      <c r="AO49" s="18" t="s">
        <v>4</v>
      </c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</row>
    <row r="50" spans="1:57" x14ac:dyDescent="0.25">
      <c r="A50" s="23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</row>
    <row r="51" spans="1:57" x14ac:dyDescent="0.25">
      <c r="A51" s="23" t="s">
        <v>32</v>
      </c>
      <c r="B51" s="18" t="s">
        <v>4</v>
      </c>
      <c r="C51" s="18" t="s">
        <v>4</v>
      </c>
      <c r="D51" s="18" t="s">
        <v>4</v>
      </c>
      <c r="E51" s="18" t="s">
        <v>4</v>
      </c>
      <c r="F51" s="18" t="s">
        <v>4</v>
      </c>
      <c r="G51" s="18" t="s">
        <v>4</v>
      </c>
      <c r="H51" s="18" t="s">
        <v>4</v>
      </c>
      <c r="I51" s="18" t="s">
        <v>4</v>
      </c>
      <c r="J51" s="18" t="s">
        <v>4</v>
      </c>
      <c r="K51" s="18" t="s">
        <v>4</v>
      </c>
      <c r="L51" s="18" t="s">
        <v>4</v>
      </c>
      <c r="M51" s="18" t="s">
        <v>4</v>
      </c>
      <c r="N51" s="18" t="s">
        <v>4</v>
      </c>
      <c r="O51" s="18" t="s">
        <v>4</v>
      </c>
      <c r="P51" s="18" t="s">
        <v>4</v>
      </c>
      <c r="Q51" s="18" t="s">
        <v>4</v>
      </c>
      <c r="R51" s="18" t="s">
        <v>4</v>
      </c>
      <c r="S51" s="18" t="s">
        <v>4</v>
      </c>
      <c r="T51" s="18" t="s">
        <v>4</v>
      </c>
      <c r="U51" s="18" t="s">
        <v>4</v>
      </c>
      <c r="V51" s="18" t="s">
        <v>4</v>
      </c>
      <c r="W51" s="18" t="s">
        <v>4</v>
      </c>
      <c r="X51" s="18" t="s">
        <v>4</v>
      </c>
      <c r="Y51" s="18">
        <v>0</v>
      </c>
      <c r="Z51" s="18" t="s">
        <v>4</v>
      </c>
      <c r="AA51" s="18" t="s">
        <v>4</v>
      </c>
      <c r="AB51" s="18" t="s">
        <v>4</v>
      </c>
      <c r="AC51" s="18">
        <v>0</v>
      </c>
      <c r="AD51" s="18" t="s">
        <v>4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</row>
    <row r="52" spans="1:57" x14ac:dyDescent="0.25">
      <c r="A52" s="23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</row>
    <row r="53" spans="1:57" x14ac:dyDescent="0.25">
      <c r="A53" s="23" t="s">
        <v>33</v>
      </c>
      <c r="B53" s="18" t="s">
        <v>4</v>
      </c>
      <c r="C53" s="18" t="s">
        <v>4</v>
      </c>
      <c r="D53" s="18" t="s">
        <v>4</v>
      </c>
      <c r="E53" s="18" t="s">
        <v>4</v>
      </c>
      <c r="F53" s="18" t="s">
        <v>4</v>
      </c>
      <c r="G53" s="18" t="s">
        <v>4</v>
      </c>
      <c r="H53" s="18" t="s">
        <v>4</v>
      </c>
      <c r="I53" s="18" t="s">
        <v>4</v>
      </c>
      <c r="J53" s="18" t="s">
        <v>4</v>
      </c>
      <c r="K53" s="18" t="s">
        <v>4</v>
      </c>
      <c r="L53" s="18" t="s">
        <v>4</v>
      </c>
      <c r="M53" s="18" t="s">
        <v>4</v>
      </c>
      <c r="N53" s="18" t="s">
        <v>4</v>
      </c>
      <c r="O53" s="18" t="s">
        <v>4</v>
      </c>
      <c r="P53" s="18" t="s">
        <v>4</v>
      </c>
      <c r="Q53" s="18" t="s">
        <v>4</v>
      </c>
      <c r="R53" s="18" t="s">
        <v>4</v>
      </c>
      <c r="S53" s="18" t="s">
        <v>4</v>
      </c>
      <c r="T53" s="18" t="s">
        <v>4</v>
      </c>
      <c r="U53" s="18" t="s">
        <v>4</v>
      </c>
      <c r="V53" s="18" t="s">
        <v>4</v>
      </c>
      <c r="W53" s="18" t="s">
        <v>4</v>
      </c>
      <c r="X53" s="18" t="s">
        <v>4</v>
      </c>
      <c r="Y53" s="18">
        <v>0</v>
      </c>
      <c r="Z53" s="18" t="s">
        <v>4</v>
      </c>
      <c r="AA53" s="18" t="s">
        <v>4</v>
      </c>
      <c r="AB53" s="18" t="s">
        <v>4</v>
      </c>
      <c r="AC53" s="18">
        <v>0</v>
      </c>
      <c r="AD53" s="18" t="s">
        <v>4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</row>
    <row r="54" spans="1:57" x14ac:dyDescent="0.25">
      <c r="A54" s="23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</row>
    <row r="55" spans="1:57" x14ac:dyDescent="0.25">
      <c r="A55" s="7" t="s">
        <v>34</v>
      </c>
      <c r="B55" s="3">
        <v>19108</v>
      </c>
      <c r="C55" s="3">
        <v>20536</v>
      </c>
      <c r="D55" s="3">
        <v>22752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</row>
    <row r="56" spans="1:57" x14ac:dyDescent="0.25">
      <c r="A56" s="8" t="s">
        <v>22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</row>
    <row r="57" spans="1:57" ht="26.25" x14ac:dyDescent="0.25">
      <c r="A57" s="8" t="s">
        <v>23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</row>
    <row r="58" spans="1:57" x14ac:dyDescent="0.25">
      <c r="A58" s="6" t="s">
        <v>35</v>
      </c>
      <c r="B58" s="3">
        <v>19525</v>
      </c>
      <c r="C58" s="3">
        <v>21193</v>
      </c>
      <c r="D58" s="3">
        <v>23437</v>
      </c>
      <c r="E58" s="3">
        <v>125407</v>
      </c>
      <c r="F58" s="3">
        <v>22756</v>
      </c>
      <c r="G58" s="3">
        <v>25050</v>
      </c>
      <c r="H58" s="3">
        <v>24931</v>
      </c>
      <c r="I58" s="3">
        <v>155954</v>
      </c>
      <c r="J58" s="3">
        <v>250602</v>
      </c>
      <c r="K58" s="3">
        <v>337700</v>
      </c>
      <c r="L58" s="3">
        <v>357464</v>
      </c>
      <c r="M58" s="3">
        <v>371911</v>
      </c>
      <c r="N58" s="3">
        <v>351673</v>
      </c>
      <c r="O58" s="3">
        <v>349386</v>
      </c>
      <c r="P58" s="3">
        <v>374513</v>
      </c>
      <c r="Q58" s="3">
        <v>403270</v>
      </c>
      <c r="R58" s="3">
        <v>468621</v>
      </c>
      <c r="S58" s="3">
        <v>472015</v>
      </c>
      <c r="T58" s="3">
        <v>568439</v>
      </c>
      <c r="U58" s="3">
        <v>516129</v>
      </c>
      <c r="V58" s="3">
        <v>467155</v>
      </c>
      <c r="W58" s="3">
        <v>409590</v>
      </c>
      <c r="X58" s="3">
        <v>311606</v>
      </c>
      <c r="Y58" s="3">
        <v>358015</v>
      </c>
      <c r="Z58" s="3">
        <v>372750</v>
      </c>
      <c r="AA58" s="3">
        <v>396931</v>
      </c>
      <c r="AB58" s="3">
        <v>391489</v>
      </c>
      <c r="AC58" s="3">
        <v>427711</v>
      </c>
      <c r="AD58" s="3">
        <v>454771</v>
      </c>
      <c r="AE58" s="3">
        <v>511424</v>
      </c>
      <c r="AF58" s="3">
        <v>532430</v>
      </c>
      <c r="AG58" s="3">
        <v>532635</v>
      </c>
      <c r="AH58" s="3">
        <v>516172</v>
      </c>
      <c r="AI58" s="3">
        <v>517247</v>
      </c>
      <c r="AJ58" s="3">
        <v>524765</v>
      </c>
      <c r="AK58" s="3">
        <v>521486</v>
      </c>
      <c r="AL58" s="3">
        <v>664228</v>
      </c>
      <c r="AM58" s="3">
        <v>637503</v>
      </c>
      <c r="AN58" s="3">
        <v>602636</v>
      </c>
      <c r="AO58" s="9">
        <v>578673</v>
      </c>
      <c r="AP58" s="11">
        <f>'[1]DF Cons. - Ativo'!$E$47</f>
        <v>624369.95659781154</v>
      </c>
      <c r="AQ58" s="11">
        <f>'[2]DF Cons. - Ativo'!$E$48</f>
        <v>608098.91230472736</v>
      </c>
      <c r="AR58" s="11">
        <f>'[3]DF Cons. - Ativo'!$E$47</f>
        <v>644433.9040001845</v>
      </c>
      <c r="AS58" s="11">
        <f>'[4]DF Cons. - Ativo'!$E$47</f>
        <v>608127</v>
      </c>
      <c r="AT58" s="11">
        <f>'[5]DF Cons. - Ativo'!$E$47</f>
        <v>567100</v>
      </c>
      <c r="AU58" s="11">
        <f>'[6]DF Cons. - Ativo'!$E$47</f>
        <v>597882</v>
      </c>
      <c r="AV58" s="11">
        <f>'[7]DF Cons. - Ativo'!$E$47</f>
        <v>592150</v>
      </c>
      <c r="AW58" s="11">
        <f>'[8]DF Cons. - Ativo'!$E$47</f>
        <v>506780</v>
      </c>
      <c r="AX58" s="11">
        <f>'[9]DF Cons. - Ativo'!$E$47</f>
        <v>446913</v>
      </c>
      <c r="AY58" s="11">
        <f>'[10]DF Cons. - Ativo'!$E$47</f>
        <v>522059</v>
      </c>
      <c r="AZ58" s="11">
        <f>'[11]DF Cons. - Ativo'!$E$49</f>
        <v>519905</v>
      </c>
      <c r="BA58" s="11">
        <f>'[12]DF Cons. - Ativo'!$E$49</f>
        <v>506177</v>
      </c>
      <c r="BB58" s="11">
        <f>'[13]DF Cons. - Ativo'!$E$49</f>
        <v>523154</v>
      </c>
      <c r="BC58" s="11">
        <f>'[14]DF Cons. - Ativo'!$E$49</f>
        <v>570519</v>
      </c>
      <c r="BD58" s="11">
        <f>'[15]DF Cons. - Ativo'!$E$49</f>
        <v>555834</v>
      </c>
      <c r="BE58" s="11">
        <f>'[16]DF Cons. - Ativo'!$E$49</f>
        <v>597858</v>
      </c>
    </row>
    <row r="59" spans="1:57" x14ac:dyDescent="0.25">
      <c r="A59" s="7" t="s">
        <v>36</v>
      </c>
      <c r="B59" s="3">
        <v>19525</v>
      </c>
      <c r="C59" s="3">
        <v>21193</v>
      </c>
      <c r="D59" s="3">
        <v>23437</v>
      </c>
      <c r="E59" s="3">
        <v>125407</v>
      </c>
      <c r="F59" s="3">
        <v>22756</v>
      </c>
      <c r="G59" s="3">
        <v>25050</v>
      </c>
      <c r="H59" s="3">
        <v>24931</v>
      </c>
      <c r="I59" s="3">
        <v>155954</v>
      </c>
      <c r="J59" s="3">
        <v>250602</v>
      </c>
      <c r="K59" s="3">
        <v>337700</v>
      </c>
      <c r="L59" s="3">
        <v>357464</v>
      </c>
      <c r="M59" s="3">
        <v>371911</v>
      </c>
      <c r="N59" s="3">
        <v>351673</v>
      </c>
      <c r="O59" s="3">
        <v>349386</v>
      </c>
      <c r="P59" s="3">
        <v>374513</v>
      </c>
      <c r="Q59" s="3">
        <v>403270</v>
      </c>
      <c r="R59" s="3">
        <v>468621</v>
      </c>
      <c r="S59" s="3">
        <v>472015</v>
      </c>
      <c r="T59" s="3">
        <v>568439</v>
      </c>
      <c r="U59" s="3">
        <v>516129</v>
      </c>
      <c r="V59" s="3">
        <v>467155</v>
      </c>
      <c r="W59" s="3">
        <v>409590</v>
      </c>
      <c r="X59" s="3">
        <v>311606</v>
      </c>
      <c r="Y59" s="3">
        <v>309074</v>
      </c>
      <c r="Z59" s="3">
        <v>323809</v>
      </c>
      <c r="AA59" s="3">
        <v>346223</v>
      </c>
      <c r="AB59" s="3">
        <v>340781</v>
      </c>
      <c r="AC59" s="3">
        <v>377003</v>
      </c>
      <c r="AD59" s="3">
        <v>404063</v>
      </c>
      <c r="AE59" s="3">
        <v>460716</v>
      </c>
      <c r="AF59" s="3">
        <v>481722</v>
      </c>
      <c r="AG59" s="3">
        <v>482827</v>
      </c>
      <c r="AH59" s="3">
        <v>466589</v>
      </c>
      <c r="AI59" s="3">
        <v>467889</v>
      </c>
      <c r="AJ59" s="3">
        <v>475631</v>
      </c>
      <c r="AK59" s="3">
        <v>472580</v>
      </c>
      <c r="AL59" s="3">
        <v>615548</v>
      </c>
      <c r="AM59" s="3">
        <v>589048</v>
      </c>
      <c r="AN59" s="3">
        <v>554405</v>
      </c>
      <c r="AO59" s="9">
        <v>489312</v>
      </c>
      <c r="AP59" s="11">
        <f>'[1]DF Cons. - Ativo'!$E$48</f>
        <v>535680.95659781154</v>
      </c>
      <c r="AQ59" s="11">
        <f>'[2]DF Cons. - Ativo'!$E$49</f>
        <v>524370.91230472736</v>
      </c>
      <c r="AR59" s="11">
        <f>SUM(AR60:AR63)</f>
        <v>560673.9040001845</v>
      </c>
      <c r="AS59" s="11">
        <f>'[4]DF Cons. - Ativo'!$E$48</f>
        <v>560123</v>
      </c>
      <c r="AT59" s="11">
        <f>'[5]DF Cons. - Ativo'!$E$48</f>
        <v>519260</v>
      </c>
      <c r="AU59" s="11">
        <f t="shared" ref="AU59:AY59" si="10">SUM(AU60:AU63)</f>
        <v>550204.78153853945</v>
      </c>
      <c r="AV59" s="11">
        <f>'[7]DF Cons. - Ativo'!$E$48</f>
        <v>544637</v>
      </c>
      <c r="AW59" s="11">
        <f t="shared" si="10"/>
        <v>459429</v>
      </c>
      <c r="AX59" s="11">
        <f t="shared" si="10"/>
        <v>399657</v>
      </c>
      <c r="AY59" s="11">
        <f t="shared" si="10"/>
        <v>474884</v>
      </c>
      <c r="AZ59" s="11">
        <f t="shared" ref="AZ59:BA59" si="11">SUM(AZ60:AZ63)</f>
        <v>473106</v>
      </c>
      <c r="BA59" s="11">
        <f t="shared" si="11"/>
        <v>459541</v>
      </c>
      <c r="BB59" s="11">
        <f t="shared" ref="BB59:BC59" si="12">SUM(BB60:BB63)</f>
        <v>476681</v>
      </c>
      <c r="BC59" s="11">
        <f t="shared" si="12"/>
        <v>524209</v>
      </c>
      <c r="BD59" s="11">
        <f t="shared" ref="BD59:BE59" si="13">SUM(BD60:BD63)</f>
        <v>509688</v>
      </c>
      <c r="BE59" s="11">
        <f t="shared" si="13"/>
        <v>551875</v>
      </c>
    </row>
    <row r="60" spans="1:57" x14ac:dyDescent="0.25">
      <c r="A60" s="8" t="s">
        <v>37</v>
      </c>
      <c r="B60" s="3">
        <v>19328</v>
      </c>
      <c r="C60" s="3">
        <v>21047</v>
      </c>
      <c r="D60" s="3">
        <v>23153</v>
      </c>
      <c r="E60" s="3">
        <v>125182</v>
      </c>
      <c r="F60" s="3">
        <v>22525</v>
      </c>
      <c r="G60" s="3">
        <v>24727</v>
      </c>
      <c r="H60" s="3">
        <v>24524</v>
      </c>
      <c r="I60" s="3">
        <v>154909</v>
      </c>
      <c r="J60" s="3">
        <v>130789</v>
      </c>
      <c r="K60" s="3">
        <v>31575</v>
      </c>
      <c r="L60" s="3">
        <v>31099</v>
      </c>
      <c r="M60" s="3">
        <v>370836</v>
      </c>
      <c r="N60" s="3">
        <v>351091</v>
      </c>
      <c r="O60" s="3">
        <v>349090</v>
      </c>
      <c r="P60" s="3">
        <v>374133</v>
      </c>
      <c r="Q60" s="3">
        <v>402461</v>
      </c>
      <c r="R60" s="3">
        <v>468551</v>
      </c>
      <c r="S60" s="3">
        <v>471472</v>
      </c>
      <c r="T60" s="3">
        <v>568258</v>
      </c>
      <c r="U60" s="3">
        <v>515990</v>
      </c>
      <c r="V60" s="3">
        <v>467016</v>
      </c>
      <c r="W60" s="3">
        <v>409469</v>
      </c>
      <c r="X60" s="3">
        <v>311425</v>
      </c>
      <c r="Y60" s="3">
        <v>308954</v>
      </c>
      <c r="Z60" s="3">
        <v>323644</v>
      </c>
      <c r="AA60" s="3">
        <v>346052</v>
      </c>
      <c r="AB60" s="3">
        <v>340579</v>
      </c>
      <c r="AC60" s="3">
        <v>376852</v>
      </c>
      <c r="AD60" s="3">
        <v>403989</v>
      </c>
      <c r="AE60" s="3">
        <v>351283</v>
      </c>
      <c r="AF60" s="3">
        <v>380212</v>
      </c>
      <c r="AG60" s="3">
        <v>371382</v>
      </c>
      <c r="AH60" s="3">
        <v>377073</v>
      </c>
      <c r="AI60" s="3">
        <v>369482</v>
      </c>
      <c r="AJ60" s="3">
        <v>398002</v>
      </c>
      <c r="AK60" s="3">
        <v>366588</v>
      </c>
      <c r="AL60" s="3">
        <v>488415</v>
      </c>
      <c r="AM60" s="3">
        <v>458343</v>
      </c>
      <c r="AN60" s="3">
        <v>419716</v>
      </c>
      <c r="AO60" s="9">
        <v>374458</v>
      </c>
      <c r="AP60" s="11">
        <f>'[1]DF Cons. - Ativo'!$E$49</f>
        <v>417827</v>
      </c>
      <c r="AQ60" s="11">
        <f>'[2]DF Cons. - Ativo'!$E$50</f>
        <v>426497</v>
      </c>
      <c r="AR60" s="11">
        <f>'[3]DF Cons. - Ativo'!$E$49</f>
        <v>453609</v>
      </c>
      <c r="AS60" s="11">
        <f>'[4]DF Cons. - Ativo'!$E$49</f>
        <v>102915</v>
      </c>
      <c r="AT60" s="11">
        <f>'[5]DF Cons. - Ativo'!$E$49</f>
        <v>96660</v>
      </c>
      <c r="AU60" s="11">
        <f>'[6]DF Cons. - Ativo'!$E$49</f>
        <v>97500</v>
      </c>
      <c r="AV60" s="11">
        <f>'[7]DF Cons. - Ativo'!$E$49</f>
        <v>432172</v>
      </c>
      <c r="AW60" s="11">
        <f>'[8]DF Cons. - Ativo'!$E$49</f>
        <v>369402</v>
      </c>
      <c r="AX60" s="11">
        <f>'[9]DF Cons. - Ativo'!$E$49</f>
        <v>88632</v>
      </c>
      <c r="AY60" s="11">
        <f>'[10]DF Cons. - Ativo'!$E$49</f>
        <v>379041</v>
      </c>
      <c r="AZ60" s="11">
        <f>'[11]DF Cons. - Ativo'!$E$51</f>
        <v>367841</v>
      </c>
      <c r="BA60" s="11">
        <f>'[12]DF Cons. - Ativo'!$E$51</f>
        <v>352691</v>
      </c>
      <c r="BB60" s="11">
        <f>'[13]DF Cons. - Ativo'!$E$51</f>
        <v>364492</v>
      </c>
      <c r="BC60" s="11">
        <f>'[14]DF Cons. - Ativo'!$E$51</f>
        <v>403215</v>
      </c>
      <c r="BD60" s="11">
        <f>'[15]DF Cons. - Ativo'!$E$51</f>
        <v>400649</v>
      </c>
      <c r="BE60" s="11">
        <f>'[16]DF Cons. - Ativo'!$E$51</f>
        <v>436650</v>
      </c>
    </row>
    <row r="61" spans="1:57" ht="26.25" x14ac:dyDescent="0.25">
      <c r="A61" s="8" t="s">
        <v>38</v>
      </c>
      <c r="B61" s="3">
        <v>197</v>
      </c>
      <c r="C61" s="3">
        <v>146</v>
      </c>
      <c r="D61" s="3">
        <v>284</v>
      </c>
      <c r="E61" s="3">
        <v>225</v>
      </c>
      <c r="F61" s="3">
        <v>231</v>
      </c>
      <c r="G61" s="3">
        <v>323</v>
      </c>
      <c r="H61" s="3">
        <v>407</v>
      </c>
      <c r="I61" s="3">
        <v>1045</v>
      </c>
      <c r="J61" s="3">
        <v>119813</v>
      </c>
      <c r="K61" s="3">
        <v>306125</v>
      </c>
      <c r="L61" s="3">
        <v>326365</v>
      </c>
      <c r="M61" s="3">
        <v>1075</v>
      </c>
      <c r="N61" s="3">
        <v>582</v>
      </c>
      <c r="O61" s="3">
        <v>296</v>
      </c>
      <c r="P61" s="3">
        <v>380</v>
      </c>
      <c r="Q61" s="3">
        <v>809</v>
      </c>
      <c r="R61" s="3">
        <v>70</v>
      </c>
      <c r="S61" s="3">
        <v>543</v>
      </c>
      <c r="T61" s="3">
        <v>181</v>
      </c>
      <c r="U61" s="3">
        <v>139</v>
      </c>
      <c r="V61" s="3">
        <v>139</v>
      </c>
      <c r="W61" s="3">
        <v>121</v>
      </c>
      <c r="X61" s="3">
        <v>181</v>
      </c>
      <c r="Y61" s="3">
        <v>0</v>
      </c>
      <c r="Z61" s="3">
        <v>165</v>
      </c>
      <c r="AA61" s="3">
        <v>171</v>
      </c>
      <c r="AB61" s="3">
        <v>202</v>
      </c>
      <c r="AC61" s="3">
        <v>0</v>
      </c>
      <c r="AD61" s="3">
        <v>74</v>
      </c>
      <c r="AE61" s="3">
        <v>109433</v>
      </c>
      <c r="AF61" s="3">
        <v>101510</v>
      </c>
      <c r="AG61" s="3">
        <v>111330</v>
      </c>
      <c r="AH61" s="3">
        <v>89459</v>
      </c>
      <c r="AI61" s="3">
        <v>98377</v>
      </c>
      <c r="AJ61" s="3">
        <v>77596</v>
      </c>
      <c r="AK61" s="3">
        <v>105809</v>
      </c>
      <c r="AL61" s="3">
        <v>126997</v>
      </c>
      <c r="AM61" s="3">
        <v>127499</v>
      </c>
      <c r="AN61" s="3">
        <v>131563</v>
      </c>
      <c r="AO61" s="9">
        <v>111462</v>
      </c>
      <c r="AP61" s="11">
        <f>'[1]DF Cons. - Ativo'!$E$50</f>
        <v>113981</v>
      </c>
      <c r="AQ61" s="11">
        <v>93624</v>
      </c>
      <c r="AR61" s="11">
        <f>'[3]DF Cons. - Ativo'!$E$50</f>
        <v>102663</v>
      </c>
      <c r="AS61" s="11">
        <f>'[4]DF Cons. - Ativo'!$E$50</f>
        <v>451901</v>
      </c>
      <c r="AT61" s="11">
        <f>'[5]DF Cons. - Ativo'!$E$50</f>
        <v>417462</v>
      </c>
      <c r="AU61" s="11">
        <f>'[6]DF Cons. - Ativo'!$E$50</f>
        <v>448057</v>
      </c>
      <c r="AV61" s="11">
        <f>'[7]DF Cons. - Ativo'!$E$50</f>
        <v>108670</v>
      </c>
      <c r="AW61" s="11">
        <f>'[8]DF Cons. - Ativo'!$E$50</f>
        <v>86564</v>
      </c>
      <c r="AX61" s="11">
        <f>'[9]DF Cons. - Ativo'!$E$50</f>
        <v>307762</v>
      </c>
      <c r="AY61" s="11">
        <f>'[10]DF Cons. - Ativo'!$E$50</f>
        <v>92400</v>
      </c>
      <c r="AZ61" s="11">
        <f>'[11]DF Cons. - Ativo'!$E$52</f>
        <v>101360</v>
      </c>
      <c r="BA61" s="11">
        <f>'[12]DF Cons. - Ativo'!$E$52</f>
        <v>102845</v>
      </c>
      <c r="BB61" s="11">
        <f>'[13]DF Cons. - Ativo'!$E$52</f>
        <v>108830</v>
      </c>
      <c r="BC61" s="11">
        <f>'[14]DF Cons. - Ativo'!$E$52</f>
        <v>116693</v>
      </c>
      <c r="BD61" s="11">
        <f>'[15]DF Cons. - Ativo'!$E$52</f>
        <v>104659</v>
      </c>
      <c r="BE61" s="11">
        <f>'[16]DF Cons. - Ativo'!$E$52</f>
        <v>103664</v>
      </c>
    </row>
    <row r="62" spans="1:57" x14ac:dyDescent="0.25">
      <c r="A62" s="23" t="s">
        <v>39</v>
      </c>
      <c r="B62" s="18" t="s">
        <v>4</v>
      </c>
      <c r="C62" s="18" t="s">
        <v>4</v>
      </c>
      <c r="D62" s="18" t="s">
        <v>4</v>
      </c>
      <c r="E62" s="18" t="s">
        <v>4</v>
      </c>
      <c r="F62" s="18" t="s">
        <v>4</v>
      </c>
      <c r="G62" s="18" t="s">
        <v>4</v>
      </c>
      <c r="H62" s="18" t="s">
        <v>4</v>
      </c>
      <c r="I62" s="18" t="s">
        <v>4</v>
      </c>
      <c r="J62" s="18" t="s">
        <v>4</v>
      </c>
      <c r="K62" s="18" t="s">
        <v>4</v>
      </c>
      <c r="L62" s="18" t="s">
        <v>4</v>
      </c>
      <c r="M62" s="18" t="s">
        <v>4</v>
      </c>
      <c r="N62" s="18" t="s">
        <v>4</v>
      </c>
      <c r="O62" s="18" t="s">
        <v>4</v>
      </c>
      <c r="P62" s="18" t="s">
        <v>4</v>
      </c>
      <c r="Q62" s="18" t="s">
        <v>4</v>
      </c>
      <c r="R62" s="18" t="s">
        <v>4</v>
      </c>
      <c r="S62" s="18" t="s">
        <v>4</v>
      </c>
      <c r="T62" s="18" t="s">
        <v>4</v>
      </c>
      <c r="U62" s="18" t="s">
        <v>4</v>
      </c>
      <c r="V62" s="18" t="s">
        <v>4</v>
      </c>
      <c r="W62" s="18" t="s">
        <v>4</v>
      </c>
      <c r="X62" s="18" t="s">
        <v>4</v>
      </c>
      <c r="Y62" s="18">
        <v>120</v>
      </c>
      <c r="Z62" s="18" t="s">
        <v>4</v>
      </c>
      <c r="AA62" s="18" t="s">
        <v>4</v>
      </c>
      <c r="AB62" s="18" t="s">
        <v>4</v>
      </c>
      <c r="AC62" s="18">
        <v>151</v>
      </c>
      <c r="AD62" s="18" t="s">
        <v>4</v>
      </c>
      <c r="AE62" s="18" t="s">
        <v>4</v>
      </c>
      <c r="AF62" s="18">
        <v>0</v>
      </c>
      <c r="AG62" s="18">
        <v>115</v>
      </c>
      <c r="AH62" s="18">
        <v>57</v>
      </c>
      <c r="AI62" s="18">
        <v>30</v>
      </c>
      <c r="AJ62" s="18">
        <v>33</v>
      </c>
      <c r="AK62" s="18">
        <v>183</v>
      </c>
      <c r="AL62" s="18">
        <v>136</v>
      </c>
      <c r="AM62" s="18">
        <v>3206</v>
      </c>
      <c r="AN62" s="18">
        <v>3126</v>
      </c>
      <c r="AO62" s="18">
        <v>3392</v>
      </c>
      <c r="AP62" s="15">
        <f>'[1]DF Cons. - Ativo'!$E$51</f>
        <v>3872.9565978115425</v>
      </c>
      <c r="AQ62" s="15">
        <v>4250</v>
      </c>
      <c r="AR62" s="15">
        <f>'[3]DF Cons. - Ativo'!$E$51</f>
        <v>4401.9040001844987</v>
      </c>
      <c r="AS62" s="15">
        <f>'[4]DF Cons. - Ativo'!$E$51</f>
        <v>5307</v>
      </c>
      <c r="AT62" s="15">
        <f>'[5]DF Cons. - Ativo'!$E$51</f>
        <v>5138</v>
      </c>
      <c r="AU62" s="15">
        <f>'[6]DF Cons. - Ativo'!$C$51</f>
        <v>4647.7815385394642</v>
      </c>
      <c r="AV62" s="15">
        <f>'[7]DF Cons. - Ativo'!$E$51</f>
        <v>3795</v>
      </c>
      <c r="AW62" s="15">
        <f>'[8]DF Cons. - Ativo'!$E$51</f>
        <v>3463</v>
      </c>
      <c r="AX62" s="15">
        <f>'[9]DF Cons. - Ativo'!$E$51</f>
        <v>3263</v>
      </c>
      <c r="AY62" s="15">
        <f>'[10]DF Cons. - Ativo'!$E$51</f>
        <v>3443</v>
      </c>
      <c r="AZ62" s="15">
        <f>'[11]DF Cons. - Ativo'!$E$53</f>
        <v>3905</v>
      </c>
      <c r="BA62" s="15">
        <f>'[12]DF Cons. - Ativo'!$E$53</f>
        <v>4005</v>
      </c>
      <c r="BB62" s="15">
        <f>'[13]DF Cons. - Ativo'!$E$53</f>
        <v>3359</v>
      </c>
      <c r="BC62" s="15">
        <f>'[14]DF Cons. - Ativo'!$E$53</f>
        <v>4301</v>
      </c>
      <c r="BD62" s="15">
        <f>'[15]DF Cons. - Ativo'!$E$53</f>
        <v>4380</v>
      </c>
      <c r="BE62" s="15">
        <f>'[16]DF Cons. - Ativo'!$E$53</f>
        <v>11561</v>
      </c>
    </row>
    <row r="63" spans="1:57" x14ac:dyDescent="0.25">
      <c r="A63" s="23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</row>
    <row r="64" spans="1:57" x14ac:dyDescent="0.25">
      <c r="A64" s="7" t="s">
        <v>40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48941</v>
      </c>
      <c r="Z64" s="3">
        <v>48941</v>
      </c>
      <c r="AA64" s="3">
        <v>50708</v>
      </c>
      <c r="AB64" s="3">
        <v>50708</v>
      </c>
      <c r="AC64" s="3">
        <v>50708</v>
      </c>
      <c r="AD64" s="3">
        <v>50708</v>
      </c>
      <c r="AE64" s="3">
        <v>50708</v>
      </c>
      <c r="AF64" s="3">
        <v>50708</v>
      </c>
      <c r="AG64" s="3">
        <v>49808</v>
      </c>
      <c r="AH64" s="3">
        <v>49583</v>
      </c>
      <c r="AI64" s="3">
        <v>49358</v>
      </c>
      <c r="AJ64" s="3">
        <v>49134</v>
      </c>
      <c r="AK64" s="3">
        <v>48906</v>
      </c>
      <c r="AL64" s="3">
        <v>48680</v>
      </c>
      <c r="AM64" s="3">
        <v>48455</v>
      </c>
      <c r="AN64" s="3">
        <v>48231</v>
      </c>
      <c r="AO64" s="9">
        <v>89361</v>
      </c>
      <c r="AP64" s="11">
        <f>'[1]DF Cons. - Ativo'!$E$52</f>
        <v>88689</v>
      </c>
      <c r="AQ64" s="11">
        <f>'[2]DF Cons. - Ativo'!$E$53</f>
        <v>83728</v>
      </c>
      <c r="AR64" s="11">
        <f>'[3]DF Cons. - Ativo'!$E$52</f>
        <v>83760</v>
      </c>
      <c r="AS64" s="11">
        <f>'[4]DF Cons. - Ativo'!$E$52</f>
        <v>48004</v>
      </c>
      <c r="AT64" s="11">
        <f>'[5]DF Cons. - Ativo'!$E$52</f>
        <v>47840</v>
      </c>
      <c r="AU64" s="11">
        <f>'[6]DF Cons. - Ativo'!$E$52</f>
        <v>47677</v>
      </c>
      <c r="AV64" s="11">
        <f>'[7]DF Cons. - Ativo'!$E$52</f>
        <v>47513</v>
      </c>
      <c r="AW64" s="11">
        <f>'[8]DF Cons. - Ativo'!$E$52</f>
        <v>47351</v>
      </c>
      <c r="AX64" s="11">
        <f>'[9]DF Cons. - Ativo'!$E$52</f>
        <v>47256</v>
      </c>
      <c r="AY64" s="11">
        <f>'[10]DF Cons. - Ativo'!$E$52</f>
        <v>47175</v>
      </c>
      <c r="AZ64" s="11">
        <f>'[11]DF Cons. - Ativo'!$E$54</f>
        <v>46799</v>
      </c>
      <c r="BA64" s="11">
        <f>'[12]DF Cons. - Ativo'!$E$54</f>
        <v>46636</v>
      </c>
      <c r="BB64" s="11">
        <f>'[13]DF Cons. - Ativo'!$E$54</f>
        <v>46473</v>
      </c>
      <c r="BC64" s="11">
        <f>'[14]DF Cons. - Ativo'!$E$54</f>
        <v>46310</v>
      </c>
      <c r="BD64" s="11">
        <f>'[15]DF Cons. - Ativo'!$E$54</f>
        <v>46146</v>
      </c>
      <c r="BE64" s="11">
        <f>'[16]DF Cons. - Ativo'!$E$54</f>
        <v>45983</v>
      </c>
    </row>
    <row r="65" spans="1:57" s="14" customFormat="1" ht="12.75" x14ac:dyDescent="0.2">
      <c r="A65" s="6" t="s">
        <v>41</v>
      </c>
      <c r="B65" s="3">
        <v>326366</v>
      </c>
      <c r="C65" s="3">
        <v>331583</v>
      </c>
      <c r="D65" s="3">
        <v>349477</v>
      </c>
      <c r="E65" s="3">
        <v>237803</v>
      </c>
      <c r="F65" s="3">
        <v>379076</v>
      </c>
      <c r="G65" s="3">
        <v>404699</v>
      </c>
      <c r="H65" s="3">
        <v>416844</v>
      </c>
      <c r="I65" s="3">
        <v>298808</v>
      </c>
      <c r="J65" s="3">
        <v>313167</v>
      </c>
      <c r="K65" s="3">
        <v>321470</v>
      </c>
      <c r="L65" s="3">
        <v>328698</v>
      </c>
      <c r="M65" s="3">
        <v>338056</v>
      </c>
      <c r="N65" s="3">
        <v>357633</v>
      </c>
      <c r="O65" s="3">
        <v>372530</v>
      </c>
      <c r="P65" s="3">
        <v>400018</v>
      </c>
      <c r="Q65" s="3">
        <v>435024</v>
      </c>
      <c r="R65" s="3">
        <v>474453</v>
      </c>
      <c r="S65" s="3">
        <v>499242</v>
      </c>
      <c r="T65" s="3">
        <v>534317</v>
      </c>
      <c r="U65" s="3">
        <v>561340</v>
      </c>
      <c r="V65" s="3">
        <v>584606</v>
      </c>
      <c r="W65" s="3">
        <v>583489</v>
      </c>
      <c r="X65" s="3">
        <v>760216</v>
      </c>
      <c r="Y65" s="3">
        <v>708269</v>
      </c>
      <c r="Z65" s="3">
        <v>705811</v>
      </c>
      <c r="AA65" s="3">
        <v>709862</v>
      </c>
      <c r="AB65" s="3">
        <v>701769</v>
      </c>
      <c r="AC65" s="3">
        <v>688355</v>
      </c>
      <c r="AD65" s="3">
        <v>710866</v>
      </c>
      <c r="AE65" s="3">
        <v>749530</v>
      </c>
      <c r="AF65" s="3">
        <v>763219</v>
      </c>
      <c r="AG65" s="3">
        <v>770733</v>
      </c>
      <c r="AH65" s="3">
        <v>786633</v>
      </c>
      <c r="AI65" s="3">
        <v>835673</v>
      </c>
      <c r="AJ65" s="3">
        <v>864344</v>
      </c>
      <c r="AK65" s="3">
        <v>941203</v>
      </c>
      <c r="AL65" s="3">
        <v>989240</v>
      </c>
      <c r="AM65" s="3">
        <v>1022419</v>
      </c>
      <c r="AN65" s="3">
        <v>1038838</v>
      </c>
      <c r="AO65" s="9">
        <v>1006320</v>
      </c>
      <c r="AP65" s="13">
        <f t="shared" ref="AP65:AY65" si="14">SUM(AP66:AP67)</f>
        <v>1029010</v>
      </c>
      <c r="AQ65" s="13">
        <f t="shared" si="14"/>
        <v>1007990</v>
      </c>
      <c r="AR65" s="13">
        <f t="shared" si="14"/>
        <v>1010556</v>
      </c>
      <c r="AS65" s="13">
        <f t="shared" si="14"/>
        <v>1017759</v>
      </c>
      <c r="AT65" s="13">
        <f t="shared" si="14"/>
        <v>989132</v>
      </c>
      <c r="AU65" s="13">
        <f t="shared" si="14"/>
        <v>994158</v>
      </c>
      <c r="AV65" s="13">
        <f t="shared" si="14"/>
        <v>992326</v>
      </c>
      <c r="AW65" s="13">
        <f t="shared" si="14"/>
        <v>1030013</v>
      </c>
      <c r="AX65" s="13">
        <f t="shared" si="14"/>
        <v>1045678</v>
      </c>
      <c r="AY65" s="13">
        <f t="shared" si="14"/>
        <v>1044005</v>
      </c>
      <c r="AZ65" s="13">
        <f>'[11]DF Cons. - Ativo'!$E$55</f>
        <v>1053210</v>
      </c>
      <c r="BA65" s="13">
        <f>'[12]DF Cons. - Ativo'!$E$55</f>
        <v>1050358</v>
      </c>
      <c r="BB65" s="13">
        <f>'[13]DF Cons. - Ativo'!$E$55</f>
        <v>1103362</v>
      </c>
      <c r="BC65" s="13">
        <f>'[14]DF Cons. - Ativo'!$E$55</f>
        <v>1184512</v>
      </c>
      <c r="BD65" s="13">
        <f>'[15]DF Cons. - Ativo'!$E$55</f>
        <v>1242672</v>
      </c>
      <c r="BE65" s="13">
        <f>'[16]DF Cons. - Ativo'!$E$55</f>
        <v>1306998</v>
      </c>
    </row>
    <row r="66" spans="1:57" x14ac:dyDescent="0.25">
      <c r="A66" s="7" t="s">
        <v>42</v>
      </c>
      <c r="B66" s="3">
        <v>326366</v>
      </c>
      <c r="C66" s="3">
        <v>331583</v>
      </c>
      <c r="D66" s="3">
        <v>349477</v>
      </c>
      <c r="E66" s="3">
        <v>237803</v>
      </c>
      <c r="F66" s="3">
        <v>379076</v>
      </c>
      <c r="G66" s="3">
        <v>404699</v>
      </c>
      <c r="H66" s="3">
        <v>416844</v>
      </c>
      <c r="I66" s="3">
        <v>298808</v>
      </c>
      <c r="J66" s="3">
        <v>313167</v>
      </c>
      <c r="K66" s="3">
        <v>321470</v>
      </c>
      <c r="L66" s="3">
        <v>328698</v>
      </c>
      <c r="M66" s="3">
        <v>338056</v>
      </c>
      <c r="N66" s="3">
        <v>357633</v>
      </c>
      <c r="O66" s="3">
        <v>372530</v>
      </c>
      <c r="P66" s="3">
        <v>400018</v>
      </c>
      <c r="Q66" s="3">
        <v>435024</v>
      </c>
      <c r="R66" s="3">
        <v>474453</v>
      </c>
      <c r="S66" s="3">
        <v>499242</v>
      </c>
      <c r="T66" s="3">
        <v>534317</v>
      </c>
      <c r="U66" s="3">
        <v>561340</v>
      </c>
      <c r="V66" s="3">
        <v>584606</v>
      </c>
      <c r="W66" s="3">
        <v>583489</v>
      </c>
      <c r="X66" s="3">
        <v>760216</v>
      </c>
      <c r="Y66" s="3">
        <v>708269</v>
      </c>
      <c r="Z66" s="3">
        <v>705811</v>
      </c>
      <c r="AA66" s="3">
        <v>709862</v>
      </c>
      <c r="AB66" s="3">
        <v>701769</v>
      </c>
      <c r="AC66" s="3">
        <v>688355</v>
      </c>
      <c r="AD66" s="3">
        <v>710866</v>
      </c>
      <c r="AE66" s="3">
        <v>749530</v>
      </c>
      <c r="AF66" s="3">
        <v>763219</v>
      </c>
      <c r="AG66" s="3">
        <v>770733</v>
      </c>
      <c r="AH66" s="3">
        <v>780672</v>
      </c>
      <c r="AI66" s="3">
        <v>804299</v>
      </c>
      <c r="AJ66" s="3">
        <v>829787</v>
      </c>
      <c r="AK66" s="3">
        <v>891235</v>
      </c>
      <c r="AL66" s="3">
        <v>934587</v>
      </c>
      <c r="AM66" s="3">
        <v>952543</v>
      </c>
      <c r="AN66" s="3">
        <v>970305</v>
      </c>
      <c r="AO66" s="9">
        <v>936647</v>
      </c>
      <c r="AP66" s="11">
        <f>'[1]DF Cons. - Ativo'!$E$54</f>
        <v>959103</v>
      </c>
      <c r="AQ66" s="11">
        <f>'[2]DF Cons. - Ativo'!$E$55</f>
        <v>950443</v>
      </c>
      <c r="AR66" s="11">
        <f>'[3]DF Cons. - Ativo'!$E$54</f>
        <v>954369</v>
      </c>
      <c r="AS66" s="11">
        <f>'[4]DF Cons. - Ativo'!$E$54</f>
        <v>960533</v>
      </c>
      <c r="AT66" s="11">
        <f>'[5]DF Cons. - Ativo'!$E$54</f>
        <v>939930</v>
      </c>
      <c r="AU66" s="11">
        <f>'[6]DF Cons. - Ativo'!$E$54</f>
        <v>947209</v>
      </c>
      <c r="AV66" s="11">
        <f>'[7]DF Cons. - Ativo'!$E$54</f>
        <v>951178</v>
      </c>
      <c r="AW66" s="11">
        <f>'[8]DF Cons. - Ativo'!$E$54</f>
        <v>960163</v>
      </c>
      <c r="AX66" s="11">
        <f>'[9]DF Cons. - Ativo'!$E$54</f>
        <v>970370</v>
      </c>
      <c r="AY66" s="11">
        <f>'[10]DF Cons. - Ativo'!$E$54</f>
        <v>975593</v>
      </c>
      <c r="AZ66" s="11">
        <f>'[11]DF Cons. - Ativo'!$E$56</f>
        <v>987014</v>
      </c>
      <c r="BA66" s="11">
        <f>'[12]DF Cons. - Ativo'!$E$56</f>
        <v>988567</v>
      </c>
      <c r="BB66" s="11">
        <f>'[13]DF Cons. - Ativo'!$E$56</f>
        <v>1044309</v>
      </c>
      <c r="BC66" s="11">
        <f>'[14]DF Cons. - Ativo'!$E$56</f>
        <v>1121924</v>
      </c>
      <c r="BD66" s="11">
        <f>'[15]DF Cons. - Ativo'!$E$56</f>
        <v>1173125</v>
      </c>
      <c r="BE66" s="11">
        <f>'[16]DF Cons. - Ativo'!$E$56</f>
        <v>1233994</v>
      </c>
    </row>
    <row r="67" spans="1:57" x14ac:dyDescent="0.25">
      <c r="A67" s="7" t="s">
        <v>43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5961</v>
      </c>
      <c r="AI67" s="3">
        <v>31374</v>
      </c>
      <c r="AJ67" s="3">
        <v>34557</v>
      </c>
      <c r="AK67" s="3">
        <v>49968</v>
      </c>
      <c r="AL67" s="3">
        <v>54653</v>
      </c>
      <c r="AM67" s="3">
        <v>69876</v>
      </c>
      <c r="AN67" s="3">
        <v>68533</v>
      </c>
      <c r="AO67" s="9">
        <v>69673</v>
      </c>
      <c r="AP67" s="11">
        <f>'[1]DF Cons. - Ativo'!$E$55</f>
        <v>69907</v>
      </c>
      <c r="AQ67" s="11">
        <f>'[2]DF Cons. - Ativo'!$E$56</f>
        <v>57547</v>
      </c>
      <c r="AR67" s="11">
        <f>'[3]DF Cons. - Ativo'!$E$55</f>
        <v>56187</v>
      </c>
      <c r="AS67" s="11">
        <f>'[4]DF Cons. - Ativo'!$E$55</f>
        <v>57226</v>
      </c>
      <c r="AT67" s="11">
        <f>'[5]DF Cons. - Ativo'!$E$55</f>
        <v>49202</v>
      </c>
      <c r="AU67" s="11">
        <f>'[6]DF Cons. - Ativo'!$E$55</f>
        <v>46949</v>
      </c>
      <c r="AV67" s="11">
        <f>'[7]DF Cons. - Ativo'!$E$55</f>
        <v>41148</v>
      </c>
      <c r="AW67" s="11">
        <f>'[8]DF Cons. - Ativo'!$E$55</f>
        <v>69850</v>
      </c>
      <c r="AX67" s="11">
        <f>'[9]DF Cons. - Ativo'!$E$55</f>
        <v>75308</v>
      </c>
      <c r="AY67" s="11">
        <f>'[10]DF Cons. - Ativo'!$E$55</f>
        <v>68412</v>
      </c>
      <c r="AZ67" s="11">
        <f>'[11]DF Cons. - Ativo'!$E$57</f>
        <v>66196</v>
      </c>
      <c r="BA67" s="11">
        <f>'[12]DF Cons. - Ativo'!$E$57</f>
        <v>61791</v>
      </c>
      <c r="BB67" s="11">
        <f>'[13]DF Cons. - Ativo'!$E$57</f>
        <v>59053</v>
      </c>
      <c r="BC67" s="11">
        <f>'[14]DF Cons. - Ativo'!$E$57</f>
        <v>62588</v>
      </c>
      <c r="BD67" s="11">
        <f>'[15]DF Cons. - Ativo'!$E$57</f>
        <v>69547</v>
      </c>
      <c r="BE67" s="11">
        <f>'[16]DF Cons. - Ativo'!$E$57</f>
        <v>73004</v>
      </c>
    </row>
    <row r="68" spans="1:57" x14ac:dyDescent="0.25">
      <c r="A68" s="6" t="s">
        <v>44</v>
      </c>
      <c r="B68" s="3">
        <v>82227</v>
      </c>
      <c r="C68" s="3">
        <v>80296</v>
      </c>
      <c r="D68" s="3">
        <v>78598</v>
      </c>
      <c r="E68" s="3">
        <v>75504</v>
      </c>
      <c r="F68" s="3">
        <v>193997</v>
      </c>
      <c r="G68" s="3">
        <v>215496</v>
      </c>
      <c r="H68" s="3">
        <v>216678</v>
      </c>
      <c r="I68" s="3">
        <v>213659</v>
      </c>
      <c r="J68" s="3">
        <v>211241</v>
      </c>
      <c r="K68" s="3">
        <v>273096</v>
      </c>
      <c r="L68" s="3">
        <v>279834</v>
      </c>
      <c r="M68" s="3">
        <v>267999</v>
      </c>
      <c r="N68" s="3">
        <v>261949</v>
      </c>
      <c r="O68" s="3">
        <v>260105</v>
      </c>
      <c r="P68" s="3">
        <v>266673</v>
      </c>
      <c r="Q68" s="3">
        <v>264344</v>
      </c>
      <c r="R68" s="3">
        <v>285611</v>
      </c>
      <c r="S68" s="3">
        <v>279347</v>
      </c>
      <c r="T68" s="3">
        <v>314398</v>
      </c>
      <c r="U68" s="3">
        <v>310597</v>
      </c>
      <c r="V68" s="3">
        <v>300183</v>
      </c>
      <c r="W68" s="3">
        <v>272025</v>
      </c>
      <c r="X68" s="3">
        <v>224957</v>
      </c>
      <c r="Y68" s="3">
        <v>234689</v>
      </c>
      <c r="Z68" s="3">
        <v>235840</v>
      </c>
      <c r="AA68" s="3">
        <v>217814</v>
      </c>
      <c r="AB68" s="3">
        <v>214715</v>
      </c>
      <c r="AC68" s="3">
        <v>220841</v>
      </c>
      <c r="AD68" s="3">
        <v>219411</v>
      </c>
      <c r="AE68" s="3">
        <v>238936</v>
      </c>
      <c r="AF68" s="3">
        <v>243587</v>
      </c>
      <c r="AG68" s="3">
        <v>232551</v>
      </c>
      <c r="AH68" s="3">
        <v>236628</v>
      </c>
      <c r="AI68" s="3">
        <v>233100</v>
      </c>
      <c r="AJ68" s="3">
        <v>270532</v>
      </c>
      <c r="AK68" s="3">
        <v>288177</v>
      </c>
      <c r="AL68" s="3">
        <v>313882</v>
      </c>
      <c r="AM68" s="3">
        <v>337030</v>
      </c>
      <c r="AN68" s="3">
        <v>350147</v>
      </c>
      <c r="AO68" s="3">
        <v>345930</v>
      </c>
      <c r="AP68" s="12">
        <f>SUM(AP69:AP70)</f>
        <v>367784</v>
      </c>
      <c r="AQ68" s="12">
        <f>SUM(AQ69:AQ70)</f>
        <v>334826</v>
      </c>
      <c r="AR68" s="12">
        <f>SUM(AR69:AR70)</f>
        <v>346600</v>
      </c>
      <c r="AS68" s="12">
        <f>'[4]DF Cons. - Ativo'!$E$57</f>
        <v>352388</v>
      </c>
      <c r="AT68" s="12">
        <f>'[5]DF Cons. - Ativo'!$E$57</f>
        <v>321908</v>
      </c>
      <c r="AU68" s="12">
        <f>SUM(AU69:AU70)</f>
        <v>329642</v>
      </c>
      <c r="AV68" s="12">
        <f>SUM(AV69:AV70)</f>
        <v>322995</v>
      </c>
      <c r="AW68" s="12">
        <f>SUM(AW69:AW70)</f>
        <v>326042</v>
      </c>
      <c r="AX68" s="12">
        <f>SUM(AX69:AX70)</f>
        <v>248057</v>
      </c>
      <c r="AY68" s="12">
        <f>SUM(AY69:AY70)</f>
        <v>239711</v>
      </c>
      <c r="AZ68" s="12">
        <f>'[11]DF Cons. - Ativo'!$E$59</f>
        <v>240110</v>
      </c>
      <c r="BA68" s="12">
        <f>'[12]DF Cons. - Ativo'!$E$59</f>
        <v>243097</v>
      </c>
      <c r="BB68" s="12">
        <f>'[13]DF Cons. - Ativo'!$E$59</f>
        <v>241561</v>
      </c>
      <c r="BC68" s="12">
        <f>'[14]DF Cons. - Ativo'!$E$59</f>
        <v>261889</v>
      </c>
      <c r="BD68" s="12">
        <f>'[15]DF Cons. - Ativo'!$E$59</f>
        <v>300483</v>
      </c>
      <c r="BE68" s="12">
        <f>'[16]DF Cons. - Ativo'!$E$59</f>
        <v>312357</v>
      </c>
    </row>
    <row r="69" spans="1:57" x14ac:dyDescent="0.25">
      <c r="A69" s="7" t="s">
        <v>45</v>
      </c>
      <c r="B69" s="3">
        <v>82227</v>
      </c>
      <c r="C69" s="3">
        <v>80296</v>
      </c>
      <c r="D69" s="3">
        <v>78598</v>
      </c>
      <c r="E69" s="3">
        <v>75504</v>
      </c>
      <c r="F69" s="3">
        <v>193997</v>
      </c>
      <c r="G69" s="3">
        <v>215496</v>
      </c>
      <c r="H69" s="3">
        <v>216678</v>
      </c>
      <c r="I69" s="3">
        <v>213659</v>
      </c>
      <c r="J69" s="3">
        <v>211241</v>
      </c>
      <c r="K69" s="3">
        <v>273096</v>
      </c>
      <c r="L69" s="3">
        <v>279834</v>
      </c>
      <c r="M69" s="3">
        <v>267999</v>
      </c>
      <c r="N69" s="3">
        <v>261949</v>
      </c>
      <c r="O69" s="3">
        <v>260105</v>
      </c>
      <c r="P69" s="3">
        <v>266673</v>
      </c>
      <c r="Q69" s="3">
        <v>264344</v>
      </c>
      <c r="R69" s="3">
        <v>285611</v>
      </c>
      <c r="S69" s="3">
        <v>279347</v>
      </c>
      <c r="T69" s="3">
        <v>314398</v>
      </c>
      <c r="U69" s="3">
        <v>310597</v>
      </c>
      <c r="V69" s="3">
        <v>300183</v>
      </c>
      <c r="W69" s="3">
        <v>272025</v>
      </c>
      <c r="X69" s="3">
        <v>224957</v>
      </c>
      <c r="Y69" s="3">
        <v>18800</v>
      </c>
      <c r="Z69" s="3">
        <v>235840</v>
      </c>
      <c r="AA69" s="3">
        <v>217814</v>
      </c>
      <c r="AB69" s="3">
        <v>214715</v>
      </c>
      <c r="AC69" s="3">
        <v>17880</v>
      </c>
      <c r="AD69" s="3">
        <v>219411</v>
      </c>
      <c r="AE69" s="3">
        <v>20757</v>
      </c>
      <c r="AF69" s="3">
        <v>20715</v>
      </c>
      <c r="AG69" s="3">
        <v>20222</v>
      </c>
      <c r="AH69" s="3">
        <v>21809</v>
      </c>
      <c r="AI69" s="3">
        <v>21016</v>
      </c>
      <c r="AJ69" s="3">
        <v>21127</v>
      </c>
      <c r="AK69" s="3">
        <v>42381</v>
      </c>
      <c r="AL69" s="3">
        <v>44391</v>
      </c>
      <c r="AM69" s="3">
        <v>43809</v>
      </c>
      <c r="AN69" s="3">
        <v>43564</v>
      </c>
      <c r="AO69" s="3">
        <v>43204</v>
      </c>
      <c r="AP69" s="11">
        <f>'[1]DF Cons. - Ativo'!$E$58</f>
        <v>43938</v>
      </c>
      <c r="AQ69" s="11">
        <f>'[2]DF Cons. - Ativo'!$E$59</f>
        <v>43180</v>
      </c>
      <c r="AR69" s="11">
        <f>'[3]DF Cons. - Ativo'!$E$58</f>
        <v>43003</v>
      </c>
      <c r="AS69" s="11">
        <f>'[4]DF Cons. - Ativo'!$E$58</f>
        <v>42628</v>
      </c>
      <c r="AT69" s="11">
        <f>'[5]DF Cons. - Ativo'!$E$58</f>
        <v>42386</v>
      </c>
      <c r="AU69" s="11">
        <f>'[6]DF Cons. - Ativo'!$E$58</f>
        <v>42454</v>
      </c>
      <c r="AV69" s="11">
        <f>'[7]DF Cons. - Ativo'!$E$58</f>
        <v>43731</v>
      </c>
      <c r="AW69" s="11">
        <f>'[8]DF Cons. - Ativo'!$E$58</f>
        <v>45684</v>
      </c>
      <c r="AX69" s="11">
        <f>'[9]DF Cons. - Ativo'!$E$58</f>
        <v>45443</v>
      </c>
      <c r="AY69" s="11">
        <f>'[10]DF Cons. - Ativo'!$E$58</f>
        <v>44694</v>
      </c>
      <c r="AZ69" s="11">
        <f>'[11]DF Cons. - Ativo'!$E$60</f>
        <v>44360</v>
      </c>
      <c r="BA69" s="11">
        <f>'[12]DF Cons. - Ativo'!$E$60</f>
        <v>45065</v>
      </c>
      <c r="BB69" s="11">
        <f>'[13]DF Cons. - Ativo'!$E$60</f>
        <v>45145</v>
      </c>
      <c r="BC69" s="11">
        <f>'[14]DF Cons. - Ativo'!$E$60</f>
        <v>47483</v>
      </c>
      <c r="BD69" s="11">
        <f>'[15]DF Cons. - Ativo'!$E$60</f>
        <v>49886</v>
      </c>
      <c r="BE69" s="11">
        <f>'[16]DF Cons. - Ativo'!$E$60</f>
        <v>54061</v>
      </c>
    </row>
    <row r="70" spans="1:57" x14ac:dyDescent="0.25">
      <c r="A70" s="7" t="s">
        <v>47</v>
      </c>
      <c r="AP70" s="10">
        <f>'[1]DF Cons. - Ativo'!$E$60</f>
        <v>323846</v>
      </c>
      <c r="AQ70" s="10">
        <f>'[2]DF Cons. - Ativo'!$E$61</f>
        <v>291646</v>
      </c>
      <c r="AR70" s="10">
        <f>'[3]DF Cons. - Ativo'!$E$60</f>
        <v>303597</v>
      </c>
      <c r="AS70" s="10">
        <f>'[4]DF Cons. - Ativo'!$E$60</f>
        <v>309760</v>
      </c>
      <c r="AT70" s="10">
        <f>'[5]DF Cons. - Ativo'!$E$60</f>
        <v>279522</v>
      </c>
      <c r="AU70" s="10">
        <f>'[6]DF Cons. - Ativo'!$E$60</f>
        <v>287188</v>
      </c>
      <c r="AV70" s="10">
        <f>'[7]DF Cons. - Ativo'!$E$60</f>
        <v>279264</v>
      </c>
      <c r="AW70" s="10">
        <f>'[8]DF Cons. - Ativo'!$E$60</f>
        <v>280358</v>
      </c>
      <c r="AX70" s="10">
        <f>'[9]DF Cons. - Ativo'!$E$60</f>
        <v>202614</v>
      </c>
      <c r="AY70" s="10">
        <f>'[10]DF Cons. - Ativo'!$E$60</f>
        <v>195017</v>
      </c>
      <c r="AZ70" s="10">
        <f>'[11]DF Cons. - Ativo'!$E$62</f>
        <v>195750</v>
      </c>
      <c r="BA70" s="10">
        <f>'[12]DF Cons. - Ativo'!$E$62</f>
        <v>198032</v>
      </c>
      <c r="BB70" s="10">
        <f>'[13]DF Cons. - Ativo'!$E$62</f>
        <v>196416</v>
      </c>
      <c r="BC70" s="10">
        <f>'[14]DF Cons. - Ativo'!$E$62</f>
        <v>214406</v>
      </c>
      <c r="BD70" s="10">
        <f>'[15]DF Cons. - Ativo'!$E$62</f>
        <v>250597</v>
      </c>
      <c r="BE70" s="10">
        <f>'[16]DF Cons. - Ativo'!$E$62</f>
        <v>258296</v>
      </c>
    </row>
    <row r="76" spans="1:57" x14ac:dyDescent="0.25"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5"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5"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</sheetData>
  <mergeCells count="740">
    <mergeCell ref="BE49:BE50"/>
    <mergeCell ref="BE51:BE52"/>
    <mergeCell ref="BE53:BE54"/>
    <mergeCell ref="BE62:BE63"/>
    <mergeCell ref="BE3:BE4"/>
    <mergeCell ref="BE5:BE6"/>
    <mergeCell ref="BE14:BE15"/>
    <mergeCell ref="BE33:BE34"/>
    <mergeCell ref="BE37:BE38"/>
    <mergeCell ref="BE39:BE40"/>
    <mergeCell ref="BE42:BE43"/>
    <mergeCell ref="BE44:BE45"/>
    <mergeCell ref="BE47:BE48"/>
    <mergeCell ref="BD49:BD50"/>
    <mergeCell ref="BD51:BD52"/>
    <mergeCell ref="BD53:BD54"/>
    <mergeCell ref="BD62:BD63"/>
    <mergeCell ref="BD3:BD4"/>
    <mergeCell ref="BD5:BD6"/>
    <mergeCell ref="BD14:BD15"/>
    <mergeCell ref="BD33:BD34"/>
    <mergeCell ref="BD37:BD38"/>
    <mergeCell ref="BD39:BD40"/>
    <mergeCell ref="BD42:BD43"/>
    <mergeCell ref="BD44:BD45"/>
    <mergeCell ref="BD47:BD48"/>
    <mergeCell ref="BC49:BC50"/>
    <mergeCell ref="BC51:BC52"/>
    <mergeCell ref="BC53:BC54"/>
    <mergeCell ref="BC62:BC63"/>
    <mergeCell ref="BC3:BC4"/>
    <mergeCell ref="BC5:BC6"/>
    <mergeCell ref="BC14:BC15"/>
    <mergeCell ref="BC33:BC34"/>
    <mergeCell ref="BC37:BC38"/>
    <mergeCell ref="BC39:BC40"/>
    <mergeCell ref="BC42:BC43"/>
    <mergeCell ref="BC44:BC45"/>
    <mergeCell ref="BC47:BC48"/>
    <mergeCell ref="AX53:AX54"/>
    <mergeCell ref="AY53:AY54"/>
    <mergeCell ref="AZ53:AZ54"/>
    <mergeCell ref="AX49:AX50"/>
    <mergeCell ref="AY49:AY50"/>
    <mergeCell ref="AZ49:AZ50"/>
    <mergeCell ref="AQ51:AQ52"/>
    <mergeCell ref="AR51:AR52"/>
    <mergeCell ref="AS51:AS52"/>
    <mergeCell ref="AT51:AT52"/>
    <mergeCell ref="AU51:AU52"/>
    <mergeCell ref="AV51:AV52"/>
    <mergeCell ref="AW51:AW52"/>
    <mergeCell ref="AX51:AX52"/>
    <mergeCell ref="AY51:AY52"/>
    <mergeCell ref="AZ51:AZ52"/>
    <mergeCell ref="AK14:AK15"/>
    <mergeCell ref="AL14:AL15"/>
    <mergeCell ref="AJ14:AJ15"/>
    <mergeCell ref="AU47:AU48"/>
    <mergeCell ref="AV47:AV48"/>
    <mergeCell ref="AW47:AW48"/>
    <mergeCell ref="AX47:AX48"/>
    <mergeCell ref="AY47:AY48"/>
    <mergeCell ref="AZ47:AZ48"/>
    <mergeCell ref="AQ44:AQ45"/>
    <mergeCell ref="AR44:AR45"/>
    <mergeCell ref="AS44:AS45"/>
    <mergeCell ref="AT44:AT45"/>
    <mergeCell ref="AU44:AU45"/>
    <mergeCell ref="AV44:AV45"/>
    <mergeCell ref="AW44:AW45"/>
    <mergeCell ref="AX44:AX45"/>
    <mergeCell ref="AY44:AY45"/>
    <mergeCell ref="AV14:AV15"/>
    <mergeCell ref="AW14:AW15"/>
    <mergeCell ref="AX14:AX15"/>
    <mergeCell ref="AY14:AY15"/>
    <mergeCell ref="AZ14:AZ15"/>
    <mergeCell ref="AV33:AV34"/>
    <mergeCell ref="AW33:AW34"/>
    <mergeCell ref="AX33:AX34"/>
    <mergeCell ref="AY33:AY34"/>
    <mergeCell ref="AZ33:AZ34"/>
    <mergeCell ref="AX39:AX40"/>
    <mergeCell ref="AX42:AX43"/>
    <mergeCell ref="AH62:AH63"/>
    <mergeCell ref="AI62:AI63"/>
    <mergeCell ref="AJ62:AJ63"/>
    <mergeCell ref="AK62:AK63"/>
    <mergeCell ref="AL62:AL63"/>
    <mergeCell ref="AL53:AL54"/>
    <mergeCell ref="AI49:AI50"/>
    <mergeCell ref="AJ49:AJ50"/>
    <mergeCell ref="AH49:AH50"/>
    <mergeCell ref="AL51:AL52"/>
    <mergeCell ref="AK49:AK50"/>
    <mergeCell ref="AL49:AL50"/>
    <mergeCell ref="AI42:AI43"/>
    <mergeCell ref="AJ42:AJ43"/>
    <mergeCell ref="AK42:AK43"/>
    <mergeCell ref="AL42:AL43"/>
    <mergeCell ref="AL39:AL40"/>
    <mergeCell ref="AJ39:AJ40"/>
    <mergeCell ref="AK39:AK40"/>
    <mergeCell ref="AQ47:AQ48"/>
    <mergeCell ref="AR47:AR48"/>
    <mergeCell ref="AS47:AS48"/>
    <mergeCell ref="AB62:AB63"/>
    <mergeCell ref="AC62:AC63"/>
    <mergeCell ref="AD62:AD63"/>
    <mergeCell ref="AE62:AE63"/>
    <mergeCell ref="AF62:AF63"/>
    <mergeCell ref="AG62:AG63"/>
    <mergeCell ref="AF53:AF54"/>
    <mergeCell ref="AG53:AG54"/>
    <mergeCell ref="AH53:AH54"/>
    <mergeCell ref="AI53:AI54"/>
    <mergeCell ref="AJ53:AJ54"/>
    <mergeCell ref="AK53:AK54"/>
    <mergeCell ref="AJ51:AJ52"/>
    <mergeCell ref="AK51:AK52"/>
    <mergeCell ref="AF51:AF52"/>
    <mergeCell ref="AG51:AG52"/>
    <mergeCell ref="AH51:AH52"/>
    <mergeCell ref="AI51:AI52"/>
    <mergeCell ref="AD51:AD52"/>
    <mergeCell ref="AE51:AE52"/>
    <mergeCell ref="AD47:AD48"/>
    <mergeCell ref="AE47:AE48"/>
    <mergeCell ref="AJ44:AJ45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AD53:AD54"/>
    <mergeCell ref="AE53:AE54"/>
    <mergeCell ref="V53:V54"/>
    <mergeCell ref="W53:W54"/>
    <mergeCell ref="X53:X54"/>
    <mergeCell ref="Y53:Y54"/>
    <mergeCell ref="J62:J63"/>
    <mergeCell ref="K62:K63"/>
    <mergeCell ref="L62:L63"/>
    <mergeCell ref="M62:M63"/>
    <mergeCell ref="N62:N63"/>
    <mergeCell ref="O62:O63"/>
    <mergeCell ref="V62:V63"/>
    <mergeCell ref="W62:W63"/>
    <mergeCell ref="X62:X63"/>
    <mergeCell ref="Y62:Y63"/>
    <mergeCell ref="Z62:Z63"/>
    <mergeCell ref="AA62:AA63"/>
    <mergeCell ref="P62:P63"/>
    <mergeCell ref="Q62:Q63"/>
    <mergeCell ref="R62:R63"/>
    <mergeCell ref="S62:S63"/>
    <mergeCell ref="T62:T63"/>
    <mergeCell ref="U62:U63"/>
    <mergeCell ref="P53:P54"/>
    <mergeCell ref="Q53:Q54"/>
    <mergeCell ref="R53:R54"/>
    <mergeCell ref="S53:S54"/>
    <mergeCell ref="H53:H54"/>
    <mergeCell ref="I53:I54"/>
    <mergeCell ref="J53:J54"/>
    <mergeCell ref="K53:K54"/>
    <mergeCell ref="L53:L54"/>
    <mergeCell ref="M53:M54"/>
    <mergeCell ref="A53:A54"/>
    <mergeCell ref="B53:B54"/>
    <mergeCell ref="C53:C54"/>
    <mergeCell ref="D53:D54"/>
    <mergeCell ref="E53:E54"/>
    <mergeCell ref="F53:F54"/>
    <mergeCell ref="G53:G54"/>
    <mergeCell ref="N53:N54"/>
    <mergeCell ref="O53:O54"/>
    <mergeCell ref="AB51:AB52"/>
    <mergeCell ref="AC51:AC52"/>
    <mergeCell ref="R51:R52"/>
    <mergeCell ref="S51:S52"/>
    <mergeCell ref="U51:U52"/>
    <mergeCell ref="V51:V52"/>
    <mergeCell ref="W51:W52"/>
    <mergeCell ref="T53:T54"/>
    <mergeCell ref="U53:U54"/>
    <mergeCell ref="Z53:Z54"/>
    <mergeCell ref="AA53:AA54"/>
    <mergeCell ref="AB53:AB54"/>
    <mergeCell ref="AC53:AC54"/>
    <mergeCell ref="AB49:AB50"/>
    <mergeCell ref="AC49:AC50"/>
    <mergeCell ref="AD49:AD50"/>
    <mergeCell ref="AE49:AE50"/>
    <mergeCell ref="F51:F52"/>
    <mergeCell ref="G51:G52"/>
    <mergeCell ref="H51:H52"/>
    <mergeCell ref="I51:I52"/>
    <mergeCell ref="P47:P48"/>
    <mergeCell ref="Q47:Q48"/>
    <mergeCell ref="U49:U50"/>
    <mergeCell ref="J49:J50"/>
    <mergeCell ref="K49:K50"/>
    <mergeCell ref="L49:L50"/>
    <mergeCell ref="M49:M50"/>
    <mergeCell ref="N49:N50"/>
    <mergeCell ref="O49:O50"/>
    <mergeCell ref="S49:S50"/>
    <mergeCell ref="T49:T50"/>
    <mergeCell ref="R47:R48"/>
    <mergeCell ref="S47:S48"/>
    <mergeCell ref="J51:J52"/>
    <mergeCell ref="K51:K52"/>
    <mergeCell ref="T51:T52"/>
    <mergeCell ref="V49:V50"/>
    <mergeCell ref="W49:W50"/>
    <mergeCell ref="X49:X50"/>
    <mergeCell ref="Y49:Y50"/>
    <mergeCell ref="Z49:Z50"/>
    <mergeCell ref="AA49:AA50"/>
    <mergeCell ref="P49:P50"/>
    <mergeCell ref="A51:A52"/>
    <mergeCell ref="B51:B52"/>
    <mergeCell ref="C51:C52"/>
    <mergeCell ref="D51:D52"/>
    <mergeCell ref="E51:E52"/>
    <mergeCell ref="Q49:Q50"/>
    <mergeCell ref="R49:R50"/>
    <mergeCell ref="L51:L52"/>
    <mergeCell ref="M51:M52"/>
    <mergeCell ref="N51:N52"/>
    <mergeCell ref="O51:O52"/>
    <mergeCell ref="P51:P52"/>
    <mergeCell ref="Q51:Q52"/>
    <mergeCell ref="X51:X52"/>
    <mergeCell ref="Y51:Y52"/>
    <mergeCell ref="Z51:Z52"/>
    <mergeCell ref="AA51:AA52"/>
    <mergeCell ref="AL47:AL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AF47:AF48"/>
    <mergeCell ref="AG47:AG48"/>
    <mergeCell ref="AH47:AH48"/>
    <mergeCell ref="AI47:AI48"/>
    <mergeCell ref="AJ47:AJ48"/>
    <mergeCell ref="AK47:AK48"/>
    <mergeCell ref="Z47:Z48"/>
    <mergeCell ref="AA47:AA48"/>
    <mergeCell ref="AB47:AB48"/>
    <mergeCell ref="AC47:AC48"/>
    <mergeCell ref="T47:T48"/>
    <mergeCell ref="U47:U48"/>
    <mergeCell ref="AF49:AF50"/>
    <mergeCell ref="AG49:AG50"/>
    <mergeCell ref="AK44:AK45"/>
    <mergeCell ref="AL44:AL45"/>
    <mergeCell ref="AF44:AF45"/>
    <mergeCell ref="AG44:AG45"/>
    <mergeCell ref="AH44:AH45"/>
    <mergeCell ref="AI44:AI45"/>
    <mergeCell ref="O44:O45"/>
    <mergeCell ref="P44:P45"/>
    <mergeCell ref="Q44:Q45"/>
    <mergeCell ref="AE44:AE45"/>
    <mergeCell ref="X44:X45"/>
    <mergeCell ref="Y44:Y45"/>
    <mergeCell ref="Z44:Z45"/>
    <mergeCell ref="AA44:AA45"/>
    <mergeCell ref="AB44:AB45"/>
    <mergeCell ref="AC44:AC45"/>
    <mergeCell ref="R44:R45"/>
    <mergeCell ref="S44:S45"/>
    <mergeCell ref="T44:T45"/>
    <mergeCell ref="U44:U45"/>
    <mergeCell ref="V44:V45"/>
    <mergeCell ref="W44:W45"/>
    <mergeCell ref="T42:T43"/>
    <mergeCell ref="A47:A48"/>
    <mergeCell ref="B47:B48"/>
    <mergeCell ref="C47:C48"/>
    <mergeCell ref="D47:D48"/>
    <mergeCell ref="E47:E48"/>
    <mergeCell ref="F47:F48"/>
    <mergeCell ref="G47:G48"/>
    <mergeCell ref="AD44:AD45"/>
    <mergeCell ref="L44:L45"/>
    <mergeCell ref="M44:M45"/>
    <mergeCell ref="N44:N45"/>
    <mergeCell ref="H47:H48"/>
    <mergeCell ref="I47:I48"/>
    <mergeCell ref="J47:J48"/>
    <mergeCell ref="K47:K48"/>
    <mergeCell ref="L47:L48"/>
    <mergeCell ref="M47:M48"/>
    <mergeCell ref="V47:V48"/>
    <mergeCell ref="W47:W48"/>
    <mergeCell ref="X47:X48"/>
    <mergeCell ref="Y47:Y48"/>
    <mergeCell ref="N47:N48"/>
    <mergeCell ref="O47:O48"/>
    <mergeCell ref="H44:H45"/>
    <mergeCell ref="I44:I45"/>
    <mergeCell ref="J44:J45"/>
    <mergeCell ref="K44:K45"/>
    <mergeCell ref="AH42:AH43"/>
    <mergeCell ref="T39:T40"/>
    <mergeCell ref="U39:U40"/>
    <mergeCell ref="R39:R40"/>
    <mergeCell ref="S39:S40"/>
    <mergeCell ref="J39:J40"/>
    <mergeCell ref="K39:K40"/>
    <mergeCell ref="L39:L40"/>
    <mergeCell ref="M39:M40"/>
    <mergeCell ref="V39:V40"/>
    <mergeCell ref="W39:W40"/>
    <mergeCell ref="X39:X40"/>
    <mergeCell ref="Y39:Y40"/>
    <mergeCell ref="N39:N40"/>
    <mergeCell ref="O39:O40"/>
    <mergeCell ref="P39:P40"/>
    <mergeCell ref="Q39:Q40"/>
    <mergeCell ref="AF42:AF43"/>
    <mergeCell ref="AG42:AG43"/>
    <mergeCell ref="U42:U43"/>
    <mergeCell ref="A44:A45"/>
    <mergeCell ref="B44:B45"/>
    <mergeCell ref="C44:C45"/>
    <mergeCell ref="D44:D45"/>
    <mergeCell ref="E44:E45"/>
    <mergeCell ref="AB42:AB43"/>
    <mergeCell ref="AC42:AC43"/>
    <mergeCell ref="AD42:AD43"/>
    <mergeCell ref="AE42:AE43"/>
    <mergeCell ref="V42:V43"/>
    <mergeCell ref="W42:W43"/>
    <mergeCell ref="X42:X43"/>
    <mergeCell ref="Y42:Y43"/>
    <mergeCell ref="Z42:Z43"/>
    <mergeCell ref="AA42:AA43"/>
    <mergeCell ref="P42:P43"/>
    <mergeCell ref="Q42:Q43"/>
    <mergeCell ref="R42:R43"/>
    <mergeCell ref="F44:F45"/>
    <mergeCell ref="G44:G45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AF39:AF40"/>
    <mergeCell ref="AG39:AG40"/>
    <mergeCell ref="AH39:AH40"/>
    <mergeCell ref="AI39:AI40"/>
    <mergeCell ref="Z39:Z40"/>
    <mergeCell ref="AA39:AA40"/>
    <mergeCell ref="AB39:AB40"/>
    <mergeCell ref="AC39:AC40"/>
    <mergeCell ref="AD39:AD40"/>
    <mergeCell ref="AE39:AE40"/>
    <mergeCell ref="H39:H40"/>
    <mergeCell ref="I39:I40"/>
    <mergeCell ref="J42:J43"/>
    <mergeCell ref="K42:K43"/>
    <mergeCell ref="L42:L43"/>
    <mergeCell ref="M42:M43"/>
    <mergeCell ref="N42:N43"/>
    <mergeCell ref="O42:O43"/>
    <mergeCell ref="S42:S43"/>
    <mergeCell ref="A39:A40"/>
    <mergeCell ref="B39:B40"/>
    <mergeCell ref="C39:C40"/>
    <mergeCell ref="D39:D40"/>
    <mergeCell ref="E39:E40"/>
    <mergeCell ref="F39:F40"/>
    <mergeCell ref="G39:G40"/>
    <mergeCell ref="AD37:AD38"/>
    <mergeCell ref="AE37:AE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L37:L38"/>
    <mergeCell ref="M37:M38"/>
    <mergeCell ref="N37:N38"/>
    <mergeCell ref="O37:O38"/>
    <mergeCell ref="P37:P38"/>
    <mergeCell ref="AF37:AF38"/>
    <mergeCell ref="AG37:AG38"/>
    <mergeCell ref="AK33:AK34"/>
    <mergeCell ref="AL33:AL34"/>
    <mergeCell ref="AF33:AF34"/>
    <mergeCell ref="AG33:AG34"/>
    <mergeCell ref="AI33:AI34"/>
    <mergeCell ref="AJ33:AJ34"/>
    <mergeCell ref="AH33:AH34"/>
    <mergeCell ref="AH37:AH38"/>
    <mergeCell ref="AI37:AI38"/>
    <mergeCell ref="Q37:Q38"/>
    <mergeCell ref="AJ37:AJ38"/>
    <mergeCell ref="AK37:AK38"/>
    <mergeCell ref="AL37:AL38"/>
    <mergeCell ref="F37:F38"/>
    <mergeCell ref="G37:G38"/>
    <mergeCell ref="A33:A34"/>
    <mergeCell ref="B33:B34"/>
    <mergeCell ref="C33:C34"/>
    <mergeCell ref="D33:D34"/>
    <mergeCell ref="H37:H38"/>
    <mergeCell ref="I37:I38"/>
    <mergeCell ref="J37:J38"/>
    <mergeCell ref="E33:E34"/>
    <mergeCell ref="F33:F34"/>
    <mergeCell ref="G33:G34"/>
    <mergeCell ref="H33:H34"/>
    <mergeCell ref="I33:I34"/>
    <mergeCell ref="A37:A38"/>
    <mergeCell ref="B37:B38"/>
    <mergeCell ref="C37:C38"/>
    <mergeCell ref="D37:D38"/>
    <mergeCell ref="E37:E38"/>
    <mergeCell ref="J33:J34"/>
    <mergeCell ref="K37:K38"/>
    <mergeCell ref="AB33:AB34"/>
    <mergeCell ref="AC33:AC34"/>
    <mergeCell ref="AD33:AD34"/>
    <mergeCell ref="AE33:AE34"/>
    <mergeCell ref="V33:V34"/>
    <mergeCell ref="W33:W34"/>
    <mergeCell ref="X33:X34"/>
    <mergeCell ref="Y33:Y34"/>
    <mergeCell ref="Z33:Z34"/>
    <mergeCell ref="AA33:AA34"/>
    <mergeCell ref="K33:K34"/>
    <mergeCell ref="L33:L34"/>
    <mergeCell ref="M33:M34"/>
    <mergeCell ref="N33:N34"/>
    <mergeCell ref="O33:O34"/>
    <mergeCell ref="S33:S34"/>
    <mergeCell ref="T33:T34"/>
    <mergeCell ref="U33:U34"/>
    <mergeCell ref="P33:P34"/>
    <mergeCell ref="Q33:Q34"/>
    <mergeCell ref="R33:R34"/>
    <mergeCell ref="V37:V38"/>
    <mergeCell ref="W37:W38"/>
    <mergeCell ref="AF14:AF15"/>
    <mergeCell ref="AG14:AG15"/>
    <mergeCell ref="AH14:AH15"/>
    <mergeCell ref="AI14:AI15"/>
    <mergeCell ref="O14:O15"/>
    <mergeCell ref="P14:P15"/>
    <mergeCell ref="Q14:Q15"/>
    <mergeCell ref="AD14:AD15"/>
    <mergeCell ref="AE14:AE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F14:F15"/>
    <mergeCell ref="G14:G15"/>
    <mergeCell ref="H14:H15"/>
    <mergeCell ref="I14:I15"/>
    <mergeCell ref="J14:J15"/>
    <mergeCell ref="K14:K15"/>
    <mergeCell ref="AI5:AI6"/>
    <mergeCell ref="AJ5:AJ6"/>
    <mergeCell ref="U5:U6"/>
    <mergeCell ref="J5:J6"/>
    <mergeCell ref="K5:K6"/>
    <mergeCell ref="L5:L6"/>
    <mergeCell ref="M5:M6"/>
    <mergeCell ref="N5:N6"/>
    <mergeCell ref="O5:O6"/>
    <mergeCell ref="T5:T6"/>
    <mergeCell ref="AK5:AK6"/>
    <mergeCell ref="AL5:AL6"/>
    <mergeCell ref="A14:A15"/>
    <mergeCell ref="B14:B15"/>
    <mergeCell ref="C14:C15"/>
    <mergeCell ref="D14:D15"/>
    <mergeCell ref="E14:E15"/>
    <mergeCell ref="AB5:AB6"/>
    <mergeCell ref="AC5:AC6"/>
    <mergeCell ref="AD5:AD6"/>
    <mergeCell ref="AE5:AE6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AH5:AH6"/>
    <mergeCell ref="AL3:A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D3:AD4"/>
    <mergeCell ref="AE3:AE4"/>
    <mergeCell ref="T3:T4"/>
    <mergeCell ref="U3:U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  <mergeCell ref="AO49:AO50"/>
    <mergeCell ref="AO51:AO52"/>
    <mergeCell ref="AO53:AO54"/>
    <mergeCell ref="AM3:AM4"/>
    <mergeCell ref="AN3:AN4"/>
    <mergeCell ref="AO3:AO4"/>
    <mergeCell ref="AM5:AM6"/>
    <mergeCell ref="AN5:AN6"/>
    <mergeCell ref="AO5:AO6"/>
    <mergeCell ref="AM14:AM15"/>
    <mergeCell ref="AM33:AM34"/>
    <mergeCell ref="AO14:AO15"/>
    <mergeCell ref="AO33:AO34"/>
    <mergeCell ref="AN14:AN15"/>
    <mergeCell ref="AN33:AN34"/>
    <mergeCell ref="AM62:AM63"/>
    <mergeCell ref="AN62:AN63"/>
    <mergeCell ref="AO62:AO63"/>
    <mergeCell ref="AO37:AO38"/>
    <mergeCell ref="AM39:AM40"/>
    <mergeCell ref="AN39:AN40"/>
    <mergeCell ref="AO39:AO40"/>
    <mergeCell ref="AM42:AM43"/>
    <mergeCell ref="AN42:AN43"/>
    <mergeCell ref="AO42:AO43"/>
    <mergeCell ref="AO44:AO45"/>
    <mergeCell ref="AO47:AO48"/>
    <mergeCell ref="AM44:AM45"/>
    <mergeCell ref="AM47:AM48"/>
    <mergeCell ref="AM49:AM50"/>
    <mergeCell ref="AM51:AM52"/>
    <mergeCell ref="AM53:AM54"/>
    <mergeCell ref="AN44:AN45"/>
    <mergeCell ref="AN47:AN48"/>
    <mergeCell ref="AN49:AN50"/>
    <mergeCell ref="AN51:AN52"/>
    <mergeCell ref="AN53:AN54"/>
    <mergeCell ref="AM37:AM38"/>
    <mergeCell ref="AN37:AN38"/>
    <mergeCell ref="AP47:AP48"/>
    <mergeCell ref="AP49:AP50"/>
    <mergeCell ref="AP51:AP52"/>
    <mergeCell ref="AP53:AP54"/>
    <mergeCell ref="AP62:AP63"/>
    <mergeCell ref="AS62:AS63"/>
    <mergeCell ref="AT62:AT63"/>
    <mergeCell ref="AU62:AU63"/>
    <mergeCell ref="AP3:AP4"/>
    <mergeCell ref="AP5:AP6"/>
    <mergeCell ref="AP14:AP15"/>
    <mergeCell ref="AP33:AP34"/>
    <mergeCell ref="AP37:AP38"/>
    <mergeCell ref="AP39:AP40"/>
    <mergeCell ref="AP42:AP43"/>
    <mergeCell ref="AP44:AP45"/>
    <mergeCell ref="AU42:AU43"/>
    <mergeCell ref="AQ37:AQ38"/>
    <mergeCell ref="AR37:AR38"/>
    <mergeCell ref="AT37:AT38"/>
    <mergeCell ref="AU37:AU38"/>
    <mergeCell ref="AS39:AS40"/>
    <mergeCell ref="AS37:AS38"/>
    <mergeCell ref="AT47:AT48"/>
    <mergeCell ref="AQ62:AQ63"/>
    <mergeCell ref="AR62:AR63"/>
    <mergeCell ref="AQ49:AQ50"/>
    <mergeCell ref="AR49:AR50"/>
    <mergeCell ref="AS49:AS50"/>
    <mergeCell ref="AT49:AT50"/>
    <mergeCell ref="AU49:AU50"/>
    <mergeCell ref="AV49:AV50"/>
    <mergeCell ref="AW49:AW50"/>
    <mergeCell ref="AQ53:AQ54"/>
    <mergeCell ref="AR53:AR54"/>
    <mergeCell ref="AS53:AS54"/>
    <mergeCell ref="AT53:AT54"/>
    <mergeCell ref="AU53:AU54"/>
    <mergeCell ref="AV53:AV54"/>
    <mergeCell ref="AW53:AW54"/>
    <mergeCell ref="AZ3:AZ4"/>
    <mergeCell ref="AZ37:AZ38"/>
    <mergeCell ref="AZ39:AZ40"/>
    <mergeCell ref="AZ42:AZ43"/>
    <mergeCell ref="AZ44:AZ45"/>
    <mergeCell ref="AZ62:AZ63"/>
    <mergeCell ref="AV3:AV4"/>
    <mergeCell ref="AV37:AV38"/>
    <mergeCell ref="AV39:AV40"/>
    <mergeCell ref="AV42:AV43"/>
    <mergeCell ref="AV62:AV63"/>
    <mergeCell ref="AW62:AW63"/>
    <mergeCell ref="AX62:AX63"/>
    <mergeCell ref="AY62:AY63"/>
    <mergeCell ref="AY3:AY4"/>
    <mergeCell ref="AY37:AY38"/>
    <mergeCell ref="AY39:AY40"/>
    <mergeCell ref="AY42:AY43"/>
    <mergeCell ref="AW3:AW4"/>
    <mergeCell ref="AW37:AW38"/>
    <mergeCell ref="AW39:AW40"/>
    <mergeCell ref="AW42:AW43"/>
    <mergeCell ref="AX3:AX4"/>
    <mergeCell ref="AX37:AX38"/>
    <mergeCell ref="AQ3:AQ4"/>
    <mergeCell ref="AR3:AR4"/>
    <mergeCell ref="AS3:AS4"/>
    <mergeCell ref="AT3:AT4"/>
    <mergeCell ref="AU3:AU4"/>
    <mergeCell ref="AQ39:AQ40"/>
    <mergeCell ref="AQ42:AQ43"/>
    <mergeCell ref="AR39:AR40"/>
    <mergeCell ref="AR42:AR43"/>
    <mergeCell ref="AT39:AT40"/>
    <mergeCell ref="AT42:AT43"/>
    <mergeCell ref="AU39:AU40"/>
    <mergeCell ref="AS42:AS43"/>
    <mergeCell ref="AQ33:AQ34"/>
    <mergeCell ref="AR33:AR34"/>
    <mergeCell ref="AS33:AS34"/>
    <mergeCell ref="AT33:AT34"/>
    <mergeCell ref="AQ14:AQ15"/>
    <mergeCell ref="AR14:AR15"/>
    <mergeCell ref="AS14:AS15"/>
    <mergeCell ref="AT14:AT15"/>
    <mergeCell ref="AU14:AU15"/>
    <mergeCell ref="AU33:AU34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47:BA48"/>
    <mergeCell ref="BA49:BA50"/>
    <mergeCell ref="BA51:BA52"/>
    <mergeCell ref="BA53:BA54"/>
    <mergeCell ref="BA62:BA63"/>
    <mergeCell ref="BA3:BA4"/>
    <mergeCell ref="BA5:BA6"/>
    <mergeCell ref="BA14:BA15"/>
    <mergeCell ref="BA33:BA34"/>
    <mergeCell ref="BA37:BA38"/>
    <mergeCell ref="BA39:BA40"/>
    <mergeCell ref="BA42:BA43"/>
    <mergeCell ref="BA44:BA45"/>
    <mergeCell ref="BB49:BB50"/>
    <mergeCell ref="BB51:BB52"/>
    <mergeCell ref="BB53:BB54"/>
    <mergeCell ref="BB62:BB63"/>
    <mergeCell ref="BB3:BB4"/>
    <mergeCell ref="BB5:BB6"/>
    <mergeCell ref="BB14:BB15"/>
    <mergeCell ref="BB33:BB34"/>
    <mergeCell ref="BB37:BB38"/>
    <mergeCell ref="BB39:BB40"/>
    <mergeCell ref="BB42:BB43"/>
    <mergeCell ref="BB44:BB45"/>
    <mergeCell ref="BB47:BB48"/>
  </mergeCells>
  <pageMargins left="0.78740157499999996" right="0.78740157499999996" top="0.984251969" bottom="0.984251969" header="0.4921259845" footer="0.4921259845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cp:lastPrinted>2024-10-18T16:36:14Z</cp:lastPrinted>
  <dcterms:created xsi:type="dcterms:W3CDTF">2021-05-12T13:01:17Z</dcterms:created>
  <dcterms:modified xsi:type="dcterms:W3CDTF">2025-02-25T12:41:48Z</dcterms:modified>
</cp:coreProperties>
</file>