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gerdaucld.sharepoint.com/sites/SUPERRI/Shared Documents/General/Atividades Eventuais/Atualização do Site/"/>
    </mc:Choice>
  </mc:AlternateContent>
  <xr:revisionPtr revIDLastSave="113" documentId="8_{E0037C0C-2E29-44C2-B044-9745EC8D5DAA}" xr6:coauthVersionLast="47" xr6:coauthVersionMax="47" xr10:uidLastSave="{A19C1EAA-35A2-46D7-BCD4-0154E2DC135A}"/>
  <bookViews>
    <workbookView xWindow="-110" yWindow="-110" windowWidth="19420" windowHeight="10420" xr2:uid="{00000000-000D-0000-FFFF-FFFF00000000}"/>
  </bookViews>
  <sheets>
    <sheet name="Cotação x VPA" sheetId="1" r:id="rId1"/>
  </sheets>
  <definedNames>
    <definedName name="_xlnm.Print_Area" localSheetId="0">'Cotação x VPA'!$2:$8</definedName>
    <definedName name="TABLE" localSheetId="0">'Cotação x VPA'!#REF!</definedName>
    <definedName name="TABLE_2" localSheetId="0">'Cotação x VPA'!#REF!</definedName>
    <definedName name="Z_B87D6690_6D6B_4308_9123_286FE229CB7A_.wvu.Cols" localSheetId="0" hidden="1">'Cotação x VPA'!#REF!,'Cotação x VPA'!$C:$AY</definedName>
    <definedName name="Z_B87D6690_6D6B_4308_9123_286FE229CB7A_.wvu.PrintArea" localSheetId="0" hidden="1">'Cotação x VPA'!$2:$8</definedName>
  </definedNames>
  <calcPr calcId="191029"/>
  <customWorkbookViews>
    <customWorkbookView name="lunb - Modo de exibição pessoal" guid="{B87D6690-6D6B-4308-9123-286FE229CB7A}" mergeInterval="0" personalView="1" maximized="1" xWindow="1" yWindow="1" windowWidth="1276" windowHeight="79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A17" i="1" l="1"/>
  <c r="DA8" i="1"/>
  <c r="CZ17" i="1"/>
  <c r="CZ8" i="1"/>
  <c r="CY17" i="1"/>
  <c r="CY8" i="1"/>
  <c r="CX17" i="1"/>
  <c r="CX8" i="1"/>
  <c r="CW17" i="1"/>
  <c r="CW8" i="1"/>
  <c r="CV17" i="1" l="1"/>
  <c r="CV8" i="1"/>
  <c r="CU17" i="1" l="1"/>
  <c r="CU8" i="1"/>
  <c r="CT8" i="1" l="1"/>
  <c r="CT17" i="1" l="1"/>
  <c r="CS17" i="1" l="1"/>
  <c r="CS8" i="1"/>
  <c r="CR17" i="1" l="1"/>
  <c r="CR8" i="1"/>
  <c r="CQ8" i="1" l="1"/>
  <c r="CP17" i="1"/>
  <c r="CP8" i="1"/>
  <c r="CN17" i="1"/>
  <c r="CQ17" i="1"/>
  <c r="CE17" i="1"/>
  <c r="CF17" i="1"/>
  <c r="CG17" i="1"/>
  <c r="CH17" i="1"/>
  <c r="CI17" i="1"/>
  <c r="CJ17" i="1"/>
  <c r="CK17" i="1"/>
  <c r="CL17" i="1"/>
  <c r="CM17" i="1"/>
  <c r="CO17" i="1"/>
  <c r="CO8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CM8" i="1"/>
  <c r="CN8" i="1"/>
  <c r="BY8" i="1"/>
  <c r="BW8" i="1"/>
  <c r="BX8" i="1"/>
  <c r="BV8" i="1"/>
  <c r="BU8" i="1"/>
  <c r="BT8" i="1"/>
  <c r="BS8" i="1"/>
  <c r="BR8" i="1"/>
  <c r="BQ8" i="1"/>
  <c r="BD8" i="1"/>
  <c r="BP8" i="1"/>
  <c r="BO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E8" i="1"/>
  <c r="BF8" i="1"/>
  <c r="BG8" i="1"/>
  <c r="BH8" i="1"/>
  <c r="BI8" i="1"/>
  <c r="BJ8" i="1"/>
  <c r="BK8" i="1"/>
  <c r="BL8" i="1"/>
  <c r="BM8" i="1"/>
  <c r="BN8" i="1"/>
</calcChain>
</file>

<file path=xl/sharedStrings.xml><?xml version="1.0" encoding="utf-8"?>
<sst xmlns="http://schemas.openxmlformats.org/spreadsheetml/2006/main" count="221" uniqueCount="112">
  <si>
    <t>Gerdau S.A.</t>
  </si>
  <si>
    <t>1T98</t>
  </si>
  <si>
    <t>2T98</t>
  </si>
  <si>
    <t>3T98</t>
  </si>
  <si>
    <t>4T98</t>
  </si>
  <si>
    <t>2T99</t>
  </si>
  <si>
    <t>3T99</t>
  </si>
  <si>
    <t>4T99</t>
  </si>
  <si>
    <t>1T99</t>
  </si>
  <si>
    <t>2T00</t>
  </si>
  <si>
    <t>3T00</t>
  </si>
  <si>
    <t>4T00</t>
  </si>
  <si>
    <t>1T00</t>
  </si>
  <si>
    <t>2T01</t>
  </si>
  <si>
    <t>3T01</t>
  </si>
  <si>
    <t>4T01</t>
  </si>
  <si>
    <t>1T01</t>
  </si>
  <si>
    <t>2T02</t>
  </si>
  <si>
    <t>3T02</t>
  </si>
  <si>
    <t>4T02</t>
  </si>
  <si>
    <t>1T02</t>
  </si>
  <si>
    <t>2T03</t>
  </si>
  <si>
    <t>3T03</t>
  </si>
  <si>
    <t>1T03</t>
  </si>
  <si>
    <t>Cotação ações preferenciais</t>
  </si>
  <si>
    <t>4T03</t>
  </si>
  <si>
    <t>1T04</t>
  </si>
  <si>
    <t>2T04</t>
  </si>
  <si>
    <t>Cotação ações preferenciais / VPA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</si>
  <si>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</si>
  <si>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</si>
  <si>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</si>
  <si>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</si>
  <si>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</si>
  <si>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</si>
  <si>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</si>
  <si>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</si>
  <si>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</si>
  <si>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</si>
  <si>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</si>
  <si>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</si>
  <si>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</si>
  <si>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</si>
  <si>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</si>
  <si>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</si>
  <si>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</si>
  <si>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</si>
  <si>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</si>
  <si>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</si>
  <si>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</si>
  <si>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</si>
  <si>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</si>
  <si>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</si>
  <si>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</si>
  <si>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</si>
  <si>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</si>
  <si>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</si>
  <si>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</si>
  <si>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</si>
  <si>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</si>
  <si>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</si>
  <si>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</si>
  <si>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</si>
  <si>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</si>
  <si>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</si>
  <si>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</si>
  <si>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</si>
  <si>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Lucro por ação²</t>
  </si>
  <si>
    <t>Valor patrimonial por ação¹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</si>
  <si>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</si>
  <si>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</si>
  <si>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</si>
  <si>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</si>
  <si>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</si>
  <si>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</si>
  <si>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</si>
  <si>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</si>
  <si>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</si>
  <si>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</si>
  <si>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</si>
  <si>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</si>
  <si>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</si>
  <si>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</si>
  <si>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</si>
  <si>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</si>
  <si>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¹ VPA = Patrimônio Líquido da empresa / (quantidade total de ações - tesouraria).</t>
  </si>
  <si>
    <t>² Lucro por ação da empresa.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</si>
  <si>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</si>
  <si>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</si>
  <si>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</si>
  <si>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</si>
  <si>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</si>
  <si>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</si>
  <si>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</si>
  <si>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</si>
  <si>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</si>
  <si>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</si>
  <si>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</si>
  <si>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Metalúrgica Gerdau S.A.</t>
  </si>
  <si>
    <t>4T20</t>
  </si>
  <si>
    <t>COTAÇÃO / VALOR PATRIMONIAL DA AÇÃO (R$)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</si>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</sst>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9" fontId="5" fillId="0" borderId="0" xfId="2" applyFont="1" applyFill="1" applyProtection="1">
      <protection hidden="1"/>
    </xf>
    <xf numFmtId="9" fontId="5" fillId="0" borderId="0" xfId="2" applyFont="1"/>
    <xf numFmtId="0" fontId="5" fillId="0" borderId="0" xfId="0" applyFont="1" applyAlignment="1">
      <alignment horizontal="left" vertical="center"/>
    </xf>
    <xf numFmtId="4" fontId="6" fillId="4" borderId="0" xfId="3" applyNumberFormat="1" applyFont="1" applyFill="1" applyBorder="1" applyAlignment="1" applyProtection="1">
      <alignment horizontal="left" vertical="center"/>
      <protection hidden="1"/>
    </xf>
    <xf numFmtId="164" fontId="6" fillId="4" borderId="0" xfId="3" applyFont="1" applyFill="1" applyBorder="1" applyAlignment="1" applyProtection="1">
      <alignment horizontal="left" vertical="center"/>
      <protection hidden="1"/>
    </xf>
    <xf numFmtId="4" fontId="6" fillId="0" borderId="0" xfId="3" applyNumberFormat="1" applyFont="1" applyFill="1" applyBorder="1" applyAlignment="1" applyProtection="1">
      <alignment horizontal="left" vertical="center"/>
      <protection hidden="1"/>
    </xf>
    <xf numFmtId="4" fontId="6" fillId="2" borderId="0" xfId="3" applyNumberFormat="1" applyFont="1" applyFill="1" applyBorder="1" applyAlignment="1" applyProtection="1">
      <alignment horizontal="left" vertical="center"/>
      <protection hidden="1"/>
    </xf>
    <xf numFmtId="164" fontId="6" fillId="2" borderId="0" xfId="3" applyFont="1" applyFill="1" applyBorder="1" applyAlignment="1" applyProtection="1">
      <alignment horizontal="left" vertical="center"/>
      <protection hidden="1"/>
    </xf>
    <xf numFmtId="9" fontId="6" fillId="4" borderId="0" xfId="2" applyFont="1" applyFill="1" applyBorder="1" applyAlignment="1" applyProtection="1">
      <alignment horizontal="left" vertical="center"/>
      <protection hidden="1"/>
    </xf>
    <xf numFmtId="10" fontId="6" fillId="4" borderId="0" xfId="2" applyNumberFormat="1" applyFont="1" applyFill="1" applyBorder="1" applyAlignment="1" applyProtection="1">
      <alignment horizontal="left" vertical="center"/>
      <protection hidden="1"/>
    </xf>
    <xf numFmtId="9" fontId="6" fillId="3" borderId="0" xfId="2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0" fontId="4" fillId="0" borderId="0" xfId="2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6" fillId="4" borderId="0" xfId="3" applyFont="1" applyFill="1" applyBorder="1" applyAlignment="1" applyProtection="1">
      <alignment horizontal="right" vertical="center"/>
      <protection hidden="1"/>
    </xf>
    <xf numFmtId="164" fontId="6" fillId="2" borderId="0" xfId="3" applyFont="1" applyFill="1" applyBorder="1" applyAlignment="1" applyProtection="1">
      <alignment horizontal="right" vertical="center"/>
      <protection hidden="1"/>
    </xf>
    <xf numFmtId="164" fontId="6" fillId="4" borderId="0" xfId="3" applyFont="1" applyFill="1" applyBorder="1" applyAlignment="1" applyProtection="1">
      <alignment horizontal="right" vertical="center" wrapText="1"/>
      <protection hidden="1"/>
    </xf>
    <xf numFmtId="9" fontId="6" fillId="3" borderId="0" xfId="2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>
      <alignment horizontal="left" vertical="center"/>
    </xf>
    <xf numFmtId="164" fontId="6" fillId="4" borderId="0" xfId="3" quotePrefix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left" vertical="center"/>
      <protection hidden="1"/>
    </xf>
    <xf numFmtId="0" fontId="9" fillId="5" borderId="0" xfId="0" applyFont="1" applyFill="1" applyAlignment="1">
      <alignment horizontal="left" vertical="center"/>
    </xf>
    <xf numFmtId="0" fontId="8" fillId="6" borderId="0" xfId="0" applyFont="1" applyFill="1" applyAlignment="1" applyProtection="1">
      <alignment vertical="center"/>
      <protection hidden="1"/>
    </xf>
    <xf numFmtId="165" fontId="10" fillId="6" borderId="0" xfId="3" applyNumberFormat="1" applyFont="1" applyFill="1" applyBorder="1" applyAlignment="1" applyProtection="1">
      <alignment horizontal="left" vertical="center"/>
      <protection hidden="1"/>
    </xf>
    <xf numFmtId="165" fontId="11" fillId="6" borderId="0" xfId="3" applyNumberFormat="1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right" vertical="center"/>
    </xf>
    <xf numFmtId="164" fontId="6" fillId="6" borderId="0" xfId="3" applyFont="1" applyFill="1" applyBorder="1" applyAlignment="1" applyProtection="1">
      <alignment horizontal="right" vertical="center"/>
      <protection hidden="1"/>
    </xf>
    <xf numFmtId="0" fontId="8" fillId="5" borderId="0" xfId="0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4ACE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EAFE"/>
      <rgbColor rgb="00CCFFCC"/>
      <rgbColor rgb="00FFFF99"/>
      <rgbColor rgb="00E5F1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2</xdr:row>
      <xdr:rowOff>146050</xdr:rowOff>
    </xdr:to>
    <xdr:pic>
      <xdr:nvPicPr>
        <xdr:cNvPr id="15572" name="Imagem 18" descr="Marca Gerdau sem fios.jpg">
          <a:extLst>
            <a:ext uri="{FF2B5EF4-FFF2-40B4-BE49-F238E27FC236}">
              <a16:creationId xmlns:a16="http://schemas.microsoft.com/office/drawing/2014/main" id="{5B998AF3-5B1A-482B-8D41-A63905A87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190500"/>
          <a:ext cx="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0</xdr:colOff>
      <xdr:row>11</xdr:row>
      <xdr:rowOff>146050</xdr:rowOff>
    </xdr:to>
    <xdr:pic>
      <xdr:nvPicPr>
        <xdr:cNvPr id="15573" name="Imagem 18" descr="Marca Gerdau sem fios.jpg">
          <a:extLst>
            <a:ext uri="{FF2B5EF4-FFF2-40B4-BE49-F238E27FC236}">
              <a16:creationId xmlns:a16="http://schemas.microsoft.com/office/drawing/2014/main" id="{E15CD722-C09E-4F4A-B91D-AEBB29CB2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2387600"/>
          <a:ext cx="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55"/>
  <sheetViews>
    <sheetView showGridLines="0" tabSelected="1" zoomScaleNormal="100" workbookViewId="0">
      <selection activeCell="DA17" sqref="DA17"/>
    </sheetView>
  </sheetViews>
  <sheetFormatPr defaultColWidth="9.1796875" defaultRowHeight="15" customHeight="1" x14ac:dyDescent="0.3"/>
  <cols>
    <col min="1" max="1" width="3.453125" style="1" customWidth="1"/>
    <col min="2" max="2" width="50.7265625" style="31" customWidth="1"/>
    <col min="3" max="9" width="7.54296875" style="7" hidden="1" customWidth="1"/>
    <col min="10" max="13" width="8.81640625" style="7" hidden="1" customWidth="1"/>
    <col min="14" max="18" width="7.54296875" style="7" hidden="1" customWidth="1"/>
    <col min="19" max="20" width="8.81640625" style="7" hidden="1" customWidth="1"/>
    <col min="21" max="21" width="7.54296875" style="7" hidden="1" customWidth="1"/>
    <col min="22" max="29" width="8.81640625" style="7" hidden="1" customWidth="1"/>
    <col min="30" max="30" width="10.54296875" style="7" hidden="1" customWidth="1"/>
    <col min="31" max="31" width="8.1796875" style="7" hidden="1" customWidth="1"/>
    <col min="32" max="34" width="10.54296875" style="7" hidden="1" customWidth="1"/>
    <col min="35" max="40" width="10.7265625" style="7" hidden="1" customWidth="1"/>
    <col min="41" max="43" width="9.1796875" style="7" hidden="1" customWidth="1"/>
    <col min="44" max="45" width="9.1796875" style="18" hidden="1" customWidth="1"/>
    <col min="46" max="46" width="9.1796875" style="7" hidden="1" customWidth="1"/>
    <col min="47" max="47" width="9.26953125" style="7" hidden="1" customWidth="1"/>
    <col min="48" max="56" width="10.54296875" style="7" hidden="1" customWidth="1"/>
    <col min="57" max="58" width="9.26953125" style="7" hidden="1" customWidth="1"/>
    <col min="59" max="59" width="10.54296875" style="7" hidden="1" customWidth="1"/>
    <col min="60" max="61" width="0" style="7" hidden="1" customWidth="1"/>
    <col min="62" max="62" width="9.26953125" style="7" hidden="1" customWidth="1"/>
    <col min="63" max="63" width="0" style="7" hidden="1" customWidth="1"/>
    <col min="64" max="64" width="9.1796875" style="7" hidden="1" customWidth="1"/>
    <col min="65" max="70" width="0" style="7" hidden="1" customWidth="1"/>
    <col min="71" max="93" width="0" style="22" hidden="1" customWidth="1"/>
    <col min="94" max="102" width="0" style="2" hidden="1" customWidth="1"/>
    <col min="103" max="16384" width="9.1796875" style="2"/>
  </cols>
  <sheetData>
    <row r="1" spans="1:105" ht="15" customHeight="1" x14ac:dyDescent="0.3">
      <c r="C1" s="17"/>
      <c r="CP1" s="22"/>
      <c r="CQ1" s="22"/>
    </row>
    <row r="2" spans="1:105" ht="15" customHeight="1" x14ac:dyDescent="0.3">
      <c r="A2" s="30"/>
      <c r="B2" s="46" t="s">
        <v>100</v>
      </c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45" t="s">
        <v>73</v>
      </c>
      <c r="BT2" s="45" t="s">
        <v>74</v>
      </c>
      <c r="BU2" s="45" t="s">
        <v>75</v>
      </c>
      <c r="BV2" s="45" t="s">
        <v>76</v>
      </c>
      <c r="BW2" s="45" t="s">
        <v>77</v>
      </c>
      <c r="BX2" s="45" t="s">
        <v>78</v>
      </c>
      <c r="BY2" s="45" t="s">
        <v>79</v>
      </c>
      <c r="BZ2" s="45" t="s">
        <v>80</v>
      </c>
      <c r="CA2" s="45" t="s">
        <v>81</v>
      </c>
      <c r="CB2" s="45" t="s">
        <v>82</v>
      </c>
      <c r="CC2" s="45" t="s">
        <v>83</v>
      </c>
      <c r="CD2" s="45" t="s">
        <v>84</v>
      </c>
      <c r="CE2" s="45" t="s">
        <v>87</v>
      </c>
      <c r="CF2" s="45" t="s">
        <v>88</v>
      </c>
      <c r="CG2" s="45" t="s">
        <v>89</v>
      </c>
      <c r="CH2" s="45" t="s">
        <v>90</v>
      </c>
      <c r="CI2" s="43" t="s">
        <v>91</v>
      </c>
      <c r="CJ2" s="43" t="s">
        <v>92</v>
      </c>
      <c r="CK2" s="43" t="s">
        <v>93</v>
      </c>
      <c r="CL2" s="43" t="s">
        <v>94</v>
      </c>
      <c r="CM2" s="43" t="s">
        <v>95</v>
      </c>
      <c r="CN2" s="43" t="s">
        <v>96</v>
      </c>
      <c r="CO2" s="43" t="s">
        <v>97</v>
      </c>
      <c r="CP2" s="43" t="s">
        <v>99</v>
      </c>
      <c r="CQ2" s="43" t="s">
        <v>101</v>
      </c>
      <c r="CR2" s="43" t="s">
        <v>102</v>
      </c>
      <c r="CS2" s="43" t="s">
        <v>103</v>
      </c>
      <c r="CT2" s="43" t="s">
        <v>104</v>
      </c>
      <c r="CU2" s="43" t="s">
        <v>105</v>
      </c>
      <c r="CV2" s="43" t="s">
        <v>106</v>
      </c>
      <c r="CW2" s="43" t="s">
        <v>107</v>
      </c>
      <c r="CX2" s="43" t="s">
        <v>108</v>
      </c>
      <c r="CY2" s="43" t="s">
        <v>109</v>
      </c>
      <c r="CZ2" s="43" t="s">
        <v>110</v>
      </c>
      <c r="DA2" s="43" t="s">
        <v>111</v>
      </c>
    </row>
    <row r="3" spans="1:105" s="4" customFormat="1" ht="15" customHeight="1" x14ac:dyDescent="0.3">
      <c r="A3" s="3"/>
      <c r="B3" s="46"/>
      <c r="C3" s="35" t="s">
        <v>1</v>
      </c>
      <c r="D3" s="35" t="s">
        <v>2</v>
      </c>
      <c r="E3" s="35" t="s">
        <v>3</v>
      </c>
      <c r="F3" s="35" t="s">
        <v>4</v>
      </c>
      <c r="G3" s="35" t="s">
        <v>8</v>
      </c>
      <c r="H3" s="35" t="s">
        <v>5</v>
      </c>
      <c r="I3" s="35" t="s">
        <v>6</v>
      </c>
      <c r="J3" s="35" t="s">
        <v>7</v>
      </c>
      <c r="K3" s="35" t="s">
        <v>12</v>
      </c>
      <c r="L3" s="35" t="s">
        <v>9</v>
      </c>
      <c r="M3" s="35" t="s">
        <v>10</v>
      </c>
      <c r="N3" s="35" t="s">
        <v>11</v>
      </c>
      <c r="O3" s="35" t="s">
        <v>16</v>
      </c>
      <c r="P3" s="35" t="s">
        <v>13</v>
      </c>
      <c r="Q3" s="35" t="s">
        <v>14</v>
      </c>
      <c r="R3" s="35" t="s">
        <v>15</v>
      </c>
      <c r="S3" s="35" t="s">
        <v>20</v>
      </c>
      <c r="T3" s="35" t="s">
        <v>17</v>
      </c>
      <c r="U3" s="35" t="s">
        <v>18</v>
      </c>
      <c r="V3" s="35" t="s">
        <v>19</v>
      </c>
      <c r="W3" s="35" t="s">
        <v>23</v>
      </c>
      <c r="X3" s="35" t="s">
        <v>21</v>
      </c>
      <c r="Y3" s="35" t="s">
        <v>22</v>
      </c>
      <c r="Z3" s="35" t="s">
        <v>25</v>
      </c>
      <c r="AA3" s="35" t="s">
        <v>26</v>
      </c>
      <c r="AB3" s="35" t="s">
        <v>27</v>
      </c>
      <c r="AC3" s="35" t="s">
        <v>29</v>
      </c>
      <c r="AD3" s="35" t="s">
        <v>30</v>
      </c>
      <c r="AE3" s="35" t="s">
        <v>31</v>
      </c>
      <c r="AF3" s="35" t="s">
        <v>32</v>
      </c>
      <c r="AG3" s="35" t="s">
        <v>33</v>
      </c>
      <c r="AH3" s="35" t="s">
        <v>34</v>
      </c>
      <c r="AI3" s="35" t="s">
        <v>35</v>
      </c>
      <c r="AJ3" s="35" t="s">
        <v>36</v>
      </c>
      <c r="AK3" s="35" t="s">
        <v>37</v>
      </c>
      <c r="AL3" s="35" t="s">
        <v>38</v>
      </c>
      <c r="AM3" s="35" t="s">
        <v>39</v>
      </c>
      <c r="AN3" s="35" t="s">
        <v>40</v>
      </c>
      <c r="AO3" s="35" t="s">
        <v>41</v>
      </c>
      <c r="AP3" s="35" t="s">
        <v>42</v>
      </c>
      <c r="AQ3" s="35" t="s">
        <v>43</v>
      </c>
      <c r="AR3" s="35" t="s">
        <v>44</v>
      </c>
      <c r="AS3" s="35" t="s">
        <v>45</v>
      </c>
      <c r="AT3" s="35" t="s">
        <v>46</v>
      </c>
      <c r="AU3" s="35" t="s">
        <v>47</v>
      </c>
      <c r="AV3" s="35" t="s">
        <v>48</v>
      </c>
      <c r="AW3" s="35" t="s">
        <v>49</v>
      </c>
      <c r="AX3" s="35" t="s">
        <v>50</v>
      </c>
      <c r="AY3" s="35" t="s">
        <v>51</v>
      </c>
      <c r="AZ3" s="35" t="s">
        <v>52</v>
      </c>
      <c r="BA3" s="35" t="s">
        <v>53</v>
      </c>
      <c r="BB3" s="35" t="s">
        <v>54</v>
      </c>
      <c r="BC3" s="35" t="s">
        <v>55</v>
      </c>
      <c r="BD3" s="35" t="s">
        <v>56</v>
      </c>
      <c r="BE3" s="35" t="s">
        <v>57</v>
      </c>
      <c r="BF3" s="35" t="s">
        <v>58</v>
      </c>
      <c r="BG3" s="35" t="s">
        <v>59</v>
      </c>
      <c r="BH3" s="35" t="s">
        <v>60</v>
      </c>
      <c r="BI3" s="35" t="s">
        <v>61</v>
      </c>
      <c r="BJ3" s="35" t="s">
        <v>62</v>
      </c>
      <c r="BK3" s="35" t="s">
        <v>63</v>
      </c>
      <c r="BL3" s="35" t="s">
        <v>64</v>
      </c>
      <c r="BM3" s="35" t="s">
        <v>65</v>
      </c>
      <c r="BN3" s="35" t="s">
        <v>66</v>
      </c>
      <c r="BO3" s="35" t="s">
        <v>69</v>
      </c>
      <c r="BP3" s="35" t="s">
        <v>70</v>
      </c>
      <c r="BQ3" s="35" t="s">
        <v>71</v>
      </c>
      <c r="BR3" s="35" t="s">
        <v>72</v>
      </c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</row>
    <row r="4" spans="1:105" ht="21" customHeight="1" x14ac:dyDescent="0.3"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9"/>
      <c r="BF4" s="39"/>
      <c r="BG4" s="39"/>
      <c r="BH4" s="39"/>
      <c r="BI4" s="39"/>
      <c r="BJ4" s="39"/>
      <c r="BK4" s="39"/>
      <c r="BL4" s="39"/>
      <c r="BM4" s="40"/>
      <c r="BN4" s="40"/>
      <c r="BO4" s="40"/>
      <c r="BP4" s="40"/>
      <c r="BQ4" s="40"/>
      <c r="BR4" s="40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ht="21" customHeight="1" x14ac:dyDescent="0.3">
      <c r="B5" s="32" t="s">
        <v>24</v>
      </c>
      <c r="C5" s="8">
        <v>21.3</v>
      </c>
      <c r="D5" s="8">
        <v>16</v>
      </c>
      <c r="E5" s="8">
        <v>10.3</v>
      </c>
      <c r="F5" s="8">
        <v>9</v>
      </c>
      <c r="G5" s="8">
        <v>17.7</v>
      </c>
      <c r="H5" s="8">
        <v>29.5</v>
      </c>
      <c r="I5" s="8">
        <v>30</v>
      </c>
      <c r="J5" s="8">
        <v>48</v>
      </c>
      <c r="K5" s="8">
        <v>45.5</v>
      </c>
      <c r="L5" s="8">
        <v>22</v>
      </c>
      <c r="M5" s="8">
        <v>23.65</v>
      </c>
      <c r="N5" s="8">
        <v>17.82</v>
      </c>
      <c r="O5" s="8">
        <v>19</v>
      </c>
      <c r="P5" s="8">
        <v>17.89</v>
      </c>
      <c r="Q5" s="8">
        <v>13.6</v>
      </c>
      <c r="R5" s="8">
        <v>21.4</v>
      </c>
      <c r="S5" s="8">
        <v>28.1</v>
      </c>
      <c r="T5" s="8">
        <v>29.3</v>
      </c>
      <c r="U5" s="8">
        <v>25.6</v>
      </c>
      <c r="V5" s="8">
        <v>34.5</v>
      </c>
      <c r="W5" s="8">
        <v>30.88</v>
      </c>
      <c r="X5" s="8">
        <v>32.93</v>
      </c>
      <c r="Y5" s="8">
        <v>40.85</v>
      </c>
      <c r="Z5" s="8">
        <v>61</v>
      </c>
      <c r="AA5" s="8">
        <v>67.2</v>
      </c>
      <c r="AB5" s="8">
        <v>37.15</v>
      </c>
      <c r="AC5" s="8">
        <v>46.6</v>
      </c>
      <c r="AD5" s="8">
        <v>47.5</v>
      </c>
      <c r="AE5" s="8">
        <v>44.3</v>
      </c>
      <c r="AF5" s="8">
        <v>22.6</v>
      </c>
      <c r="AG5" s="8">
        <v>33.47</v>
      </c>
      <c r="AH5" s="8">
        <v>39.299999999999997</v>
      </c>
      <c r="AI5" s="8">
        <v>48.6</v>
      </c>
      <c r="AJ5" s="8">
        <v>32.549999999999997</v>
      </c>
      <c r="AK5" s="8">
        <v>29.24</v>
      </c>
      <c r="AL5" s="8">
        <v>34.909999999999997</v>
      </c>
      <c r="AM5" s="8">
        <v>37.76</v>
      </c>
      <c r="AN5" s="8">
        <v>49.5</v>
      </c>
      <c r="AO5" s="8">
        <v>47.91</v>
      </c>
      <c r="AP5" s="8">
        <v>51.96</v>
      </c>
      <c r="AQ5" s="8">
        <v>54.1</v>
      </c>
      <c r="AR5" s="8">
        <v>38.4</v>
      </c>
      <c r="AS5" s="8">
        <v>21.21</v>
      </c>
      <c r="AT5" s="8">
        <v>15.06</v>
      </c>
      <c r="AU5" s="8">
        <v>12.9</v>
      </c>
      <c r="AV5" s="8">
        <v>20.5</v>
      </c>
      <c r="AW5" s="8">
        <v>23.75</v>
      </c>
      <c r="AX5" s="8">
        <v>29.14</v>
      </c>
      <c r="AY5" s="8">
        <v>28.9</v>
      </c>
      <c r="AZ5" s="8">
        <v>23.59</v>
      </c>
      <c r="BA5" s="8">
        <v>22.7</v>
      </c>
      <c r="BB5" s="8">
        <v>22.67</v>
      </c>
      <c r="BC5" s="8">
        <v>20.190000000000001</v>
      </c>
      <c r="BD5" s="8">
        <v>16.3</v>
      </c>
      <c r="BE5" s="8">
        <v>13.35</v>
      </c>
      <c r="BF5" s="8">
        <v>14.5</v>
      </c>
      <c r="BG5" s="8">
        <v>17.46</v>
      </c>
      <c r="BH5" s="9">
        <v>17.7</v>
      </c>
      <c r="BI5" s="9">
        <v>19.28</v>
      </c>
      <c r="BJ5" s="9">
        <v>17.93</v>
      </c>
      <c r="BK5" s="9">
        <v>15.56</v>
      </c>
      <c r="BL5" s="9">
        <v>12.61</v>
      </c>
      <c r="BM5" s="9">
        <v>16.600000000000001</v>
      </c>
      <c r="BN5" s="9">
        <v>18.34</v>
      </c>
      <c r="BO5" s="9">
        <v>14.52</v>
      </c>
      <c r="BP5" s="9">
        <v>12.94</v>
      </c>
      <c r="BQ5" s="9">
        <v>11.78</v>
      </c>
      <c r="BR5" s="9">
        <v>9.58</v>
      </c>
      <c r="BS5" s="23">
        <v>10.16</v>
      </c>
      <c r="BT5" s="23">
        <v>7.49</v>
      </c>
      <c r="BU5" s="23">
        <v>5.47</v>
      </c>
      <c r="BV5" s="23">
        <v>4.6500000000000004</v>
      </c>
      <c r="BW5" s="23">
        <v>6.52</v>
      </c>
      <c r="BX5" s="23">
        <v>5.89</v>
      </c>
      <c r="BY5" s="23">
        <v>8.86</v>
      </c>
      <c r="BZ5" s="23">
        <v>10.8</v>
      </c>
      <c r="CA5" s="23">
        <v>10.89</v>
      </c>
      <c r="CB5" s="23">
        <v>10.28</v>
      </c>
      <c r="CC5" s="23">
        <v>11.04</v>
      </c>
      <c r="CD5" s="23">
        <v>12.4</v>
      </c>
      <c r="CE5" s="23">
        <v>15.5</v>
      </c>
      <c r="CF5" s="23">
        <v>13.91</v>
      </c>
      <c r="CG5" s="23">
        <v>17.190000000000001</v>
      </c>
      <c r="CH5" s="23">
        <v>14.82</v>
      </c>
      <c r="CI5" s="23">
        <v>15.14</v>
      </c>
      <c r="CJ5" s="23">
        <v>15.2</v>
      </c>
      <c r="CK5" s="23">
        <v>13.16</v>
      </c>
      <c r="CL5" s="23">
        <v>20</v>
      </c>
      <c r="CM5" s="23">
        <v>10.050000000000001</v>
      </c>
      <c r="CN5" s="23">
        <v>16.010000000000002</v>
      </c>
      <c r="CO5" s="23">
        <v>20.8</v>
      </c>
      <c r="CP5" s="23">
        <v>24.45</v>
      </c>
      <c r="CQ5" s="23">
        <v>30.22</v>
      </c>
      <c r="CR5" s="23">
        <v>29.61</v>
      </c>
      <c r="CS5" s="23">
        <v>27.1</v>
      </c>
      <c r="CT5" s="23">
        <v>27.26</v>
      </c>
      <c r="CU5" s="23">
        <v>30.81</v>
      </c>
      <c r="CV5" s="23">
        <v>22.35</v>
      </c>
      <c r="CW5" s="23">
        <v>24.44</v>
      </c>
      <c r="CX5" s="23">
        <v>29.37</v>
      </c>
      <c r="CY5" s="23">
        <v>25.29</v>
      </c>
      <c r="CZ5" s="23">
        <v>25.07</v>
      </c>
      <c r="DA5" s="23">
        <v>24.13</v>
      </c>
    </row>
    <row r="6" spans="1:105" ht="21" customHeight="1" x14ac:dyDescent="0.3">
      <c r="B6" s="33" t="s">
        <v>68</v>
      </c>
      <c r="C6" s="10">
        <v>30.183454601618088</v>
      </c>
      <c r="D6" s="10">
        <v>31.079921091942293</v>
      </c>
      <c r="E6" s="10">
        <v>32.021620523721637</v>
      </c>
      <c r="F6" s="10">
        <v>32.068158715791604</v>
      </c>
      <c r="G6" s="10">
        <v>33.36357123579095</v>
      </c>
      <c r="H6" s="10">
        <v>34.668142514181966</v>
      </c>
      <c r="I6" s="10">
        <v>36.089205992138176</v>
      </c>
      <c r="J6" s="10">
        <v>36.356806430200876</v>
      </c>
      <c r="K6" s="10">
        <v>38.422772371636825</v>
      </c>
      <c r="L6" s="10">
        <v>19.77099535930132</v>
      </c>
      <c r="M6" s="10">
        <v>20.381947491545464</v>
      </c>
      <c r="N6" s="10">
        <v>20.840351031884122</v>
      </c>
      <c r="O6" s="10">
        <v>21.681267104528047</v>
      </c>
      <c r="P6" s="10">
        <v>22.500119890963269</v>
      </c>
      <c r="Q6" s="10">
        <v>23.577810974390097</v>
      </c>
      <c r="R6" s="10">
        <v>23.664804115260132</v>
      </c>
      <c r="S6" s="10">
        <v>24.447469235377795</v>
      </c>
      <c r="T6" s="10">
        <v>25.779639224799134</v>
      </c>
      <c r="U6" s="10">
        <v>28.762898624617801</v>
      </c>
      <c r="V6" s="10">
        <v>28.857957732459695</v>
      </c>
      <c r="W6" s="10">
        <v>30.506165941630908</v>
      </c>
      <c r="X6" s="10">
        <v>24.575196689491595</v>
      </c>
      <c r="Y6" s="10">
        <v>25.783435002643778</v>
      </c>
      <c r="Z6" s="10">
        <v>27.89</v>
      </c>
      <c r="AA6" s="10">
        <v>29.74</v>
      </c>
      <c r="AB6" s="10">
        <v>16.739999999999998</v>
      </c>
      <c r="AC6" s="10">
        <v>19.91</v>
      </c>
      <c r="AD6" s="10">
        <v>20.58</v>
      </c>
      <c r="AE6" s="10">
        <v>22.93</v>
      </c>
      <c r="AF6" s="10">
        <v>16.510000000000002</v>
      </c>
      <c r="AG6" s="10">
        <v>17.61</v>
      </c>
      <c r="AH6" s="10">
        <v>18.190000000000001</v>
      </c>
      <c r="AI6" s="10">
        <v>19.7</v>
      </c>
      <c r="AJ6" s="10">
        <v>14</v>
      </c>
      <c r="AK6" s="10">
        <v>14.71</v>
      </c>
      <c r="AL6" s="10">
        <v>15.39</v>
      </c>
      <c r="AM6" s="10">
        <v>16.079999999999998</v>
      </c>
      <c r="AN6" s="10">
        <v>16.73</v>
      </c>
      <c r="AO6" s="11">
        <v>17.28</v>
      </c>
      <c r="AP6" s="11">
        <v>17.23</v>
      </c>
      <c r="AQ6" s="11">
        <v>18.2</v>
      </c>
      <c r="AR6" s="11">
        <v>10.77</v>
      </c>
      <c r="AS6" s="11">
        <v>12.15</v>
      </c>
      <c r="AT6" s="11">
        <v>12.68</v>
      </c>
      <c r="AU6" s="11">
        <v>12.66</v>
      </c>
      <c r="AV6" s="11">
        <v>11.64</v>
      </c>
      <c r="AW6" s="11">
        <v>11.63</v>
      </c>
      <c r="AX6" s="11">
        <v>11.6</v>
      </c>
      <c r="AY6" s="11">
        <v>12.84</v>
      </c>
      <c r="AZ6" s="11">
        <v>13.12</v>
      </c>
      <c r="BA6" s="11">
        <v>12.73</v>
      </c>
      <c r="BB6" s="11">
        <v>15.17</v>
      </c>
      <c r="BC6" s="11">
        <v>12.82</v>
      </c>
      <c r="BD6" s="11">
        <v>13.51</v>
      </c>
      <c r="BE6" s="11">
        <v>14.73</v>
      </c>
      <c r="BF6" s="11">
        <v>14.66</v>
      </c>
      <c r="BG6" s="11">
        <v>14.82</v>
      </c>
      <c r="BH6" s="12">
        <v>15.81</v>
      </c>
      <c r="BI6" s="12">
        <v>16.07</v>
      </c>
      <c r="BJ6" s="12">
        <v>16.02</v>
      </c>
      <c r="BK6" s="12">
        <v>15.89</v>
      </c>
      <c r="BL6" s="12">
        <v>16.79</v>
      </c>
      <c r="BM6" s="12">
        <v>17.170000000000002</v>
      </c>
      <c r="BN6" s="12">
        <v>17.8</v>
      </c>
      <c r="BO6" s="12">
        <v>17.579999999999998</v>
      </c>
      <c r="BP6" s="12">
        <v>17.600000000000001</v>
      </c>
      <c r="BQ6" s="12">
        <v>18.45</v>
      </c>
      <c r="BR6" s="12">
        <v>18.89</v>
      </c>
      <c r="BS6" s="24">
        <v>20.91</v>
      </c>
      <c r="BT6" s="24">
        <v>20.37</v>
      </c>
      <c r="BU6" s="24">
        <v>21.17</v>
      </c>
      <c r="BV6" s="24">
        <v>18.95</v>
      </c>
      <c r="BW6" s="24">
        <v>17.79</v>
      </c>
      <c r="BX6" s="24">
        <v>16.010000000000002</v>
      </c>
      <c r="BY6" s="24">
        <v>16.149999999999999</v>
      </c>
      <c r="BZ6" s="24">
        <v>14.06</v>
      </c>
      <c r="CA6" s="24">
        <v>14.43</v>
      </c>
      <c r="CB6" s="24">
        <v>14.68</v>
      </c>
      <c r="CC6" s="24">
        <v>14.42</v>
      </c>
      <c r="CD6" s="24">
        <v>13.83</v>
      </c>
      <c r="CE6" s="24">
        <v>14.03</v>
      </c>
      <c r="CF6" s="24">
        <v>14.83</v>
      </c>
      <c r="CG6" s="24">
        <v>15.6</v>
      </c>
      <c r="CH6" s="24">
        <v>15.17</v>
      </c>
      <c r="CI6" s="24">
        <v>15.46</v>
      </c>
      <c r="CJ6" s="24">
        <v>15.53</v>
      </c>
      <c r="CK6" s="24">
        <v>16.07</v>
      </c>
      <c r="CL6" s="24">
        <v>15.92</v>
      </c>
      <c r="CM6" s="24">
        <v>17.13</v>
      </c>
      <c r="CN6" s="24">
        <v>17.670000000000002</v>
      </c>
      <c r="CO6" s="24">
        <v>18.38</v>
      </c>
      <c r="CP6" s="24">
        <v>18.14</v>
      </c>
      <c r="CQ6" s="24">
        <v>20.2</v>
      </c>
      <c r="CR6" s="24">
        <v>21.06</v>
      </c>
      <c r="CS6" s="24">
        <v>24.09</v>
      </c>
      <c r="CT6" s="24">
        <v>24.86</v>
      </c>
      <c r="CU6" s="24">
        <v>24.78</v>
      </c>
      <c r="CV6" s="24">
        <v>27.96</v>
      </c>
      <c r="CW6" s="24">
        <v>29.1</v>
      </c>
      <c r="CX6" s="24">
        <v>27.72</v>
      </c>
      <c r="CY6" s="24">
        <v>27.8</v>
      </c>
      <c r="CZ6" s="24">
        <v>28</v>
      </c>
      <c r="DA6" s="24">
        <v>18.93</v>
      </c>
    </row>
    <row r="7" spans="1:105" ht="21" customHeight="1" x14ac:dyDescent="0.3">
      <c r="B7" s="32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4"/>
      <c r="AQ7" s="14"/>
      <c r="AR7" s="14"/>
      <c r="AS7" s="14"/>
      <c r="AT7" s="14"/>
      <c r="AU7" s="13"/>
      <c r="AV7" s="13"/>
      <c r="AW7" s="13"/>
      <c r="AX7" s="13"/>
      <c r="AY7" s="13"/>
      <c r="AZ7" s="8">
        <v>0.52</v>
      </c>
      <c r="BA7" s="8">
        <v>0.38</v>
      </c>
      <c r="BB7" s="8">
        <v>0.28999999999999998</v>
      </c>
      <c r="BC7" s="8">
        <v>0.26</v>
      </c>
      <c r="BD7" s="8">
        <v>0.28000000000000003</v>
      </c>
      <c r="BE7" s="8">
        <v>0.41</v>
      </c>
      <c r="BF7" s="9">
        <v>0.27</v>
      </c>
      <c r="BG7" s="9">
        <v>0.22</v>
      </c>
      <c r="BH7" s="9">
        <v>0.31</v>
      </c>
      <c r="BI7" s="9">
        <v>0.23</v>
      </c>
      <c r="BJ7" s="9">
        <v>0.08</v>
      </c>
      <c r="BK7" s="9">
        <v>0.09</v>
      </c>
      <c r="BL7" s="9">
        <v>0.23</v>
      </c>
      <c r="BM7" s="9">
        <v>0.35</v>
      </c>
      <c r="BN7" s="9">
        <v>0.26</v>
      </c>
      <c r="BO7" s="9">
        <v>0.23</v>
      </c>
      <c r="BP7" s="9">
        <v>0.21</v>
      </c>
      <c r="BQ7" s="9">
        <v>0.15</v>
      </c>
      <c r="BR7" s="9">
        <v>0.23</v>
      </c>
      <c r="BS7" s="23">
        <v>0.17</v>
      </c>
      <c r="BT7" s="23">
        <v>0.15</v>
      </c>
      <c r="BU7" s="23">
        <v>-1.1499999999999999</v>
      </c>
      <c r="BV7" s="23">
        <v>-1.86</v>
      </c>
      <c r="BW7" s="23">
        <v>0.01</v>
      </c>
      <c r="BX7" s="23">
        <v>0.04</v>
      </c>
      <c r="BY7" s="23">
        <v>0.05</v>
      </c>
      <c r="BZ7" s="23">
        <v>-1.7</v>
      </c>
      <c r="CA7" s="23">
        <v>0.48</v>
      </c>
      <c r="CB7" s="23">
        <v>0.4</v>
      </c>
      <c r="CC7" s="25">
        <v>0.08</v>
      </c>
      <c r="CD7" s="25">
        <v>-0.21</v>
      </c>
      <c r="CE7" s="23">
        <v>0.26</v>
      </c>
      <c r="CF7" s="23">
        <v>0.41</v>
      </c>
      <c r="CG7" s="25">
        <v>0.46</v>
      </c>
      <c r="CH7" s="25">
        <v>0.21</v>
      </c>
      <c r="CI7" s="23">
        <v>0.26</v>
      </c>
      <c r="CJ7" s="23">
        <v>0.22</v>
      </c>
      <c r="CK7" s="25">
        <v>0.17</v>
      </c>
      <c r="CL7" s="25">
        <v>0.06</v>
      </c>
      <c r="CM7" s="23">
        <v>0.13</v>
      </c>
      <c r="CN7" s="23">
        <v>0.19</v>
      </c>
      <c r="CO7" s="23">
        <v>0.46</v>
      </c>
      <c r="CP7" s="23">
        <v>0.61</v>
      </c>
      <c r="CQ7" s="23">
        <v>1.44</v>
      </c>
      <c r="CR7" s="23">
        <v>2.29</v>
      </c>
      <c r="CS7" s="23">
        <v>3.26</v>
      </c>
      <c r="CT7" s="23">
        <v>2.0699999999999998</v>
      </c>
      <c r="CU7" s="23">
        <v>1.71</v>
      </c>
      <c r="CV7" s="23">
        <v>2.5099999999999998</v>
      </c>
      <c r="CW7" s="23">
        <v>1.78</v>
      </c>
      <c r="CX7" s="23">
        <v>0.72</v>
      </c>
      <c r="CY7" s="23">
        <v>1.83</v>
      </c>
      <c r="CZ7" s="23">
        <v>1.22</v>
      </c>
      <c r="DA7" s="23">
        <v>0.9</v>
      </c>
    </row>
    <row r="8" spans="1:105" s="6" customFormat="1" ht="21" customHeight="1" x14ac:dyDescent="0.3">
      <c r="A8" s="5"/>
      <c r="B8" s="34" t="s">
        <v>28</v>
      </c>
      <c r="C8" s="15">
        <f t="shared" ref="C8:AM8" si="0">(C5/C6)-1</f>
        <v>-0.2943153697569747</v>
      </c>
      <c r="D8" s="15">
        <f t="shared" si="0"/>
        <v>-0.48519817818494648</v>
      </c>
      <c r="E8" s="15">
        <f t="shared" si="0"/>
        <v>-0.67834232523086224</v>
      </c>
      <c r="F8" s="15">
        <f t="shared" si="0"/>
        <v>-0.71934777796992599</v>
      </c>
      <c r="G8" s="15">
        <f t="shared" si="0"/>
        <v>-0.46948125322350898</v>
      </c>
      <c r="H8" s="15">
        <f t="shared" si="0"/>
        <v>-0.14907468757715514</v>
      </c>
      <c r="I8" s="15">
        <f t="shared" si="0"/>
        <v>-0.16872651599662991</v>
      </c>
      <c r="J8" s="15">
        <f t="shared" si="0"/>
        <v>0.32024797315881282</v>
      </c>
      <c r="K8" s="15">
        <f t="shared" si="0"/>
        <v>0.18419357041470263</v>
      </c>
      <c r="L8" s="15">
        <f t="shared" si="0"/>
        <v>0.11274114429701876</v>
      </c>
      <c r="M8" s="15">
        <f t="shared" si="0"/>
        <v>0.16034054203162573</v>
      </c>
      <c r="N8" s="15">
        <f t="shared" si="0"/>
        <v>-0.14492803059138581</v>
      </c>
      <c r="O8" s="15">
        <f t="shared" si="0"/>
        <v>-0.12366745410225932</v>
      </c>
      <c r="P8" s="15">
        <f t="shared" si="0"/>
        <v>-0.20489312560573658</v>
      </c>
      <c r="Q8" s="15">
        <f t="shared" si="0"/>
        <v>-0.42318648602399356</v>
      </c>
      <c r="R8" s="15">
        <f t="shared" si="0"/>
        <v>-9.570348033431153E-2</v>
      </c>
      <c r="S8" s="15">
        <f t="shared" si="0"/>
        <v>0.14940322572680231</v>
      </c>
      <c r="T8" s="15">
        <f t="shared" si="0"/>
        <v>0.1365558588505924</v>
      </c>
      <c r="U8" s="15">
        <f t="shared" si="0"/>
        <v>-0.10996452985829164</v>
      </c>
      <c r="V8" s="15">
        <f t="shared" si="0"/>
        <v>0.19551079531848092</v>
      </c>
      <c r="W8" s="15">
        <f t="shared" si="0"/>
        <v>1.2254377003139805E-2</v>
      </c>
      <c r="X8" s="15">
        <f t="shared" si="0"/>
        <v>0.33996892948901336</v>
      </c>
      <c r="Y8" s="15">
        <f t="shared" si="0"/>
        <v>0.58435057221085285</v>
      </c>
      <c r="Z8" s="15">
        <f t="shared" si="0"/>
        <v>1.187163858013625</v>
      </c>
      <c r="AA8" s="15">
        <f t="shared" si="0"/>
        <v>1.2595830531271019</v>
      </c>
      <c r="AB8" s="15">
        <f t="shared" si="0"/>
        <v>1.2192353643966549</v>
      </c>
      <c r="AC8" s="15">
        <f t="shared" si="0"/>
        <v>1.3405323957810147</v>
      </c>
      <c r="AD8" s="15">
        <f t="shared" si="0"/>
        <v>1.3080660835762878</v>
      </c>
      <c r="AE8" s="15">
        <f t="shared" si="0"/>
        <v>0.93196685564762305</v>
      </c>
      <c r="AF8" s="15">
        <f t="shared" si="0"/>
        <v>0.36886735311932162</v>
      </c>
      <c r="AG8" s="15">
        <f t="shared" si="0"/>
        <v>0.90062464508801821</v>
      </c>
      <c r="AH8" s="15">
        <f t="shared" si="0"/>
        <v>1.1605277625068715</v>
      </c>
      <c r="AI8" s="15">
        <f t="shared" si="0"/>
        <v>1.467005076142132</v>
      </c>
      <c r="AJ8" s="15">
        <f t="shared" si="0"/>
        <v>1.3249999999999997</v>
      </c>
      <c r="AK8" s="15">
        <f t="shared" si="0"/>
        <v>0.9877634262406525</v>
      </c>
      <c r="AL8" s="15">
        <f t="shared" si="0"/>
        <v>1.2683560753736187</v>
      </c>
      <c r="AM8" s="15">
        <f t="shared" si="0"/>
        <v>1.3482587064676617</v>
      </c>
      <c r="AN8" s="15">
        <f>(AN5/AN6)</f>
        <v>2.9587567244471011</v>
      </c>
      <c r="AO8" s="15">
        <f>(AO5/AO6)</f>
        <v>2.7725694444444442</v>
      </c>
      <c r="AP8" s="15">
        <f t="shared" ref="AP8:BB8" si="1">(AP5/AP6)</f>
        <v>3.015670342426001</v>
      </c>
      <c r="AQ8" s="15">
        <f t="shared" si="1"/>
        <v>2.9725274725274726</v>
      </c>
      <c r="AR8" s="15">
        <f t="shared" si="1"/>
        <v>3.5654596100278551</v>
      </c>
      <c r="AS8" s="15">
        <f t="shared" si="1"/>
        <v>1.7456790123456791</v>
      </c>
      <c r="AT8" s="15">
        <f t="shared" si="1"/>
        <v>1.1876971608832809</v>
      </c>
      <c r="AU8" s="15">
        <f t="shared" si="1"/>
        <v>1.018957345971564</v>
      </c>
      <c r="AV8" s="15">
        <f t="shared" si="1"/>
        <v>1.761168384879725</v>
      </c>
      <c r="AW8" s="15">
        <f t="shared" si="1"/>
        <v>2.04213241616509</v>
      </c>
      <c r="AX8" s="15">
        <f t="shared" si="1"/>
        <v>2.5120689655172415</v>
      </c>
      <c r="AY8" s="15">
        <f t="shared" si="1"/>
        <v>2.2507788161993769</v>
      </c>
      <c r="AZ8" s="15">
        <f t="shared" si="1"/>
        <v>1.7980182926829269</v>
      </c>
      <c r="BA8" s="15">
        <f t="shared" si="1"/>
        <v>1.7831893165750194</v>
      </c>
      <c r="BB8" s="15">
        <f t="shared" si="1"/>
        <v>1.4943968358602506</v>
      </c>
      <c r="BC8" s="15">
        <f t="shared" ref="BC8:BI8" si="2">(BC5/BC6)</f>
        <v>1.5748829953198129</v>
      </c>
      <c r="BD8" s="15">
        <f>(BD5/BD6)</f>
        <v>1.2065136935603258</v>
      </c>
      <c r="BE8" s="15">
        <f t="shared" si="2"/>
        <v>0.90631364562118122</v>
      </c>
      <c r="BF8" s="15">
        <f t="shared" si="2"/>
        <v>0.98908594815825379</v>
      </c>
      <c r="BG8" s="15">
        <f t="shared" si="2"/>
        <v>1.1781376518218625</v>
      </c>
      <c r="BH8" s="15">
        <f t="shared" si="2"/>
        <v>1.1195445920303604</v>
      </c>
      <c r="BI8" s="15">
        <f t="shared" si="2"/>
        <v>1.1997510889856877</v>
      </c>
      <c r="BJ8" s="15">
        <f t="shared" ref="BJ8:BO8" si="3">(BJ5/BJ6)</f>
        <v>1.1192259675405742</v>
      </c>
      <c r="BK8" s="15">
        <f t="shared" si="3"/>
        <v>0.9792322215229704</v>
      </c>
      <c r="BL8" s="15">
        <f t="shared" si="3"/>
        <v>0.75104228707564025</v>
      </c>
      <c r="BM8" s="15">
        <f t="shared" si="3"/>
        <v>0.96680256260920205</v>
      </c>
      <c r="BN8" s="15">
        <f t="shared" si="3"/>
        <v>1.0303370786516854</v>
      </c>
      <c r="BO8" s="15">
        <f t="shared" si="3"/>
        <v>0.8259385665529011</v>
      </c>
      <c r="BP8" s="15">
        <f t="shared" ref="BP8:BU8" si="4">(BP5/BP6)</f>
        <v>0.73522727272727262</v>
      </c>
      <c r="BQ8" s="15">
        <f t="shared" si="4"/>
        <v>0.63848238482384823</v>
      </c>
      <c r="BR8" s="15">
        <f t="shared" si="4"/>
        <v>0.50714663843303331</v>
      </c>
      <c r="BS8" s="26">
        <f t="shared" si="4"/>
        <v>0.48589191774270685</v>
      </c>
      <c r="BT8" s="26">
        <f t="shared" si="4"/>
        <v>0.36769759450171818</v>
      </c>
      <c r="BU8" s="26">
        <f t="shared" si="4"/>
        <v>0.25838450637694849</v>
      </c>
      <c r="BV8" s="26">
        <f t="shared" ref="BV8:CN8" si="5">(BV5/BV6)</f>
        <v>0.24538258575197891</v>
      </c>
      <c r="BW8" s="26">
        <f t="shared" si="5"/>
        <v>0.36649803260258573</v>
      </c>
      <c r="BX8" s="26">
        <f t="shared" si="5"/>
        <v>0.36789506558400992</v>
      </c>
      <c r="BY8" s="26">
        <f t="shared" si="5"/>
        <v>0.5486068111455108</v>
      </c>
      <c r="BZ8" s="26">
        <f t="shared" si="5"/>
        <v>0.7681365576102418</v>
      </c>
      <c r="CA8" s="26">
        <f t="shared" si="5"/>
        <v>0.75467775467775478</v>
      </c>
      <c r="CB8" s="26">
        <f t="shared" si="5"/>
        <v>0.70027247956403271</v>
      </c>
      <c r="CC8" s="26">
        <f t="shared" si="5"/>
        <v>0.76560332871012482</v>
      </c>
      <c r="CD8" s="26">
        <f t="shared" si="5"/>
        <v>0.89660159074475776</v>
      </c>
      <c r="CE8" s="26">
        <f t="shared" si="5"/>
        <v>1.104775481111903</v>
      </c>
      <c r="CF8" s="26">
        <f t="shared" si="5"/>
        <v>0.9379635873229939</v>
      </c>
      <c r="CG8" s="26">
        <f t="shared" si="5"/>
        <v>1.101923076923077</v>
      </c>
      <c r="CH8" s="26">
        <f t="shared" si="5"/>
        <v>0.97692814765985503</v>
      </c>
      <c r="CI8" s="26">
        <f t="shared" si="5"/>
        <v>0.97930142302716683</v>
      </c>
      <c r="CJ8" s="26">
        <f t="shared" si="5"/>
        <v>0.97875080489375399</v>
      </c>
      <c r="CK8" s="26">
        <f t="shared" si="5"/>
        <v>0.81891723708774111</v>
      </c>
      <c r="CL8" s="26">
        <f t="shared" si="5"/>
        <v>1.256281407035176</v>
      </c>
      <c r="CM8" s="26">
        <f t="shared" si="5"/>
        <v>0.58669001751313488</v>
      </c>
      <c r="CN8" s="26">
        <f t="shared" si="5"/>
        <v>0.90605546123372949</v>
      </c>
      <c r="CO8" s="26">
        <f t="shared" ref="CO8:CS8" si="6">(CO5/CO6)</f>
        <v>1.131664853101197</v>
      </c>
      <c r="CP8" s="26">
        <f t="shared" si="6"/>
        <v>1.3478500551267916</v>
      </c>
      <c r="CQ8" s="26">
        <f t="shared" si="6"/>
        <v>1.496039603960396</v>
      </c>
      <c r="CR8" s="26">
        <f t="shared" si="6"/>
        <v>1.4059829059829061</v>
      </c>
      <c r="CS8" s="26">
        <f t="shared" si="6"/>
        <v>1.1249481112494812</v>
      </c>
      <c r="CT8" s="26">
        <f t="shared" ref="CT8:DA8" si="7">(CT5/CT6)</f>
        <v>1.096540627514079</v>
      </c>
      <c r="CU8" s="26">
        <f t="shared" si="7"/>
        <v>1.2433414043583535</v>
      </c>
      <c r="CV8" s="26">
        <f t="shared" si="7"/>
        <v>0.79935622317596566</v>
      </c>
      <c r="CW8" s="26">
        <f t="shared" si="7"/>
        <v>0.83986254295532647</v>
      </c>
      <c r="CX8" s="26">
        <f t="shared" si="7"/>
        <v>1.0595238095238095</v>
      </c>
      <c r="CY8" s="26">
        <f t="shared" si="7"/>
        <v>0.90971223021582726</v>
      </c>
      <c r="CZ8" s="26">
        <f t="shared" si="7"/>
        <v>0.89535714285714285</v>
      </c>
      <c r="DA8" s="26">
        <f t="shared" si="7"/>
        <v>1.2746962493396725</v>
      </c>
    </row>
    <row r="9" spans="1:105" ht="19" customHeight="1" x14ac:dyDescent="0.3">
      <c r="B9" s="44" t="s">
        <v>85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27"/>
      <c r="CP9" s="27"/>
      <c r="CQ9" s="27"/>
    </row>
    <row r="10" spans="1:105" ht="19" customHeight="1" x14ac:dyDescent="0.3">
      <c r="B10" s="47" t="s">
        <v>86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28"/>
      <c r="CP10" s="28"/>
      <c r="CQ10" s="28"/>
    </row>
    <row r="11" spans="1:105" ht="15" customHeight="1" x14ac:dyDescent="0.3">
      <c r="B11" s="46" t="s">
        <v>100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45" t="s">
        <v>73</v>
      </c>
      <c r="BT11" s="45" t="s">
        <v>74</v>
      </c>
      <c r="BU11" s="45" t="s">
        <v>75</v>
      </c>
      <c r="BV11" s="45" t="s">
        <v>76</v>
      </c>
      <c r="BW11" s="45" t="s">
        <v>77</v>
      </c>
      <c r="BX11" s="45" t="s">
        <v>78</v>
      </c>
      <c r="BY11" s="45" t="s">
        <v>79</v>
      </c>
      <c r="BZ11" s="45" t="s">
        <v>80</v>
      </c>
      <c r="CA11" s="45" t="s">
        <v>81</v>
      </c>
      <c r="CB11" s="45" t="s">
        <v>82</v>
      </c>
      <c r="CC11" s="45" t="s">
        <v>83</v>
      </c>
      <c r="CD11" s="45" t="s">
        <v>84</v>
      </c>
      <c r="CE11" s="45" t="s">
        <v>87</v>
      </c>
      <c r="CF11" s="45" t="s">
        <v>88</v>
      </c>
      <c r="CG11" s="45" t="s">
        <v>89</v>
      </c>
      <c r="CH11" s="45" t="s">
        <v>90</v>
      </c>
      <c r="CI11" s="43" t="s">
        <v>91</v>
      </c>
      <c r="CJ11" s="43" t="s">
        <v>92</v>
      </c>
      <c r="CK11" s="43" t="s">
        <v>93</v>
      </c>
      <c r="CL11" s="43" t="s">
        <v>94</v>
      </c>
      <c r="CM11" s="43" t="s">
        <v>95</v>
      </c>
      <c r="CN11" s="43" t="s">
        <v>96</v>
      </c>
      <c r="CO11" s="43" t="s">
        <v>97</v>
      </c>
      <c r="CP11" s="43" t="s">
        <v>99</v>
      </c>
      <c r="CQ11" s="43" t="s">
        <v>101</v>
      </c>
      <c r="CR11" s="43" t="s">
        <v>102</v>
      </c>
      <c r="CS11" s="43" t="s">
        <v>103</v>
      </c>
      <c r="CT11" s="43" t="s">
        <v>104</v>
      </c>
      <c r="CU11" s="43" t="s">
        <v>105</v>
      </c>
      <c r="CV11" s="43" t="s">
        <v>106</v>
      </c>
      <c r="CW11" s="43" t="s">
        <v>107</v>
      </c>
      <c r="CX11" s="43" t="s">
        <v>108</v>
      </c>
      <c r="CY11" s="43" t="s">
        <v>109</v>
      </c>
      <c r="CZ11" s="43" t="s">
        <v>110</v>
      </c>
      <c r="DA11" s="43"/>
    </row>
    <row r="12" spans="1:105" ht="15" customHeight="1" x14ac:dyDescent="0.3">
      <c r="B12" s="46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8</v>
      </c>
      <c r="H12" s="35" t="s">
        <v>5</v>
      </c>
      <c r="I12" s="35" t="s">
        <v>6</v>
      </c>
      <c r="J12" s="35" t="s">
        <v>7</v>
      </c>
      <c r="K12" s="35" t="s">
        <v>12</v>
      </c>
      <c r="L12" s="35" t="s">
        <v>9</v>
      </c>
      <c r="M12" s="35" t="s">
        <v>10</v>
      </c>
      <c r="N12" s="35" t="s">
        <v>11</v>
      </c>
      <c r="O12" s="35" t="s">
        <v>16</v>
      </c>
      <c r="P12" s="35" t="s">
        <v>13</v>
      </c>
      <c r="Q12" s="35" t="s">
        <v>14</v>
      </c>
      <c r="R12" s="35" t="s">
        <v>15</v>
      </c>
      <c r="S12" s="35" t="s">
        <v>20</v>
      </c>
      <c r="T12" s="35" t="s">
        <v>17</v>
      </c>
      <c r="U12" s="35" t="s">
        <v>18</v>
      </c>
      <c r="V12" s="35" t="s">
        <v>19</v>
      </c>
      <c r="W12" s="35" t="s">
        <v>23</v>
      </c>
      <c r="X12" s="35" t="s">
        <v>21</v>
      </c>
      <c r="Y12" s="35" t="s">
        <v>22</v>
      </c>
      <c r="Z12" s="35" t="s">
        <v>25</v>
      </c>
      <c r="AA12" s="35" t="s">
        <v>26</v>
      </c>
      <c r="AB12" s="35" t="s">
        <v>27</v>
      </c>
      <c r="AC12" s="35" t="s">
        <v>29</v>
      </c>
      <c r="AD12" s="35" t="s">
        <v>30</v>
      </c>
      <c r="AE12" s="35" t="s">
        <v>31</v>
      </c>
      <c r="AF12" s="35" t="s">
        <v>32</v>
      </c>
      <c r="AG12" s="35" t="s">
        <v>33</v>
      </c>
      <c r="AH12" s="35" t="s">
        <v>34</v>
      </c>
      <c r="AI12" s="35" t="s">
        <v>35</v>
      </c>
      <c r="AJ12" s="35" t="s">
        <v>36</v>
      </c>
      <c r="AK12" s="35" t="s">
        <v>37</v>
      </c>
      <c r="AL12" s="35" t="s">
        <v>38</v>
      </c>
      <c r="AM12" s="35" t="s">
        <v>39</v>
      </c>
      <c r="AN12" s="35" t="s">
        <v>40</v>
      </c>
      <c r="AO12" s="35" t="s">
        <v>41</v>
      </c>
      <c r="AP12" s="35" t="s">
        <v>42</v>
      </c>
      <c r="AQ12" s="35" t="s">
        <v>43</v>
      </c>
      <c r="AR12" s="35" t="s">
        <v>44</v>
      </c>
      <c r="AS12" s="35" t="s">
        <v>45</v>
      </c>
      <c r="AT12" s="35" t="s">
        <v>46</v>
      </c>
      <c r="AU12" s="35" t="s">
        <v>47</v>
      </c>
      <c r="AV12" s="35" t="s">
        <v>48</v>
      </c>
      <c r="AW12" s="35" t="s">
        <v>49</v>
      </c>
      <c r="AX12" s="35" t="s">
        <v>50</v>
      </c>
      <c r="AY12" s="35" t="s">
        <v>51</v>
      </c>
      <c r="AZ12" s="35" t="s">
        <v>52</v>
      </c>
      <c r="BA12" s="35" t="s">
        <v>53</v>
      </c>
      <c r="BB12" s="35" t="s">
        <v>54</v>
      </c>
      <c r="BC12" s="35" t="s">
        <v>55</v>
      </c>
      <c r="BD12" s="35" t="s">
        <v>56</v>
      </c>
      <c r="BE12" s="35" t="s">
        <v>57</v>
      </c>
      <c r="BF12" s="35" t="s">
        <v>58</v>
      </c>
      <c r="BG12" s="35" t="s">
        <v>59</v>
      </c>
      <c r="BH12" s="35" t="s">
        <v>60</v>
      </c>
      <c r="BI12" s="35" t="s">
        <v>61</v>
      </c>
      <c r="BJ12" s="35" t="s">
        <v>62</v>
      </c>
      <c r="BK12" s="35" t="s">
        <v>63</v>
      </c>
      <c r="BL12" s="35" t="s">
        <v>64</v>
      </c>
      <c r="BM12" s="35" t="s">
        <v>65</v>
      </c>
      <c r="BN12" s="35" t="s">
        <v>66</v>
      </c>
      <c r="BO12" s="35" t="s">
        <v>69</v>
      </c>
      <c r="BP12" s="35" t="s">
        <v>70</v>
      </c>
      <c r="BQ12" s="35" t="s">
        <v>71</v>
      </c>
      <c r="BR12" s="35" t="s">
        <v>72</v>
      </c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</row>
    <row r="13" spans="1:105" ht="21" customHeight="1" x14ac:dyDescent="0.3">
      <c r="B13" s="37" t="s">
        <v>98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9"/>
      <c r="BG13" s="39"/>
      <c r="BH13" s="39"/>
      <c r="BI13" s="39"/>
      <c r="BJ13" s="39"/>
      <c r="BK13" s="39"/>
      <c r="BL13" s="39"/>
      <c r="BM13" s="40"/>
      <c r="BN13" s="40"/>
      <c r="BO13" s="40"/>
      <c r="BP13" s="40"/>
      <c r="BQ13" s="40"/>
      <c r="BR13" s="40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2"/>
      <c r="CO13" s="42"/>
      <c r="CP13" s="42"/>
      <c r="CQ13" s="42"/>
      <c r="CR13" s="42"/>
      <c r="CS13" s="42"/>
      <c r="CT13" s="42"/>
      <c r="CU13" s="41"/>
      <c r="CV13" s="41"/>
      <c r="CW13" s="41"/>
      <c r="CX13" s="41"/>
      <c r="CY13" s="41"/>
      <c r="CZ13" s="41"/>
      <c r="DA13" s="41"/>
    </row>
    <row r="14" spans="1:105" ht="21" customHeight="1" x14ac:dyDescent="0.3">
      <c r="B14" s="32" t="s">
        <v>24</v>
      </c>
      <c r="C14" s="8">
        <v>21.3</v>
      </c>
      <c r="D14" s="8">
        <v>16</v>
      </c>
      <c r="E14" s="8">
        <v>10.3</v>
      </c>
      <c r="F14" s="8">
        <v>9</v>
      </c>
      <c r="G14" s="8">
        <v>17.7</v>
      </c>
      <c r="H14" s="8">
        <v>29.5</v>
      </c>
      <c r="I14" s="8">
        <v>30</v>
      </c>
      <c r="J14" s="8">
        <v>48</v>
      </c>
      <c r="K14" s="8">
        <v>45.5</v>
      </c>
      <c r="L14" s="8">
        <v>22</v>
      </c>
      <c r="M14" s="8">
        <v>23.65</v>
      </c>
      <c r="N14" s="8">
        <v>17.82</v>
      </c>
      <c r="O14" s="8">
        <v>19</v>
      </c>
      <c r="P14" s="8">
        <v>17.89</v>
      </c>
      <c r="Q14" s="8">
        <v>13.6</v>
      </c>
      <c r="R14" s="8">
        <v>21.4</v>
      </c>
      <c r="S14" s="8">
        <v>28.1</v>
      </c>
      <c r="T14" s="8">
        <v>29.3</v>
      </c>
      <c r="U14" s="8">
        <v>25.6</v>
      </c>
      <c r="V14" s="8">
        <v>34.5</v>
      </c>
      <c r="W14" s="8">
        <v>30.88</v>
      </c>
      <c r="X14" s="8">
        <v>32.93</v>
      </c>
      <c r="Y14" s="8">
        <v>40.85</v>
      </c>
      <c r="Z14" s="8">
        <v>61</v>
      </c>
      <c r="AA14" s="8">
        <v>67.2</v>
      </c>
      <c r="AB14" s="8">
        <v>37.15</v>
      </c>
      <c r="AC14" s="8">
        <v>46.6</v>
      </c>
      <c r="AD14" s="8">
        <v>47.5</v>
      </c>
      <c r="AE14" s="8">
        <v>44.3</v>
      </c>
      <c r="AF14" s="8">
        <v>22.6</v>
      </c>
      <c r="AG14" s="8">
        <v>33.47</v>
      </c>
      <c r="AH14" s="8">
        <v>39.299999999999997</v>
      </c>
      <c r="AI14" s="8">
        <v>48.6</v>
      </c>
      <c r="AJ14" s="8">
        <v>32.549999999999997</v>
      </c>
      <c r="AK14" s="8">
        <v>29.24</v>
      </c>
      <c r="AL14" s="8">
        <v>34.909999999999997</v>
      </c>
      <c r="AM14" s="8">
        <v>37.76</v>
      </c>
      <c r="AN14" s="8">
        <v>49.5</v>
      </c>
      <c r="AO14" s="8">
        <v>47.91</v>
      </c>
      <c r="AP14" s="8">
        <v>51.96</v>
      </c>
      <c r="AQ14" s="8">
        <v>54.1</v>
      </c>
      <c r="AR14" s="8">
        <v>38.4</v>
      </c>
      <c r="AS14" s="8">
        <v>21.21</v>
      </c>
      <c r="AT14" s="8">
        <v>15.06</v>
      </c>
      <c r="AU14" s="8">
        <v>12.9</v>
      </c>
      <c r="AV14" s="8">
        <v>20.5</v>
      </c>
      <c r="AW14" s="8">
        <v>23.75</v>
      </c>
      <c r="AX14" s="8">
        <v>29.14</v>
      </c>
      <c r="AY14" s="8">
        <v>28.9</v>
      </c>
      <c r="AZ14" s="8">
        <v>23.59</v>
      </c>
      <c r="BA14" s="8">
        <v>22.7</v>
      </c>
      <c r="BB14" s="8">
        <v>22.67</v>
      </c>
      <c r="BC14" s="8">
        <v>20.190000000000001</v>
      </c>
      <c r="BD14" s="8">
        <v>16.3</v>
      </c>
      <c r="BE14" s="8">
        <v>13.35</v>
      </c>
      <c r="BF14" s="8">
        <v>14.5</v>
      </c>
      <c r="BG14" s="8">
        <v>17.46</v>
      </c>
      <c r="BH14" s="9">
        <v>17.7</v>
      </c>
      <c r="BI14" s="9">
        <v>19.28</v>
      </c>
      <c r="BJ14" s="9">
        <v>17.93</v>
      </c>
      <c r="BK14" s="9">
        <v>15.56</v>
      </c>
      <c r="BL14" s="9">
        <v>12.61</v>
      </c>
      <c r="BM14" s="9">
        <v>16.600000000000001</v>
      </c>
      <c r="BN14" s="9">
        <v>18.34</v>
      </c>
      <c r="BO14" s="9">
        <v>14.52</v>
      </c>
      <c r="BP14" s="9">
        <v>12.94</v>
      </c>
      <c r="BQ14" s="9">
        <v>11.78</v>
      </c>
      <c r="BR14" s="9">
        <v>9.58</v>
      </c>
      <c r="BS14" s="23">
        <v>10.16</v>
      </c>
      <c r="BT14" s="23">
        <v>7.49</v>
      </c>
      <c r="BU14" s="23">
        <v>5.47</v>
      </c>
      <c r="BV14" s="23">
        <v>4.6500000000000004</v>
      </c>
      <c r="BW14" s="23">
        <v>6.52</v>
      </c>
      <c r="BX14" s="23">
        <v>5.89</v>
      </c>
      <c r="BY14" s="23">
        <v>8.86</v>
      </c>
      <c r="BZ14" s="23">
        <v>10.8</v>
      </c>
      <c r="CA14" s="23">
        <v>10.89</v>
      </c>
      <c r="CB14" s="23">
        <v>10.28</v>
      </c>
      <c r="CC14" s="23">
        <v>11.04</v>
      </c>
      <c r="CD14" s="23">
        <v>12.4</v>
      </c>
      <c r="CE14" s="23">
        <v>7.14</v>
      </c>
      <c r="CF14" s="23">
        <v>6.18</v>
      </c>
      <c r="CG14" s="23">
        <v>7.98</v>
      </c>
      <c r="CH14" s="23">
        <v>6.94</v>
      </c>
      <c r="CI14" s="23">
        <v>7.11</v>
      </c>
      <c r="CJ14" s="23">
        <v>7.24</v>
      </c>
      <c r="CK14" s="23">
        <v>6.25</v>
      </c>
      <c r="CL14" s="23">
        <v>9.2799999999999994</v>
      </c>
      <c r="CM14" s="23">
        <v>4.6500000000000004</v>
      </c>
      <c r="CN14" s="23">
        <v>7.31</v>
      </c>
      <c r="CO14" s="23">
        <v>9.4</v>
      </c>
      <c r="CP14" s="23">
        <v>11.26</v>
      </c>
      <c r="CQ14" s="23">
        <v>13.41</v>
      </c>
      <c r="CR14" s="23">
        <v>13.83</v>
      </c>
      <c r="CS14" s="23">
        <v>12.42</v>
      </c>
      <c r="CT14" s="23">
        <v>11.38</v>
      </c>
      <c r="CU14" s="23">
        <v>12.26</v>
      </c>
      <c r="CV14" s="23">
        <v>9.5500000000000007</v>
      </c>
      <c r="CW14" s="23">
        <v>10.59</v>
      </c>
      <c r="CX14" s="23">
        <v>12.97</v>
      </c>
      <c r="CY14" s="23">
        <v>11.83</v>
      </c>
      <c r="CZ14" s="23">
        <v>11.82</v>
      </c>
      <c r="DA14" s="23">
        <v>11.15</v>
      </c>
    </row>
    <row r="15" spans="1:105" ht="21" customHeight="1" x14ac:dyDescent="0.3">
      <c r="B15" s="33" t="s">
        <v>68</v>
      </c>
      <c r="C15" s="10">
        <v>30.183454601618088</v>
      </c>
      <c r="D15" s="10">
        <v>31.079921091942293</v>
      </c>
      <c r="E15" s="10">
        <v>32.021620523721637</v>
      </c>
      <c r="F15" s="10">
        <v>32.068158715791604</v>
      </c>
      <c r="G15" s="10">
        <v>33.36357123579095</v>
      </c>
      <c r="H15" s="10">
        <v>34.668142514181966</v>
      </c>
      <c r="I15" s="10">
        <v>36.089205992138176</v>
      </c>
      <c r="J15" s="10">
        <v>36.356806430200876</v>
      </c>
      <c r="K15" s="10">
        <v>38.422772371636825</v>
      </c>
      <c r="L15" s="10">
        <v>19.77099535930132</v>
      </c>
      <c r="M15" s="10">
        <v>20.381947491545464</v>
      </c>
      <c r="N15" s="10">
        <v>20.840351031884122</v>
      </c>
      <c r="O15" s="10">
        <v>21.681267104528047</v>
      </c>
      <c r="P15" s="10">
        <v>22.500119890963269</v>
      </c>
      <c r="Q15" s="10">
        <v>23.577810974390097</v>
      </c>
      <c r="R15" s="10">
        <v>23.664804115260132</v>
      </c>
      <c r="S15" s="10">
        <v>24.447469235377795</v>
      </c>
      <c r="T15" s="10">
        <v>25.779639224799134</v>
      </c>
      <c r="U15" s="10">
        <v>28.762898624617801</v>
      </c>
      <c r="V15" s="10">
        <v>28.857957732459695</v>
      </c>
      <c r="W15" s="10">
        <v>30.506165941630908</v>
      </c>
      <c r="X15" s="10">
        <v>24.575196689491595</v>
      </c>
      <c r="Y15" s="10">
        <v>25.783435002643778</v>
      </c>
      <c r="Z15" s="10">
        <v>27.89</v>
      </c>
      <c r="AA15" s="10">
        <v>29.74</v>
      </c>
      <c r="AB15" s="10">
        <v>16.739999999999998</v>
      </c>
      <c r="AC15" s="10">
        <v>19.91</v>
      </c>
      <c r="AD15" s="10">
        <v>20.58</v>
      </c>
      <c r="AE15" s="10">
        <v>22.93</v>
      </c>
      <c r="AF15" s="10">
        <v>16.510000000000002</v>
      </c>
      <c r="AG15" s="10">
        <v>17.61</v>
      </c>
      <c r="AH15" s="10">
        <v>18.190000000000001</v>
      </c>
      <c r="AI15" s="10">
        <v>19.7</v>
      </c>
      <c r="AJ15" s="10">
        <v>14</v>
      </c>
      <c r="AK15" s="10">
        <v>14.71</v>
      </c>
      <c r="AL15" s="10">
        <v>15.39</v>
      </c>
      <c r="AM15" s="10">
        <v>16.079999999999998</v>
      </c>
      <c r="AN15" s="10">
        <v>16.73</v>
      </c>
      <c r="AO15" s="11">
        <v>17.28</v>
      </c>
      <c r="AP15" s="11">
        <v>17.23</v>
      </c>
      <c r="AQ15" s="11">
        <v>18.2</v>
      </c>
      <c r="AR15" s="11">
        <v>10.77</v>
      </c>
      <c r="AS15" s="11">
        <v>12.15</v>
      </c>
      <c r="AT15" s="11">
        <v>12.68</v>
      </c>
      <c r="AU15" s="11">
        <v>12.66</v>
      </c>
      <c r="AV15" s="11">
        <v>11.64</v>
      </c>
      <c r="AW15" s="11">
        <v>11.63</v>
      </c>
      <c r="AX15" s="11">
        <v>11.6</v>
      </c>
      <c r="AY15" s="11">
        <v>12.84</v>
      </c>
      <c r="AZ15" s="11">
        <v>13.12</v>
      </c>
      <c r="BA15" s="11">
        <v>12.73</v>
      </c>
      <c r="BB15" s="11">
        <v>15.17</v>
      </c>
      <c r="BC15" s="11">
        <v>12.82</v>
      </c>
      <c r="BD15" s="11">
        <v>13.51</v>
      </c>
      <c r="BE15" s="11">
        <v>14.73</v>
      </c>
      <c r="BF15" s="11">
        <v>14.66</v>
      </c>
      <c r="BG15" s="11">
        <v>14.82</v>
      </c>
      <c r="BH15" s="12">
        <v>15.81</v>
      </c>
      <c r="BI15" s="12">
        <v>16.07</v>
      </c>
      <c r="BJ15" s="12">
        <v>16.02</v>
      </c>
      <c r="BK15" s="12">
        <v>15.89</v>
      </c>
      <c r="BL15" s="12">
        <v>16.79</v>
      </c>
      <c r="BM15" s="12">
        <v>17.170000000000002</v>
      </c>
      <c r="BN15" s="12">
        <v>17.8</v>
      </c>
      <c r="BO15" s="12">
        <v>17.579999999999998</v>
      </c>
      <c r="BP15" s="12">
        <v>17.600000000000001</v>
      </c>
      <c r="BQ15" s="12">
        <v>18.45</v>
      </c>
      <c r="BR15" s="12">
        <v>18.89</v>
      </c>
      <c r="BS15" s="24">
        <v>20.91</v>
      </c>
      <c r="BT15" s="24">
        <v>20.37</v>
      </c>
      <c r="BU15" s="24">
        <v>21.17</v>
      </c>
      <c r="BV15" s="24">
        <v>18.95</v>
      </c>
      <c r="BW15" s="24">
        <v>17.79</v>
      </c>
      <c r="BX15" s="24">
        <v>16.010000000000002</v>
      </c>
      <c r="BY15" s="24">
        <v>16.149999999999999</v>
      </c>
      <c r="BZ15" s="24">
        <v>14.06</v>
      </c>
      <c r="CA15" s="24">
        <v>14.43</v>
      </c>
      <c r="CB15" s="24">
        <v>14.68</v>
      </c>
      <c r="CC15" s="24">
        <v>14.42</v>
      </c>
      <c r="CD15" s="24">
        <v>13.83</v>
      </c>
      <c r="CE15" s="24">
        <v>8.8320000000000007</v>
      </c>
      <c r="CF15" s="24">
        <v>9.35</v>
      </c>
      <c r="CG15" s="24">
        <v>9.86</v>
      </c>
      <c r="CH15" s="24">
        <v>9.5399999999999991</v>
      </c>
      <c r="CI15" s="24">
        <v>9.7100000000000009</v>
      </c>
      <c r="CJ15" s="24">
        <v>9.75</v>
      </c>
      <c r="CK15" s="24">
        <v>9.3800000000000008</v>
      </c>
      <c r="CL15" s="24">
        <v>9.3000000000000007</v>
      </c>
      <c r="CM15" s="24">
        <v>9.99</v>
      </c>
      <c r="CN15" s="24">
        <v>10.3</v>
      </c>
      <c r="CO15" s="24">
        <v>10.73</v>
      </c>
      <c r="CP15" s="24">
        <v>10.82</v>
      </c>
      <c r="CQ15" s="24">
        <v>11.9</v>
      </c>
      <c r="CR15" s="24">
        <v>12.34</v>
      </c>
      <c r="CS15" s="24">
        <v>13.89</v>
      </c>
      <c r="CT15" s="24">
        <v>13.58</v>
      </c>
      <c r="CU15" s="24">
        <v>13.55</v>
      </c>
      <c r="CV15" s="24">
        <v>15.24</v>
      </c>
      <c r="CW15" s="24">
        <v>15.94</v>
      </c>
      <c r="CX15" s="24">
        <v>15.94</v>
      </c>
      <c r="CY15" s="24">
        <v>16.760000000000002</v>
      </c>
      <c r="CZ15" s="24">
        <v>16.850000000000001</v>
      </c>
      <c r="DA15" s="24">
        <v>17.38</v>
      </c>
    </row>
    <row r="16" spans="1:105" ht="21" customHeight="1" x14ac:dyDescent="0.3">
      <c r="B16" s="32" t="s">
        <v>67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14"/>
      <c r="AQ16" s="14"/>
      <c r="AR16" s="14"/>
      <c r="AS16" s="14"/>
      <c r="AT16" s="14"/>
      <c r="AU16" s="13"/>
      <c r="AV16" s="13"/>
      <c r="AW16" s="13"/>
      <c r="AX16" s="13"/>
      <c r="AY16" s="13"/>
      <c r="AZ16" s="8">
        <v>0.52</v>
      </c>
      <c r="BA16" s="8">
        <v>0.38</v>
      </c>
      <c r="BB16" s="8">
        <v>0.28999999999999998</v>
      </c>
      <c r="BC16" s="8">
        <v>0.26</v>
      </c>
      <c r="BD16" s="8">
        <v>0.28000000000000003</v>
      </c>
      <c r="BE16" s="8">
        <v>0.41</v>
      </c>
      <c r="BF16" s="9">
        <v>0.27</v>
      </c>
      <c r="BG16" s="9">
        <v>0.22</v>
      </c>
      <c r="BH16" s="9">
        <v>0.31</v>
      </c>
      <c r="BI16" s="9">
        <v>0.23</v>
      </c>
      <c r="BJ16" s="9">
        <v>0.08</v>
      </c>
      <c r="BK16" s="9">
        <v>0.09</v>
      </c>
      <c r="BL16" s="9">
        <v>0.23</v>
      </c>
      <c r="BM16" s="9">
        <v>0.35</v>
      </c>
      <c r="BN16" s="9">
        <v>0.26</v>
      </c>
      <c r="BO16" s="9">
        <v>0.23</v>
      </c>
      <c r="BP16" s="9">
        <v>0.21</v>
      </c>
      <c r="BQ16" s="9">
        <v>0.15</v>
      </c>
      <c r="BR16" s="9">
        <v>0.23</v>
      </c>
      <c r="BS16" s="23">
        <v>0.17</v>
      </c>
      <c r="BT16" s="23">
        <v>0.15</v>
      </c>
      <c r="BU16" s="23">
        <v>-1.1499999999999999</v>
      </c>
      <c r="BV16" s="23">
        <v>-1.86</v>
      </c>
      <c r="BW16" s="23">
        <v>0.01</v>
      </c>
      <c r="BX16" s="23">
        <v>0.04</v>
      </c>
      <c r="BY16" s="23">
        <v>0.05</v>
      </c>
      <c r="BZ16" s="23">
        <v>-1.7</v>
      </c>
      <c r="CA16" s="23">
        <v>0.48</v>
      </c>
      <c r="CB16" s="23">
        <v>0.4</v>
      </c>
      <c r="CC16" s="25">
        <v>0.08</v>
      </c>
      <c r="CD16" s="25">
        <v>-0.21</v>
      </c>
      <c r="CE16" s="23">
        <v>0.04</v>
      </c>
      <c r="CF16" s="23">
        <v>7.0000000000000007E-2</v>
      </c>
      <c r="CG16" s="23">
        <v>0.09</v>
      </c>
      <c r="CH16" s="23">
        <v>0.05</v>
      </c>
      <c r="CI16" s="23">
        <v>0.16</v>
      </c>
      <c r="CJ16" s="23">
        <v>0.14000000000000001</v>
      </c>
      <c r="CK16" s="23">
        <v>0.1</v>
      </c>
      <c r="CL16" s="23">
        <v>0.01</v>
      </c>
      <c r="CM16" s="29">
        <v>7.0000000000000007E-2</v>
      </c>
      <c r="CN16" s="29">
        <v>0.11</v>
      </c>
      <c r="CO16" s="23">
        <v>0.28000000000000003</v>
      </c>
      <c r="CP16" s="23">
        <v>0.35</v>
      </c>
      <c r="CQ16" s="23">
        <v>0.74</v>
      </c>
      <c r="CR16" s="23">
        <v>1.19</v>
      </c>
      <c r="CS16" s="23">
        <v>1.67</v>
      </c>
      <c r="CT16" s="23">
        <v>1.07</v>
      </c>
      <c r="CU16" s="23">
        <v>0.89</v>
      </c>
      <c r="CV16" s="23">
        <v>1.28</v>
      </c>
      <c r="CW16" s="23">
        <v>0.93</v>
      </c>
      <c r="CX16" s="23">
        <v>0.4</v>
      </c>
      <c r="CY16" s="23">
        <v>1.06</v>
      </c>
      <c r="CZ16" s="23">
        <v>0.68</v>
      </c>
      <c r="DA16" s="23">
        <v>0.53</v>
      </c>
    </row>
    <row r="17" spans="2:105" ht="21" customHeight="1" x14ac:dyDescent="0.3">
      <c r="B17" s="34" t="s">
        <v>28</v>
      </c>
      <c r="C17" s="15">
        <f t="shared" ref="C17:AM17" si="8">(C14/C15)-1</f>
        <v>-0.2943153697569747</v>
      </c>
      <c r="D17" s="15">
        <f t="shared" si="8"/>
        <v>-0.48519817818494648</v>
      </c>
      <c r="E17" s="15">
        <f t="shared" si="8"/>
        <v>-0.67834232523086224</v>
      </c>
      <c r="F17" s="15">
        <f t="shared" si="8"/>
        <v>-0.71934777796992599</v>
      </c>
      <c r="G17" s="15">
        <f t="shared" si="8"/>
        <v>-0.46948125322350898</v>
      </c>
      <c r="H17" s="15">
        <f t="shared" si="8"/>
        <v>-0.14907468757715514</v>
      </c>
      <c r="I17" s="15">
        <f t="shared" si="8"/>
        <v>-0.16872651599662991</v>
      </c>
      <c r="J17" s="15">
        <f t="shared" si="8"/>
        <v>0.32024797315881282</v>
      </c>
      <c r="K17" s="15">
        <f t="shared" si="8"/>
        <v>0.18419357041470263</v>
      </c>
      <c r="L17" s="15">
        <f t="shared" si="8"/>
        <v>0.11274114429701876</v>
      </c>
      <c r="M17" s="15">
        <f t="shared" si="8"/>
        <v>0.16034054203162573</v>
      </c>
      <c r="N17" s="15">
        <f t="shared" si="8"/>
        <v>-0.14492803059138581</v>
      </c>
      <c r="O17" s="15">
        <f t="shared" si="8"/>
        <v>-0.12366745410225932</v>
      </c>
      <c r="P17" s="15">
        <f t="shared" si="8"/>
        <v>-0.20489312560573658</v>
      </c>
      <c r="Q17" s="15">
        <f t="shared" si="8"/>
        <v>-0.42318648602399356</v>
      </c>
      <c r="R17" s="15">
        <f t="shared" si="8"/>
        <v>-9.570348033431153E-2</v>
      </c>
      <c r="S17" s="15">
        <f t="shared" si="8"/>
        <v>0.14940322572680231</v>
      </c>
      <c r="T17" s="15">
        <f t="shared" si="8"/>
        <v>0.1365558588505924</v>
      </c>
      <c r="U17" s="15">
        <f t="shared" si="8"/>
        <v>-0.10996452985829164</v>
      </c>
      <c r="V17" s="15">
        <f t="shared" si="8"/>
        <v>0.19551079531848092</v>
      </c>
      <c r="W17" s="15">
        <f t="shared" si="8"/>
        <v>1.2254377003139805E-2</v>
      </c>
      <c r="X17" s="15">
        <f t="shared" si="8"/>
        <v>0.33996892948901336</v>
      </c>
      <c r="Y17" s="15">
        <f t="shared" si="8"/>
        <v>0.58435057221085285</v>
      </c>
      <c r="Z17" s="15">
        <f t="shared" si="8"/>
        <v>1.187163858013625</v>
      </c>
      <c r="AA17" s="15">
        <f t="shared" si="8"/>
        <v>1.2595830531271019</v>
      </c>
      <c r="AB17" s="15">
        <f t="shared" si="8"/>
        <v>1.2192353643966549</v>
      </c>
      <c r="AC17" s="15">
        <f t="shared" si="8"/>
        <v>1.3405323957810147</v>
      </c>
      <c r="AD17" s="15">
        <f t="shared" si="8"/>
        <v>1.3080660835762878</v>
      </c>
      <c r="AE17" s="15">
        <f t="shared" si="8"/>
        <v>0.93196685564762305</v>
      </c>
      <c r="AF17" s="15">
        <f t="shared" si="8"/>
        <v>0.36886735311932162</v>
      </c>
      <c r="AG17" s="15">
        <f t="shared" si="8"/>
        <v>0.90062464508801821</v>
      </c>
      <c r="AH17" s="15">
        <f t="shared" si="8"/>
        <v>1.1605277625068715</v>
      </c>
      <c r="AI17" s="15">
        <f t="shared" si="8"/>
        <v>1.467005076142132</v>
      </c>
      <c r="AJ17" s="15">
        <f t="shared" si="8"/>
        <v>1.3249999999999997</v>
      </c>
      <c r="AK17" s="15">
        <f t="shared" si="8"/>
        <v>0.9877634262406525</v>
      </c>
      <c r="AL17" s="15">
        <f t="shared" si="8"/>
        <v>1.2683560753736187</v>
      </c>
      <c r="AM17" s="15">
        <f t="shared" si="8"/>
        <v>1.3482587064676617</v>
      </c>
      <c r="AN17" s="15">
        <f>(AN14/AN15)</f>
        <v>2.9587567244471011</v>
      </c>
      <c r="AO17" s="15">
        <f>(AO14/AO15)</f>
        <v>2.7725694444444442</v>
      </c>
      <c r="AP17" s="15">
        <f t="shared" ref="AP17:BC17" si="9">(AP14/AP15)</f>
        <v>3.015670342426001</v>
      </c>
      <c r="AQ17" s="15">
        <f t="shared" si="9"/>
        <v>2.9725274725274726</v>
      </c>
      <c r="AR17" s="15">
        <f t="shared" si="9"/>
        <v>3.5654596100278551</v>
      </c>
      <c r="AS17" s="15">
        <f t="shared" si="9"/>
        <v>1.7456790123456791</v>
      </c>
      <c r="AT17" s="15">
        <f t="shared" si="9"/>
        <v>1.1876971608832809</v>
      </c>
      <c r="AU17" s="15">
        <f t="shared" si="9"/>
        <v>1.018957345971564</v>
      </c>
      <c r="AV17" s="15">
        <f t="shared" si="9"/>
        <v>1.761168384879725</v>
      </c>
      <c r="AW17" s="15">
        <f t="shared" si="9"/>
        <v>2.04213241616509</v>
      </c>
      <c r="AX17" s="15">
        <f t="shared" si="9"/>
        <v>2.5120689655172415</v>
      </c>
      <c r="AY17" s="15">
        <f t="shared" si="9"/>
        <v>2.2507788161993769</v>
      </c>
      <c r="AZ17" s="15">
        <f t="shared" si="9"/>
        <v>1.7980182926829269</v>
      </c>
      <c r="BA17" s="15">
        <f t="shared" si="9"/>
        <v>1.7831893165750194</v>
      </c>
      <c r="BB17" s="15">
        <f t="shared" si="9"/>
        <v>1.4943968358602506</v>
      </c>
      <c r="BC17" s="15">
        <f t="shared" si="9"/>
        <v>1.5748829953198129</v>
      </c>
      <c r="BD17" s="15">
        <f>(BD14/BD15)</f>
        <v>1.2065136935603258</v>
      </c>
      <c r="BE17" s="15">
        <f t="shared" ref="BE17:CM17" si="10">(BE14/BE15)</f>
        <v>0.90631364562118122</v>
      </c>
      <c r="BF17" s="15">
        <f t="shared" si="10"/>
        <v>0.98908594815825379</v>
      </c>
      <c r="BG17" s="15">
        <f t="shared" si="10"/>
        <v>1.1781376518218625</v>
      </c>
      <c r="BH17" s="15">
        <f t="shared" si="10"/>
        <v>1.1195445920303604</v>
      </c>
      <c r="BI17" s="15">
        <f t="shared" si="10"/>
        <v>1.1997510889856877</v>
      </c>
      <c r="BJ17" s="15">
        <f t="shared" si="10"/>
        <v>1.1192259675405742</v>
      </c>
      <c r="BK17" s="15">
        <f t="shared" si="10"/>
        <v>0.9792322215229704</v>
      </c>
      <c r="BL17" s="15">
        <f t="shared" si="10"/>
        <v>0.75104228707564025</v>
      </c>
      <c r="BM17" s="15">
        <f t="shared" si="10"/>
        <v>0.96680256260920205</v>
      </c>
      <c r="BN17" s="15">
        <f t="shared" si="10"/>
        <v>1.0303370786516854</v>
      </c>
      <c r="BO17" s="15">
        <f t="shared" si="10"/>
        <v>0.8259385665529011</v>
      </c>
      <c r="BP17" s="15">
        <f t="shared" si="10"/>
        <v>0.73522727272727262</v>
      </c>
      <c r="BQ17" s="15">
        <f t="shared" si="10"/>
        <v>0.63848238482384823</v>
      </c>
      <c r="BR17" s="15">
        <f t="shared" si="10"/>
        <v>0.50714663843303331</v>
      </c>
      <c r="BS17" s="26">
        <f t="shared" si="10"/>
        <v>0.48589191774270685</v>
      </c>
      <c r="BT17" s="26">
        <f t="shared" si="10"/>
        <v>0.36769759450171818</v>
      </c>
      <c r="BU17" s="26">
        <f t="shared" si="10"/>
        <v>0.25838450637694849</v>
      </c>
      <c r="BV17" s="26">
        <f t="shared" si="10"/>
        <v>0.24538258575197891</v>
      </c>
      <c r="BW17" s="26">
        <f t="shared" si="10"/>
        <v>0.36649803260258573</v>
      </c>
      <c r="BX17" s="26">
        <f t="shared" si="10"/>
        <v>0.36789506558400992</v>
      </c>
      <c r="BY17" s="26">
        <f t="shared" si="10"/>
        <v>0.5486068111455108</v>
      </c>
      <c r="BZ17" s="26">
        <f t="shared" si="10"/>
        <v>0.7681365576102418</v>
      </c>
      <c r="CA17" s="26">
        <f t="shared" si="10"/>
        <v>0.75467775467775478</v>
      </c>
      <c r="CB17" s="26">
        <f t="shared" si="10"/>
        <v>0.70027247956403271</v>
      </c>
      <c r="CC17" s="26">
        <f t="shared" si="10"/>
        <v>0.76560332871012482</v>
      </c>
      <c r="CD17" s="26">
        <f t="shared" si="10"/>
        <v>0.89660159074475776</v>
      </c>
      <c r="CE17" s="26">
        <f t="shared" si="10"/>
        <v>0.80842391304347816</v>
      </c>
      <c r="CF17" s="26">
        <f t="shared" si="10"/>
        <v>0.66096256684491983</v>
      </c>
      <c r="CG17" s="26">
        <f t="shared" si="10"/>
        <v>0.80933062880324558</v>
      </c>
      <c r="CH17" s="26">
        <f t="shared" si="10"/>
        <v>0.72746331236897288</v>
      </c>
      <c r="CI17" s="26">
        <f t="shared" si="10"/>
        <v>0.73223480947476827</v>
      </c>
      <c r="CJ17" s="26">
        <f t="shared" si="10"/>
        <v>0.74256410256410255</v>
      </c>
      <c r="CK17" s="26">
        <f t="shared" si="10"/>
        <v>0.66631130063965882</v>
      </c>
      <c r="CL17" s="26">
        <f t="shared" si="10"/>
        <v>0.99784946236559124</v>
      </c>
      <c r="CM17" s="26">
        <f t="shared" si="10"/>
        <v>0.46546546546546547</v>
      </c>
      <c r="CN17" s="26">
        <f t="shared" ref="CN17:DA17" si="11">(CN14/CN15)</f>
        <v>0.70970873786407762</v>
      </c>
      <c r="CO17" s="26">
        <f t="shared" si="11"/>
        <v>0.87604846225535882</v>
      </c>
      <c r="CP17" s="26">
        <f t="shared" si="11"/>
        <v>1.0406654343807762</v>
      </c>
      <c r="CQ17" s="26">
        <f t="shared" si="11"/>
        <v>1.126890756302521</v>
      </c>
      <c r="CR17" s="26">
        <f t="shared" si="11"/>
        <v>1.1207455429497568</v>
      </c>
      <c r="CS17" s="26">
        <f t="shared" si="11"/>
        <v>0.89416846652267812</v>
      </c>
      <c r="CT17" s="26">
        <f t="shared" si="11"/>
        <v>0.83799705449189987</v>
      </c>
      <c r="CU17" s="26">
        <f t="shared" si="11"/>
        <v>0.90479704797047966</v>
      </c>
      <c r="CV17" s="26">
        <f t="shared" si="11"/>
        <v>0.62664041994750663</v>
      </c>
      <c r="CW17" s="26">
        <f t="shared" si="11"/>
        <v>0.66436637390213304</v>
      </c>
      <c r="CX17" s="26">
        <f t="shared" si="11"/>
        <v>0.81367628607277298</v>
      </c>
      <c r="CY17" s="26">
        <f t="shared" si="11"/>
        <v>0.70584725536992832</v>
      </c>
      <c r="CZ17" s="26">
        <f t="shared" si="11"/>
        <v>0.7014836795252225</v>
      </c>
      <c r="DA17" s="26">
        <f t="shared" si="11"/>
        <v>0.64154200230149605</v>
      </c>
    </row>
    <row r="18" spans="2:105" ht="19" customHeight="1" x14ac:dyDescent="0.3">
      <c r="B18" s="44" t="s">
        <v>85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27"/>
    </row>
    <row r="19" spans="2:105" ht="19" customHeight="1" x14ac:dyDescent="0.3">
      <c r="B19" s="47" t="s">
        <v>86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28"/>
    </row>
    <row r="20" spans="2:105" ht="15" customHeight="1" x14ac:dyDescent="0.3">
      <c r="D20" s="19"/>
      <c r="E20" s="19"/>
      <c r="F20" s="20"/>
    </row>
    <row r="21" spans="2:105" ht="15" customHeight="1" x14ac:dyDescent="0.3">
      <c r="D21" s="19"/>
      <c r="E21" s="19"/>
      <c r="F21" s="20"/>
    </row>
    <row r="22" spans="2:105" ht="15" customHeight="1" x14ac:dyDescent="0.3">
      <c r="D22" s="19"/>
      <c r="E22" s="19"/>
      <c r="F22" s="20"/>
    </row>
    <row r="23" spans="2:105" ht="15" customHeight="1" x14ac:dyDescent="0.3">
      <c r="D23" s="19"/>
      <c r="E23" s="19"/>
      <c r="F23" s="20"/>
    </row>
    <row r="24" spans="2:105" ht="15" customHeight="1" x14ac:dyDescent="0.3">
      <c r="D24" s="19"/>
      <c r="E24" s="19"/>
      <c r="F24" s="20"/>
    </row>
    <row r="25" spans="2:105" ht="15" customHeight="1" x14ac:dyDescent="0.3">
      <c r="D25" s="19"/>
      <c r="E25" s="19"/>
      <c r="F25" s="20"/>
    </row>
    <row r="26" spans="2:105" ht="15" customHeight="1" x14ac:dyDescent="0.3">
      <c r="D26" s="19"/>
      <c r="E26" s="19"/>
      <c r="F26" s="20"/>
    </row>
    <row r="27" spans="2:105" ht="15" customHeight="1" x14ac:dyDescent="0.3">
      <c r="D27" s="19"/>
      <c r="E27" s="19"/>
      <c r="F27" s="20"/>
    </row>
    <row r="28" spans="2:105" ht="15" customHeight="1" x14ac:dyDescent="0.3">
      <c r="D28" s="19"/>
      <c r="E28" s="19"/>
      <c r="F28" s="20"/>
    </row>
    <row r="29" spans="2:105" ht="15" customHeight="1" x14ac:dyDescent="0.3">
      <c r="D29" s="19"/>
      <c r="E29" s="19"/>
      <c r="F29" s="20"/>
    </row>
    <row r="31" spans="2:105" ht="15" customHeight="1" x14ac:dyDescent="0.3">
      <c r="D31" s="16"/>
      <c r="E31" s="21"/>
      <c r="F31" s="21"/>
    </row>
    <row r="33" spans="4:6" ht="15" customHeight="1" x14ac:dyDescent="0.3">
      <c r="D33" s="19"/>
      <c r="E33" s="19"/>
      <c r="F33" s="20"/>
    </row>
    <row r="34" spans="4:6" ht="15" customHeight="1" x14ac:dyDescent="0.3">
      <c r="D34" s="19"/>
      <c r="E34" s="19"/>
      <c r="F34" s="20"/>
    </row>
    <row r="35" spans="4:6" ht="15" customHeight="1" x14ac:dyDescent="0.3">
      <c r="D35" s="19"/>
      <c r="E35" s="19"/>
      <c r="F35" s="20"/>
    </row>
    <row r="36" spans="4:6" ht="15" customHeight="1" x14ac:dyDescent="0.3">
      <c r="D36" s="19"/>
      <c r="E36" s="19"/>
      <c r="F36" s="20"/>
    </row>
    <row r="37" spans="4:6" ht="15" customHeight="1" x14ac:dyDescent="0.3">
      <c r="D37" s="19"/>
      <c r="E37" s="19"/>
      <c r="F37" s="20"/>
    </row>
    <row r="38" spans="4:6" ht="15" customHeight="1" x14ac:dyDescent="0.3">
      <c r="D38" s="19"/>
      <c r="E38" s="19"/>
      <c r="F38" s="20"/>
    </row>
    <row r="39" spans="4:6" ht="15" customHeight="1" x14ac:dyDescent="0.3">
      <c r="D39" s="19"/>
      <c r="E39" s="19"/>
      <c r="F39" s="20"/>
    </row>
    <row r="40" spans="4:6" ht="15" customHeight="1" x14ac:dyDescent="0.3">
      <c r="D40" s="19"/>
      <c r="E40" s="19"/>
      <c r="F40" s="20"/>
    </row>
    <row r="41" spans="4:6" ht="15" customHeight="1" x14ac:dyDescent="0.3">
      <c r="D41" s="19"/>
      <c r="E41" s="19"/>
      <c r="F41" s="20"/>
    </row>
    <row r="42" spans="4:6" ht="15" customHeight="1" x14ac:dyDescent="0.3">
      <c r="D42" s="19"/>
      <c r="E42" s="19"/>
      <c r="F42" s="20"/>
    </row>
    <row r="43" spans="4:6" ht="15" customHeight="1" x14ac:dyDescent="0.3">
      <c r="D43" s="19"/>
      <c r="E43" s="19"/>
      <c r="F43" s="20"/>
    </row>
    <row r="44" spans="4:6" ht="15" customHeight="1" x14ac:dyDescent="0.3">
      <c r="D44" s="19"/>
      <c r="E44" s="19"/>
      <c r="F44" s="20"/>
    </row>
    <row r="45" spans="4:6" ht="15" customHeight="1" x14ac:dyDescent="0.3">
      <c r="D45" s="19"/>
      <c r="E45" s="19"/>
      <c r="F45" s="20"/>
    </row>
    <row r="46" spans="4:6" ht="15" customHeight="1" x14ac:dyDescent="0.3">
      <c r="D46" s="19"/>
      <c r="E46" s="19"/>
      <c r="F46" s="20"/>
    </row>
    <row r="47" spans="4:6" ht="15" customHeight="1" x14ac:dyDescent="0.3">
      <c r="D47" s="19"/>
      <c r="E47" s="19"/>
      <c r="F47" s="20"/>
    </row>
    <row r="48" spans="4:6" ht="15" customHeight="1" x14ac:dyDescent="0.3">
      <c r="D48" s="19"/>
      <c r="E48" s="19"/>
      <c r="F48" s="20"/>
    </row>
    <row r="49" spans="4:6" ht="15" customHeight="1" x14ac:dyDescent="0.3">
      <c r="D49" s="19"/>
      <c r="E49" s="19"/>
      <c r="F49" s="20"/>
    </row>
    <row r="50" spans="4:6" ht="15" customHeight="1" x14ac:dyDescent="0.3">
      <c r="D50" s="19"/>
      <c r="E50" s="19"/>
      <c r="F50" s="20"/>
    </row>
    <row r="51" spans="4:6" ht="15" customHeight="1" x14ac:dyDescent="0.3">
      <c r="D51" s="19"/>
      <c r="E51" s="19"/>
      <c r="F51" s="20"/>
    </row>
    <row r="52" spans="4:6" ht="15" customHeight="1" x14ac:dyDescent="0.3">
      <c r="D52" s="19"/>
      <c r="E52" s="19"/>
      <c r="F52" s="20"/>
    </row>
    <row r="53" spans="4:6" ht="15" customHeight="1" x14ac:dyDescent="0.3">
      <c r="D53" s="19"/>
      <c r="E53" s="19"/>
      <c r="F53" s="20"/>
    </row>
    <row r="54" spans="4:6" ht="15" customHeight="1" x14ac:dyDescent="0.3">
      <c r="D54" s="19"/>
      <c r="E54" s="19"/>
      <c r="F54" s="20"/>
    </row>
    <row r="55" spans="4:6" ht="15" customHeight="1" x14ac:dyDescent="0.3">
      <c r="D55" s="19"/>
      <c r="E55" s="19"/>
      <c r="F55" s="20"/>
    </row>
  </sheetData>
  <customSheetViews>
    <customSheetView guid="{B87D6690-6D6B-4308-9123-286FE229CB7A}" scale="90" showPageBreaks="1" showGridLines="0" fitToPage="1" printArea="1" hiddenColumns="1" topLeftCell="B1">
      <selection activeCell="B15" sqref="B15"/>
      <pageMargins left="0.78740157499999996" right="0.78740157499999996" top="0.984251969" bottom="0.984251969" header="0.49212598499999999" footer="0.49212598499999999"/>
      <pageSetup paperSize="9" scale="70" orientation="landscape" horizontalDpi="300" r:id="rId1"/>
      <headerFooter alignWithMargins="0">
        <oddFooter>&amp;R&amp;D &amp;T</oddFooter>
      </headerFooter>
    </customSheetView>
  </customSheetViews>
  <mergeCells count="76">
    <mergeCell ref="DA2:DA3"/>
    <mergeCell ref="DA11:DA12"/>
    <mergeCell ref="CU2:CU3"/>
    <mergeCell ref="CU11:CU12"/>
    <mergeCell ref="CP11:CP12"/>
    <mergeCell ref="CQ2:CQ3"/>
    <mergeCell ref="CQ11:CQ12"/>
    <mergeCell ref="CT2:CT3"/>
    <mergeCell ref="CT11:CT12"/>
    <mergeCell ref="CS2:CS3"/>
    <mergeCell ref="CS11:CS12"/>
    <mergeCell ref="CR11:CR12"/>
    <mergeCell ref="CA11:CA12"/>
    <mergeCell ref="B9:CN9"/>
    <mergeCell ref="B10:CN10"/>
    <mergeCell ref="B2:B3"/>
    <mergeCell ref="BS2:BS3"/>
    <mergeCell ref="CK2:CK3"/>
    <mergeCell ref="BT2:BT3"/>
    <mergeCell ref="BU2:BU3"/>
    <mergeCell ref="BV2:BV3"/>
    <mergeCell ref="BW2:BW3"/>
    <mergeCell ref="BX2:BX3"/>
    <mergeCell ref="CI2:CI3"/>
    <mergeCell ref="CJ2:CJ3"/>
    <mergeCell ref="CM2:CM3"/>
    <mergeCell ref="BY2:BY3"/>
    <mergeCell ref="BZ2:BZ3"/>
    <mergeCell ref="CL2:CL3"/>
    <mergeCell ref="CF2:CF3"/>
    <mergeCell ref="CG2:CG3"/>
    <mergeCell ref="CH2:CH3"/>
    <mergeCell ref="CR2:CR3"/>
    <mergeCell ref="CP2:CP3"/>
    <mergeCell ref="B19:CN19"/>
    <mergeCell ref="CJ11:CJ12"/>
    <mergeCell ref="CK11:CK12"/>
    <mergeCell ref="CL11:CL12"/>
    <mergeCell ref="CM11:CM12"/>
    <mergeCell ref="CN11:CN12"/>
    <mergeCell ref="BX11:BX12"/>
    <mergeCell ref="BY11:BY12"/>
    <mergeCell ref="BZ11:BZ12"/>
    <mergeCell ref="CD11:CD12"/>
    <mergeCell ref="CE11:CE12"/>
    <mergeCell ref="CF11:CF12"/>
    <mergeCell ref="CG11:CG12"/>
    <mergeCell ref="CH11:CH12"/>
    <mergeCell ref="CI11:CI12"/>
    <mergeCell ref="BW11:BW12"/>
    <mergeCell ref="B18:CN18"/>
    <mergeCell ref="CO11:CO12"/>
    <mergeCell ref="CO2:CO3"/>
    <mergeCell ref="CB11:CB12"/>
    <mergeCell ref="CC11:CC12"/>
    <mergeCell ref="B11:B12"/>
    <mergeCell ref="BS11:BS12"/>
    <mergeCell ref="BT11:BT12"/>
    <mergeCell ref="BU11:BU12"/>
    <mergeCell ref="BV11:BV12"/>
    <mergeCell ref="CN2:CN3"/>
    <mergeCell ref="CA2:CA3"/>
    <mergeCell ref="CB2:CB3"/>
    <mergeCell ref="CC2:CC3"/>
    <mergeCell ref="CD2:CD3"/>
    <mergeCell ref="CE2:CE3"/>
    <mergeCell ref="CZ2:CZ3"/>
    <mergeCell ref="CZ11:CZ12"/>
    <mergeCell ref="CX2:CX3"/>
    <mergeCell ref="CX11:CX12"/>
    <mergeCell ref="CV2:CV3"/>
    <mergeCell ref="CV11:CV12"/>
    <mergeCell ref="CY2:CY3"/>
    <mergeCell ref="CY11:CY12"/>
    <mergeCell ref="CW2:CW3"/>
    <mergeCell ref="CW11:CW12"/>
  </mergeCells>
  <phoneticPr fontId="0" type="noConversion"/>
  <pageMargins left="0.78740157499999996" right="0.78740157499999996" top="0.984251969" bottom="0.984251969" header="0.49212598499999999" footer="0.49212598499999999"/>
  <pageSetup paperSize="9" scale="70" orientation="landscape" horizontalDpi="300" r:id="rId2"/>
  <headerFooter alignWithMargins="0">
    <oddFooter>&amp;C_x000D_&amp;1#&amp;"Calibri"&amp;10&amp;K0000FF This content is Internal.&amp;R&amp;D &amp;T</oddFooter>
  </headerFooter>
  <ignoredErrors>
    <ignoredError sqref="CZ8:CZ10 CZ17 CZ13" evalError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9b63f4-e6ef-424f-b706-b25c0c131cb7">
      <Terms xmlns="http://schemas.microsoft.com/office/infopath/2007/PartnerControls"/>
    </lcf76f155ced4ddcb4097134ff3c332f>
    <TaxCatchAll xmlns="141c7e3d-b2cd-4123-a999-1e3aa6f55d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F09589CBB1BA478972E8C78768F3A8" ma:contentTypeVersion="18" ma:contentTypeDescription="Create a new document." ma:contentTypeScope="" ma:versionID="8723837f94174dec14febbbcdb0d3178">
  <xsd:schema xmlns:xsd="http://www.w3.org/2001/XMLSchema" xmlns:xs="http://www.w3.org/2001/XMLSchema" xmlns:p="http://schemas.microsoft.com/office/2006/metadata/properties" xmlns:ns2="469b63f4-e6ef-424f-b706-b25c0c131cb7" xmlns:ns3="141c7e3d-b2cd-4123-a999-1e3aa6f55d50" targetNamespace="http://schemas.microsoft.com/office/2006/metadata/properties" ma:root="true" ma:fieldsID="a333f21b5f95ad63c386402056b1572c" ns2:_="" ns3:_="">
    <xsd:import namespace="469b63f4-e6ef-424f-b706-b25c0c131cb7"/>
    <xsd:import namespace="141c7e3d-b2cd-4123-a999-1e3aa6f55d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b63f4-e6ef-424f-b706-b25c0c131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0ac124d-5430-4444-b94a-4a207a2bbe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7e3d-b2cd-4123-a999-1e3aa6f55d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a589dd2-175d-4f88-a82a-926a009fe6ba}" ma:internalName="TaxCatchAll" ma:showField="CatchAllData" ma:web="141c7e3d-b2cd-4123-a999-1e3aa6f5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4B135-1261-453A-896D-6CD4C74240C4}">
  <ds:schemaRefs>
    <ds:schemaRef ds:uri="http://purl.org/dc/elements/1.1/"/>
    <ds:schemaRef ds:uri="http://schemas.microsoft.com/office/2006/documentManagement/types"/>
    <ds:schemaRef ds:uri="http://purl.org/dc/terms/"/>
    <ds:schemaRef ds:uri="469b63f4-e6ef-424f-b706-b25c0c131cb7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41c7e3d-b2cd-4123-a999-1e3aa6f55d50"/>
  </ds:schemaRefs>
</ds:datastoreItem>
</file>

<file path=customXml/itemProps2.xml><?xml version="1.0" encoding="utf-8"?>
<ds:datastoreItem xmlns:ds="http://schemas.openxmlformats.org/officeDocument/2006/customXml" ds:itemID="{065353E3-4A2B-4D68-BF88-C1F1AD3B1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2EF105-4F91-4696-B8D8-07303631E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b63f4-e6ef-424f-b706-b25c0c131cb7"/>
    <ds:schemaRef ds:uri="141c7e3d-b2cd-4123-a999-1e3aa6f55d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Cotação x VPA</vt:lpstr>
      <vt:lpstr>'Cotação x VPA'!Area_de_impressao</vt:lpstr>
    </vt:vector>
  </TitlesOfParts>
  <Company>Gerdau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Sergio Tonidandel Junior</cp:lastModifiedBy>
  <cp:lastPrinted>2014-02-12T13:36:27Z</cp:lastPrinted>
  <dcterms:created xsi:type="dcterms:W3CDTF">2003-10-20T17:02:35Z</dcterms:created>
  <dcterms:modified xsi:type="dcterms:W3CDTF">2023-11-07T00:01:33Z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0x0101000AF09589CBB1BA478972E8C78768F3A8</vt:lpwstr>
  </property>
  <property fmtid="{D5CDD505-2E9C-101B-9397-08002B2CF9AE}" pid="3" name="EcoUpdateId">
    <vt:lpwstr>1329414290</vt:lpwstr>
  </property>
  <property fmtid="{D5CDD505-2E9C-101B-9397-08002B2CF9AE}" pid="4" name="EcoUpdateMessage">
    <vt:lpwstr>2022/02/15-17:44:50</vt:lpwstr>
  </property>
  <property fmtid="{D5CDD505-2E9C-101B-9397-08002B2CF9AE}" pid="5" name="EcoUpdateStatus">
    <vt:lpwstr>2022-02-14=BRA:St,ME,Fd,TP;USA:St,ME,TP;ARG:St,ME,Fd,TP;MEX:St,ME,Fd,TP;CHL:St,ME,Fd;COL:St,ME;PER:St,ME|2021-11-17=CHL:TP|2014-02-26=VEN:St|2002-11-08=JPN:St|2022-02-11=GBR:St,ME;COL:Fd;PER:Fd,TP|2016-08-18=NNN:St|2007-01-31=ESP:St|2003-01-29=CHN:St|2003</vt:lpwstr>
  </property>
  <property fmtid="{D5CDD505-2E9C-101B-9397-08002B2CF9AE}" pid="6" name="MediaServiceImageTags">
    <vt:lpwstr/>
  </property>
  <property fmtid="{D5CDD505-2E9C-101B-9397-08002B2CF9AE}" pid="7" name="MSIP_Label_3ba52d44-af58-4f66-8659-3c1b8d659d72_Enabled">
    <vt:lpwstr>true</vt:lpwstr>
  </property>
  <property fmtid="{D5CDD505-2E9C-101B-9397-08002B2CF9AE}" pid="8" name="MSIP_Label_3ba52d44-af58-4f66-8659-3c1b8d659d72_SetDate">
    <vt:lpwstr>2023-02-07T13:20:41Z</vt:lpwstr>
  </property>
  <property fmtid="{D5CDD505-2E9C-101B-9397-08002B2CF9AE}" pid="9" name="MSIP_Label_3ba52d44-af58-4f66-8659-3c1b8d659d72_Method">
    <vt:lpwstr>Privileged</vt:lpwstr>
  </property>
  <property fmtid="{D5CDD505-2E9C-101B-9397-08002B2CF9AE}" pid="10" name="MSIP_Label_3ba52d44-af58-4f66-8659-3c1b8d659d72_Name">
    <vt:lpwstr>3ba52d44-af58-4f66-8659-3c1b8d659d72</vt:lpwstr>
  </property>
  <property fmtid="{D5CDD505-2E9C-101B-9397-08002B2CF9AE}" pid="11" name="MSIP_Label_3ba52d44-af58-4f66-8659-3c1b8d659d72_SiteId">
    <vt:lpwstr>461fd7ef-0eb3-4420-b044-310dc2914d64</vt:lpwstr>
  </property>
  <property fmtid="{D5CDD505-2E9C-101B-9397-08002B2CF9AE}" pid="12" name="MSIP_Label_3ba52d44-af58-4f66-8659-3c1b8d659d72_ActionId">
    <vt:lpwstr>3557b182-de98-48ac-b564-ecb082018a99</vt:lpwstr>
  </property>
  <property fmtid="{D5CDD505-2E9C-101B-9397-08002B2CF9AE}" pid="13" name="MSIP_Label_3ba52d44-af58-4f66-8659-3c1b8d659d72_ContentBits">
    <vt:lpwstr>2</vt:lpwstr>
  </property>
</Properties>
</file>