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xpdocs\XP_Gestao\XPGE\Fundos\Fundos Imobiliários\Fundos Atuais\Fundos de Ativos Financeiros\XP Maxi Renda MXRF11\Análises e Gestão\Modelagem e Gestão Fundo\Gestão do Fundo\Mensais\2025\3\XPCA\"/>
    </mc:Choice>
  </mc:AlternateContent>
  <xr:revisionPtr revIDLastSave="0" documentId="13_ncr:1_{584E8BC1-2413-4291-B5EC-F441694D8393}" xr6:coauthVersionLast="47" xr6:coauthVersionMax="47" xr10:uidLastSave="{00000000-0000-0000-0000-000000000000}"/>
  <bookViews>
    <workbookView xWindow="28680" yWindow="-120" windowWidth="29040" windowHeight="15720" xr2:uid="{D70FC190-F0A4-4BD5-94DF-B4A59F43277E}"/>
  </bookViews>
  <sheets>
    <sheet name="Características" sheetId="1" r:id="rId1"/>
    <sheet name="Portfolio" sheetId="2" r:id="rId2"/>
    <sheet name="Rentabilidade" sheetId="3" r:id="rId3"/>
    <sheet name="DRE" sheetId="4" r:id="rId4"/>
  </sheets>
  <definedNames>
    <definedName name="_xlnm._FilterDatabase" localSheetId="1" hidden="1">Portfolio!$A$5:$R$41</definedName>
  </definedNames>
  <calcPr calcId="191029" iterate="1" iterateCount="100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1" i="2" l="1"/>
  <c r="B7" i="2" l="1"/>
  <c r="B8" i="2" s="1"/>
  <c r="B9" i="2" s="1"/>
  <c r="B10" i="2" s="1"/>
  <c r="B11" i="2" s="1"/>
  <c r="B12" i="2" s="1"/>
  <c r="B13" i="2" s="1"/>
  <c r="B14" i="2" s="1"/>
  <c r="B15" i="2" s="1"/>
  <c r="B16" i="2" s="1"/>
  <c r="B17" i="2" s="1"/>
  <c r="B18" i="2" s="1"/>
  <c r="B19" i="2" s="1"/>
  <c r="B20" i="2" s="1"/>
  <c r="B21" i="2" s="1"/>
  <c r="B22" i="2" s="1"/>
  <c r="B23" i="2" s="1"/>
  <c r="B24" i="2" s="1"/>
  <c r="B25" i="2" s="1"/>
  <c r="B26" i="2" s="1"/>
  <c r="B27" i="2" s="1"/>
  <c r="B28" i="2" s="1"/>
  <c r="B29" i="2" s="1"/>
  <c r="B30" i="2" s="1"/>
  <c r="B31" i="2" s="1"/>
  <c r="B32" i="2" s="1"/>
  <c r="B33" i="2" s="1"/>
  <c r="B34" i="2" s="1"/>
  <c r="B35" i="2" s="1"/>
  <c r="B36" i="2" s="1"/>
  <c r="B37" i="2" s="1"/>
  <c r="B38" i="2" s="1"/>
  <c r="B40" i="2" s="1"/>
  <c r="C1" i="3" l="1"/>
</calcChain>
</file>

<file path=xl/sharedStrings.xml><?xml version="1.0" encoding="utf-8"?>
<sst xmlns="http://schemas.openxmlformats.org/spreadsheetml/2006/main" count="398" uniqueCount="249">
  <si>
    <t>Objetivo</t>
  </si>
  <si>
    <t>Administrador</t>
  </si>
  <si>
    <t>Gestor</t>
  </si>
  <si>
    <t>XP Vista Asset Management Ltda.</t>
  </si>
  <si>
    <t>Taxa de Administração</t>
  </si>
  <si>
    <t>Taxa de Performance</t>
  </si>
  <si>
    <t>Receitas</t>
  </si>
  <si>
    <t>Despesas</t>
  </si>
  <si>
    <t>Despesas Operacionais</t>
  </si>
  <si>
    <t>Reserva de Contingência</t>
  </si>
  <si>
    <t>Quantidade de Cotas</t>
  </si>
  <si>
    <t>Distribuição Total R$ / Cota</t>
  </si>
  <si>
    <t>Todos os valores abaixo são apresentados na participação do Fundo em cada empreendimento</t>
  </si>
  <si>
    <t>x</t>
  </si>
  <si>
    <t>#</t>
  </si>
  <si>
    <t>Valor de mercado da cota</t>
  </si>
  <si>
    <t>Valor patrimonial da cota</t>
  </si>
  <si>
    <t>Volume médio diário de negociação ('000)</t>
  </si>
  <si>
    <t>Valor de Mercado da Cota</t>
  </si>
  <si>
    <t>Rendimentos (c/ Gross UP)</t>
  </si>
  <si>
    <t>Valor de Mercado da Cota + Rendimentos</t>
  </si>
  <si>
    <t>Valor Patrimonial da Cota + Rendimentos</t>
  </si>
  <si>
    <t>Código</t>
  </si>
  <si>
    <t>Vol. (BRL MM)</t>
  </si>
  <si>
    <t>Index.</t>
  </si>
  <si>
    <t>Taxa Emissão</t>
  </si>
  <si>
    <t>Periodicidade</t>
  </si>
  <si>
    <t>Setor</t>
  </si>
  <si>
    <t>Garantias</t>
  </si>
  <si>
    <t>Opea Sec.</t>
  </si>
  <si>
    <t>IPCA +</t>
  </si>
  <si>
    <t>True Sec.</t>
  </si>
  <si>
    <t>Virgo</t>
  </si>
  <si>
    <t>CDI +</t>
  </si>
  <si>
    <t>Vert Cia Sec.</t>
  </si>
  <si>
    <t>Deságio cota patrimonial</t>
  </si>
  <si>
    <t>Cota mercado</t>
  </si>
  <si>
    <t>Yield IPCA+</t>
  </si>
  <si>
    <t>Yield CDI+</t>
  </si>
  <si>
    <t>Mensal</t>
  </si>
  <si>
    <t>Trimestral</t>
  </si>
  <si>
    <t>Ecoagro</t>
  </si>
  <si>
    <t>Indústria Alimentícia</t>
  </si>
  <si>
    <t>Clean</t>
  </si>
  <si>
    <t>O XP Crédito Agrícola FI Agro “XPCA” tem como objetivo auferir ganhos pela aplicação de seus recursos em ativos financeiros com lastros do agronegócio, tais como CRA, LCA, cotas de FI Agros e FIDCs Agro.</t>
  </si>
  <si>
    <t xml:space="preserve">XP Crédito Agrícola FI Agro </t>
  </si>
  <si>
    <t>10% sobre o que exceder 100% CDI no período</t>
  </si>
  <si>
    <t>Início</t>
  </si>
  <si>
    <t>CNPJ</t>
  </si>
  <si>
    <t>Código B3</t>
  </si>
  <si>
    <t>Patrimônio Líquido</t>
  </si>
  <si>
    <t>Valor Patrimonial da Cota</t>
  </si>
  <si>
    <t>ISIN</t>
  </si>
  <si>
    <t>Categoria Anbima – Foco de Atuação</t>
  </si>
  <si>
    <t>Número de Cotistas</t>
  </si>
  <si>
    <t>41.269.527/0001-01</t>
  </si>
  <si>
    <t>XP Investimentos CCTVM S.A.</t>
  </si>
  <si>
    <t>XPCA11</t>
  </si>
  <si>
    <t>BRXPCACTF004</t>
  </si>
  <si>
    <t xml:space="preserve">FIAgro TVM Gestão Ativa – TVM </t>
  </si>
  <si>
    <t>1,00% a.a. (mínimo de R$ 25 mil mensais)</t>
  </si>
  <si>
    <t>OPI Crédito Agrícola FIDC</t>
  </si>
  <si>
    <t>-</t>
  </si>
  <si>
    <t>CRA024008C2</t>
  </si>
  <si>
    <t>CRA02200CI1</t>
  </si>
  <si>
    <t>FS Bio II</t>
  </si>
  <si>
    <t>CRA023008N6</t>
  </si>
  <si>
    <t>ACP II</t>
  </si>
  <si>
    <t>CRA02300CNN</t>
  </si>
  <si>
    <t>Bevap</t>
  </si>
  <si>
    <t>CRA02200CI2</t>
  </si>
  <si>
    <t>FS Bio I</t>
  </si>
  <si>
    <t>CRA02300AC9</t>
  </si>
  <si>
    <t>Agrogalaxy Sr.</t>
  </si>
  <si>
    <t>CRA02300PGP</t>
  </si>
  <si>
    <t>Octante</t>
  </si>
  <si>
    <t>Copagril | Lar</t>
  </si>
  <si>
    <t>CRA02200ASX</t>
  </si>
  <si>
    <t>Agro Crestani</t>
  </si>
  <si>
    <t>CRA02200CCH</t>
  </si>
  <si>
    <t>Itaueira</t>
  </si>
  <si>
    <t>CRA022002H1</t>
  </si>
  <si>
    <t>Flora</t>
  </si>
  <si>
    <t>CRA02300KZL</t>
  </si>
  <si>
    <t>Flora II</t>
  </si>
  <si>
    <t>CRA024007KB</t>
  </si>
  <si>
    <t>Usina Coruripe</t>
  </si>
  <si>
    <t>CRA021005QS</t>
  </si>
  <si>
    <t>UISA</t>
  </si>
  <si>
    <t>CRA021005QP</t>
  </si>
  <si>
    <t>CRA024003JT</t>
  </si>
  <si>
    <t>Bevap II</t>
  </si>
  <si>
    <t>FIDC Terra Magna FIAGRO</t>
  </si>
  <si>
    <t>Semestral</t>
  </si>
  <si>
    <t>CRA02300RXL</t>
  </si>
  <si>
    <t>PESA</t>
  </si>
  <si>
    <t>CRA023004BL</t>
  </si>
  <si>
    <t>Sierentz II</t>
  </si>
  <si>
    <t>CRA022006HE</t>
  </si>
  <si>
    <t>AVB II</t>
  </si>
  <si>
    <t>CRA022008Y9</t>
  </si>
  <si>
    <t>Usina Santa Fé</t>
  </si>
  <si>
    <t>CRA02200AHT</t>
  </si>
  <si>
    <t>Bruno Melcher</t>
  </si>
  <si>
    <t>CRA023006SH</t>
  </si>
  <si>
    <t>Coagril | Cargill</t>
  </si>
  <si>
    <t>CRA0220079D</t>
  </si>
  <si>
    <t>BRF</t>
  </si>
  <si>
    <t>CRA021000RX</t>
  </si>
  <si>
    <t>Minerva II</t>
  </si>
  <si>
    <t>CRA0240053E</t>
  </si>
  <si>
    <t>Carvalho Dias II</t>
  </si>
  <si>
    <t>CRA022004BO</t>
  </si>
  <si>
    <t>Carvalho Dias</t>
  </si>
  <si>
    <t>CRA022009KI</t>
  </si>
  <si>
    <t>Agrogalaxy</t>
  </si>
  <si>
    <t>CRA022004XY</t>
  </si>
  <si>
    <t>Usina Cerradão</t>
  </si>
  <si>
    <t>CRA022000XF</t>
  </si>
  <si>
    <t>Marfrig II</t>
  </si>
  <si>
    <t>CRA02300AHT</t>
  </si>
  <si>
    <t>Agrogalaxy Mz.</t>
  </si>
  <si>
    <t>FIDC MAV FIAGRO</t>
  </si>
  <si>
    <t>Emissor</t>
  </si>
  <si>
    <t>Risco</t>
  </si>
  <si>
    <t>Emissão / Série</t>
  </si>
  <si>
    <t>Qnt</t>
  </si>
  <si>
    <t>Duration (anos)</t>
  </si>
  <si>
    <t>% PL</t>
  </si>
  <si>
    <t>Data Aquis.</t>
  </si>
  <si>
    <t>Vcto.</t>
  </si>
  <si>
    <t>Comentários Gestão</t>
  </si>
  <si>
    <t>Pulverizado</t>
  </si>
  <si>
    <t>Pulverizada</t>
  </si>
  <si>
    <t>Na estratégia de melhor diversificar o fundo em novas operações, a equipe de gestão compõe parte do portfólio do XPCA no FIDC OPI Crédito Agrícola Fiagro, monitorando de perto os riscos de sua carteira.</t>
  </si>
  <si>
    <t>Agroindústria de Bioinsumos Agrícolas</t>
  </si>
  <si>
    <t xml:space="preserve">O grupo Solubio atua no segmento de soluções biológicas, proporcionando maior sustentabilidade ao agronegócio. Atua com modelo de negócio OnFarm, ou seja, oferecendo aos Produtores Rurais uma experiência customizada, completa e integrada para garantir um padrão de qualidade superior, segurança e os melhores resultados no manejo biológico de pragas. </t>
  </si>
  <si>
    <t>- Fiança dos Acionistas;
- Cessão Fiduciária de contratos da Devedora com índice de cobertura de 135% sobre o saldo devedor dos CRA, sendo considerado o valor dos contratos durante a sua vigência;</t>
  </si>
  <si>
    <t>Usina de Etanol de Milho</t>
  </si>
  <si>
    <t>- Aval cruzado entre as empresas;
- 130% de Cessão Fiduciária de recebíveis.</t>
  </si>
  <si>
    <t>Localizada no estado do Mato Grosso, a FS Bioenergia é o grupo pioneiro no país na produção de etanol a partir do milho e quarta maior produtora de etanol do Brasil, com uma capacidade anual de 
2,3 bilhões de litros distribuída em três plantas, apresentando um dos menores custos de produção do país. Além do etanol, a empresa comercializa produtos de nutrição animal derivados do milho e energia elétrica a partir de biomassa.</t>
  </si>
  <si>
    <t>Produtor Rural</t>
  </si>
  <si>
    <t>- AF das soqueiras de Cana;
- Cessão Fiduciária de recebíveis de Cana;
- Aval dos Sócios;
- Aval da Holding.</t>
  </si>
  <si>
    <t>Operação originada e estruturada pela gestora, o grupo ACP conta com mais de 30 anos de tradição e possui operações agrícolas em SP, GO, MS e TO, na produção de cana, soja e milho, destacando-se por ser um dos maiores fornecedores de cana de açúcar do Brasil</t>
  </si>
  <si>
    <t>Usina Sucroalcooleira</t>
  </si>
  <si>
    <t>- AF de soqueira de cana com Fiel Depositário da Control Union;
- Aval da Holding controladora</t>
  </si>
  <si>
    <t xml:space="preserve">Operação estruturada pela gestora, o grupo Bevap é uma usina sucroenergética com atuação no estado de Minas Gerais, com a produção de açúcar, etanol, energia elétrica. </t>
  </si>
  <si>
    <t>Revenda Agrícola</t>
  </si>
  <si>
    <t>- Cessão Fiduciária de recebíveis.</t>
  </si>
  <si>
    <t>A companhia é uma das maiores plataformas de varejo de insumos agrícolas e serviços voltados para o agronegócio brasileiro. A Agrogalaxy atua na comercialização de insumos agrícolas, produção de sementes, originação, armazenamento e comercialização de grãos, além de prestação de serviços agrícolas, atuando com marcas com mais de 30 anos de atuação no mercado. Pode-se destacar, que a partir de 2021, a empresa é listada na B3 e possui alto grau de governança corporativa.</t>
  </si>
  <si>
    <t>Cooperativa Agroindustrial</t>
  </si>
  <si>
    <t>- Contrato de Take-or-pay com a Lar.</t>
  </si>
  <si>
    <t>A Cooperativa Agroindustrial Copagril foi criada em 1970, com o resultado da união de pequenos agricultores da região oeste do PR. Atualmente, possui cerca de 5.440 associados dedicados à produção agrícola (principalmente soja e milho), e à pecuária (pecuária leiteira, suinocultura e piscicultura). O ativo é lastreado em uma CPR-F e como garantia conta com o contrato take-or-pay com a cooperativa Lar, a quinta maior cooperativa agro do Brasil.</t>
  </si>
  <si>
    <t>Produção de grãos e algodão</t>
  </si>
  <si>
    <t>- Aval dos sócios ;
- Alienação Fiduciária de terras ;
- Cessão Fiduciária de Recebíveis ou Cash Collateral em montante equivalente a 120% da PMT média da operação.</t>
  </si>
  <si>
    <t>Com mais de 40 anos de experiência no agronegócio, o grupo Agro Crestani dedica-se à produção de grãos e algodão no oeste do estado do Mato Grosso, onde possui mais de 13 mil hectares de terras próprias e planta mais de 60 mil hectares por safra</t>
  </si>
  <si>
    <t>Produção de Frutas</t>
  </si>
  <si>
    <t>- Aval dos sócios;
- Alienação Fiduciária de terras.</t>
  </si>
  <si>
    <t xml:space="preserve">Com mais de 30 anos de história, o grupo é um dos mais tradicionais produtores de frutas no Brasil, sendo suas principais fazendas nos estados do Ceará, Piauí, Bahia e Rio Grande do Norte, onde planta mais de 2 mil hectares irrigados. Possui diversas certificações internacionais de Rainforest Alliance; GlobalGAP (EU/USA); F2F – Field to Fork (UK); Garantia de Origem (Carrefour) e Qualidade Desde a Origem (GPA). </t>
  </si>
  <si>
    <t>Indústria de Higiene e Limpeza</t>
  </si>
  <si>
    <t>- Recebíveis em volume mínimo de 130% da PMT;
- Fundo de reserva de mensal de PMT;
- Aval da J&amp;F Investimentos.</t>
  </si>
  <si>
    <t>A Flora é uma das maiores companhias brasileiras do setor de Produtos de Higiene e Limpeza, atuante em todo o território nacional, possuindo marcas icônicas como Minuano, Francis e Neutrox. Adicionalmente, a Flora é controlada por um dos maiores grupos privados do país (J&amp;F), avalista da operação, também dono de empresas como JBS, Banco Original e PicPay. A operação é lastreada em debênture para compra de insumos do agronegócio e na visão da gestão constitui excelente risco-retorno, com amplo espaço para ganhos adicionais em mercado secundário.</t>
  </si>
  <si>
    <t>- Aval da J&amp;F Investimentos.</t>
  </si>
  <si>
    <t>- Aval da Holding; 
- 120% do saldo devedor em CDA/WA emitido pela Control Union, em relação ao açúcar ou etanol.</t>
  </si>
  <si>
    <t xml:space="preserve">A companhia é um dos maiores conglomerados produtores de açúcar e etanol do Brasil, com 3 polos de produtivos e capacidade de moagem acima de 16 milhões de toneladas de cana por safra. </t>
  </si>
  <si>
    <t>- AF de soqueira de cana com Fiel Depositário da Control Union;
- Aval da Holding controladora.</t>
  </si>
  <si>
    <t xml:space="preserve">Operação originada e estruturada pela gestora, o grupo Bevap é uma usina sucroenergética com atuação no estado de Minas Gerais, com a produção de açúcar, etanol, energia elétrica. </t>
  </si>
  <si>
    <t>- Alienação Fiduciária de terras equivalente a 100% do saldo devedor;
- AF de soqueira de cana das áreas em garantias;
- Penhor da cana-de-açúcar.</t>
  </si>
  <si>
    <t xml:space="preserve">Fundada em 1980, a Usina Itamarati S.A. é a maior usina de açúcar e etanol do centro-oeste brasileiro, com moagem de mais de 5 milhões de toneladas de cana por safra. Comercializa etanol anidro e hidratado com bons contratos e atuação no mercado interno com marca própria de açúcar. </t>
  </si>
  <si>
    <t>Garantias pulverizadas.</t>
  </si>
  <si>
    <t>O fundo tem como alvo Direitos Creditórios de diversas cadeia do agronegócio, como pequenos e médios produtores rurais, agroindústrias, cooperativas e/ou distribuidoras de insumos.</t>
  </si>
  <si>
    <t>Distribuidora Maquinário</t>
  </si>
  <si>
    <t>- Aval dos sócios;
- Aplicações financeiras em garantia da operação</t>
  </si>
  <si>
    <t xml:space="preserve">Em uma operação estruturada pela XP Asset, a Paraná Equipamentos (“PESA”) é distribuidora exclusiva de máquinas Caterpillar na região sul do Brasil, com mais de 70 anos de atuação e apresentando rating ‘brA’ pela S&amp;P Global Ratings. </t>
  </si>
  <si>
    <t>Produção de grãos</t>
  </si>
  <si>
    <t>- Guarantee Letter da matriz global localizada na Suíça.
- Cessão Fiduciária de recebíveis.</t>
  </si>
  <si>
    <t>A Sierentz é um conglomerado agrícola internacional fundado em 2010, que pertence a membros da tradicional família Dreyfus, fundadores da LDC, uma das maiores tradings do mundo. No Brasil, opera mais de 90 mil hectares de plantio em áreas no MA, PI e PA, com foco na produção de soja e milho. A operação conta com a garantia de Guarantee Letter da matriz global localizada na Suíça e Cessão Fiduciária de Recebíveis.</t>
  </si>
  <si>
    <t>Siderurgia</t>
  </si>
  <si>
    <t>A Aço Verde do Brasil (AVB), controlada pelo grupo Ferroeste, atua no setor de siderurgia, especialmente na com produção verticalizada de aço verde, conceito criado para um aço produzido 100% com energia renovável. Dentro de seu processo produtivo, a AVB é a primeira empresa do planeta a produzir aço sem a utilização de combustíveis fosseis, substituído pelo carvão vegetal, oriundo de madeiras de florestas licenciadas, sejam próprias ou de terceiros. A operação tem por lastro uma debênture com destinação à aquisição de madeira e rating br’AA-’ pela S&amp;P Global Ratings.</t>
  </si>
  <si>
    <t>- AF de terras; 
- AF de soqueira de cana e lavoura futura de cana de açúcar com valor equivalente a no mínimo 120% do pagamento de juros e amortização anual apurado pela Control Union; 
- CF de direitos creditórios decorrentes de contrato de venda de etanol hidratado ou açúcar cristal; 
- Aval das Holdings e Nova Europa S.A.</t>
  </si>
  <si>
    <t>A Usina Santa Fé é uma tradicional usina sucroalcooleira do estado de SP. Localizada em Nova Europa, possui 4,5 milhões de toneladas de capacidade de moagem de cana e 8,1 mil hectares de terras próprias.</t>
  </si>
  <si>
    <t>Produção de Grãos e Pecuária</t>
  </si>
  <si>
    <t>- Aval dos Acionistas;
- 130% de penhor de boi com rastreamento SISBOV (sistema oficial de identificação individual de bovinos) do Ministério da Agricultura</t>
  </si>
  <si>
    <t>Grupo de produção rural composto por experientes acionistas no ramo de agronegócio global, dedica-se à produção de soja e milho safrinha no Mato Grosso, com mais de 20 mil hectares de terra cultivável e 9 mil hectares próprios. Recentemente o grupo está se inserindo no setor pecuário com a criação de bovinos fêmeas para corte e produção de carne nobre.</t>
  </si>
  <si>
    <t>O FIDC Ecoagro Insumos é gerido pela gestora Ecoagro, casa com grande experiência na originação, estruturação e gestão de ativos ligados ao agronegócio. O fundo em questão é focado na compra de direitos creditórios pulverizados.</t>
  </si>
  <si>
    <t>Cooperativa</t>
  </si>
  <si>
    <t>Fundada em 1985 na cidade de Unaí/MG, atualmente, junto aos seus associados, a cooperativa cultiva mais de 140 mil hectares de soja, café, milho, feijão, sorgo, algodão e trigo nos estados de Minas Gerais, Goiás, Mato Grosso e Bahia. A operação conta com CF de recebíveis em um contrato take-or-pay com a Cargill equivalente a 100% do saldo devedor.</t>
  </si>
  <si>
    <t>Uma das mais tradicionais empresas do mercado mundial de alimentos, a BRF possui marcas especializadas em alimentos à base de aves e suínos, embutidos e congelados. A empresa conta com rating ‘brAA+’ pela S&amp;P Global Ratings.</t>
  </si>
  <si>
    <t xml:space="preserve">A Minerva é uma das empresas líderes na América do Sul na produção e comercialização de carne in natura e seus derivados, exportação de gado vivo, além de atuar no processamento de carnes. A presente operação conta com rating br(AAA) pela S&amp;P. Operação esta de caráter tático, cujo objetivo é maximizar o retorno do caixa do fundo enquanto demais operações estão em processo de diligência jurídica para liquidação, e já está sendo trabalhada a venda no mercado com compressão de spread. </t>
  </si>
  <si>
    <t>Pecuária e Produção de Grãos</t>
  </si>
  <si>
    <t>- Alienação Fiduciária de terra com valor mínimo de 130% do saldo devedor a valor de venda forçada;
- Aval dos Sócios.</t>
  </si>
  <si>
    <t xml:space="preserve">O grupo Carvalho Dias possui forte tradição na pecuária de corte e produção rural nos estado MT, SP e MS, destacando-se por ser um dos maiores pecuaristas do Brasil, com mais de 150 mil animais abatidos por ano, e por apresentar robusto patrimônio de terras nos estados onde atua, com 52 mil hectares próprios. </t>
  </si>
  <si>
    <t>A emissão conta com Garantia fidejussória na forma de fiança de:
- Agro Ferrari Produtos Agrícolas Ltda.;
- Bussadori, Garcia &amp; Cia Ltda.; 
- Rural Brasil Ltda.; 
- Grão de Ouro Agronegócio Ltda.; 
- Boa Vista Comércio de Produtos Agropecuários Ltda.; 
- Ferrari Zagatto Comércio de Insumos S/A;
- Agrocat Distribuidora de Insumos Agrícolas Ltda.;
- Campeã Agronegócios Ltda; Agrogalaxy Franchise Ltda.</t>
  </si>
  <si>
    <t>- Fiança dos sócios
- Fundo de reserva</t>
  </si>
  <si>
    <t>Situada no Triângulo mineiro, na cidade de Frutal-MG, a Usina Cerradão é uma indústria do ramo sucroenergético, fundada em 2006 e com início de suas atividades em 2009. O atual nível de moagem  de cana-de-açúcar da companhia é aproximadamente 7 milhões de toneladas.</t>
  </si>
  <si>
    <t>A Marfrig é uma das companhias líderes em carne bovina e maior produtora de hambúrguer no mundo., com rating ‘brAAA’ pela S&amp;P Global Ratings. A presente operação é caráter tático, cujo objetivo é maximizar o retorno do caixa do fundo e já está sendo trabalhada a venda no mercado com compressão de spread.</t>
  </si>
  <si>
    <t>Com uma equipe de gestão experiente no mercado financeiro e no setor de agronegócio, além da participação da Aguassanta Participações (controladora da COSAN S.A.) na gestão ativa do FIDC MAV FIAGRO, o fundo apresenta interessante relação de risco-retorno e oportunidades de operações em conjunto com o XP Crédito Agrícola FIAgro “XPCA11”, contando também com fortes estruturas de garantias nas operações.</t>
  </si>
  <si>
    <t>Carteira de CRAs</t>
  </si>
  <si>
    <t>Contrato de Take-or-pay com a Cargill</t>
  </si>
  <si>
    <t>Cessão Fiduciária de recebíveis.</t>
  </si>
  <si>
    <t>Rendimentos (s/ Gross Up)</t>
  </si>
  <si>
    <t>XPCA</t>
  </si>
  <si>
    <t>Receitas CRA - Regime Caixa</t>
  </si>
  <si>
    <t>Receitas CRA - Regime Competência</t>
  </si>
  <si>
    <t>Receita LCA e Renda Fixa</t>
  </si>
  <si>
    <t>Resultado Líq. - Regime Caixa</t>
  </si>
  <si>
    <t>Resultado Líq. - Regime Competência</t>
  </si>
  <si>
    <t>Rendimento distribuído</t>
  </si>
  <si>
    <t>solubio III</t>
  </si>
  <si>
    <t>CRA02400BQD</t>
  </si>
  <si>
    <t>Primato</t>
  </si>
  <si>
    <t>FIDC Ecoagro Meza</t>
  </si>
  <si>
    <t>- Contrato de Take-or-pay com a Cooperativa Lar</t>
  </si>
  <si>
    <t xml:space="preserve">A Primato Cooperativa Agroindustrial é uma cooperativa que atua em diversos segmentos do agronegócio, como aves, leites, pescados, supermercados, insumos e grãos. </t>
  </si>
  <si>
    <t>TERRAMAGNA</t>
  </si>
  <si>
    <t>MAV FIDC</t>
  </si>
  <si>
    <t>352/1</t>
  </si>
  <si>
    <t>221/1</t>
  </si>
  <si>
    <t>59/1</t>
  </si>
  <si>
    <t>76/1</t>
  </si>
  <si>
    <t>222/1</t>
  </si>
  <si>
    <t>68/1</t>
  </si>
  <si>
    <t>36/1</t>
  </si>
  <si>
    <t>CRA025000MJ</t>
  </si>
  <si>
    <t>Integrada</t>
  </si>
  <si>
    <t>378/2</t>
  </si>
  <si>
    <t>25/1</t>
  </si>
  <si>
    <t>99/1</t>
  </si>
  <si>
    <t>71/1</t>
  </si>
  <si>
    <t>40/1</t>
  </si>
  <si>
    <t>69/1</t>
  </si>
  <si>
    <t>134/1</t>
  </si>
  <si>
    <t>372/1</t>
  </si>
  <si>
    <t>163/1</t>
  </si>
  <si>
    <t>67/1</t>
  </si>
  <si>
    <t>120/1</t>
  </si>
  <si>
    <t>210/1</t>
  </si>
  <si>
    <t>42/1</t>
  </si>
  <si>
    <t>ECOAGRO INSUMOS FIDC - MEZ 3</t>
  </si>
  <si>
    <t>78/2</t>
  </si>
  <si>
    <t>225/1</t>
  </si>
  <si>
    <t>39/1</t>
  </si>
  <si>
    <t>326/1</t>
  </si>
  <si>
    <t>155/2</t>
  </si>
  <si>
    <t>79/1</t>
  </si>
  <si>
    <t>162/1</t>
  </si>
  <si>
    <t>153/2</t>
  </si>
  <si>
    <t>- Cessão fiduciária de contratos da Integrada com a Cargill Agrícola S.A., no valor de 110% da parcela de principal e juros de maio de cada ano
- Aval diretores</t>
  </si>
  <si>
    <t>Criada em 1995 em Londrina, Integrada Cooperativa Agroindustrial atua nos mercados de soja, milho, trigo, café, laranja, entre outras culturas. A maior parte de seu faturamento vem da comercialização de grãos, mas também é presente em venda de insumos, assistência técnica e recebimento da produção agrícola, com foco em criar valor para seus cooperados.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</si>
</sst>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416]mmm\-yy;@"/>
    <numFmt numFmtId="165" formatCode="#,##0;\(#,##0\);\-"/>
    <numFmt numFmtId="166" formatCode="#,##0.0000"/>
    <numFmt numFmtId="167" formatCode="0.0000%"/>
    <numFmt numFmtId="168" formatCode="#,##0.00;\(#,##0.00\);\-"/>
    <numFmt numFmtId="169" formatCode="&quot;R$&quot;\ #,##0.00"/>
    <numFmt numFmtId="170" formatCode="#,##0.0"/>
  </numFmts>
  <fonts count="15">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b/>
      <sz val="9"/>
      <color theme="0"/>
      <name val="Calibri"/>
      <family val="2"/>
      <scheme val="minor"/>
    </font>
    <font>
      <b/>
      <sz val="9"/>
      <color rgb="FF18191A"/>
      <name val="Neo Sans Std"/>
      <family val="2"/>
    </font>
    <font>
      <b/>
      <sz val="8"/>
      <color rgb="FF18191A"/>
      <name val="Neo Sans Std"/>
      <family val="2"/>
    </font>
    <font>
      <sz val="9"/>
      <color theme="0"/>
      <name val="Calibri"/>
      <family val="2"/>
      <scheme val="minor"/>
    </font>
    <font>
      <sz val="9"/>
      <color theme="1"/>
      <name val="Calibri"/>
      <family val="2"/>
      <scheme val="minor"/>
    </font>
    <font>
      <i/>
      <sz val="11"/>
      <color theme="1"/>
      <name val="Calibri"/>
      <family val="2"/>
      <scheme val="minor"/>
    </font>
    <font>
      <sz val="11"/>
      <name val="Calibri"/>
      <family val="2"/>
      <scheme val="minor"/>
    </font>
    <font>
      <b/>
      <sz val="11"/>
      <color rgb="FF333338"/>
      <name val="Roboto"/>
    </font>
  </fonts>
  <fills count="6">
    <fill>
      <patternFill patternType="none"/>
    </fill>
    <fill>
      <patternFill patternType="gray125"/>
    </fill>
    <fill>
      <patternFill patternType="solid">
        <fgColor theme="1" tint="0.249977111117893"/>
        <bgColor indexed="64"/>
      </patternFill>
    </fill>
    <fill>
      <patternFill patternType="solid">
        <fgColor theme="0"/>
        <bgColor indexed="64"/>
      </patternFill>
    </fill>
    <fill>
      <patternFill patternType="solid">
        <fgColor theme="4" tint="-0.249977111117893"/>
        <bgColor indexed="64"/>
      </patternFill>
    </fill>
    <fill>
      <patternFill patternType="solid">
        <fgColor theme="2" tint="-9.9978637043366805E-2"/>
        <bgColor indexed="64"/>
      </patternFill>
    </fill>
  </fills>
  <borders count="9">
    <border>
      <left/>
      <right/>
      <top/>
      <bottom/>
      <diagonal/>
    </border>
    <border>
      <left style="thin">
        <color theme="0"/>
      </left>
      <right style="thin">
        <color theme="0"/>
      </right>
      <top/>
      <bottom/>
      <diagonal/>
    </border>
    <border>
      <left/>
      <right/>
      <top/>
      <bottom style="thin">
        <color theme="2" tint="-0.24994659260841701"/>
      </bottom>
      <diagonal/>
    </border>
    <border>
      <left/>
      <right/>
      <top/>
      <bottom style="medium">
        <color indexed="64"/>
      </bottom>
      <diagonal/>
    </border>
    <border>
      <left style="thin">
        <color theme="0"/>
      </left>
      <right/>
      <top/>
      <bottom/>
      <diagonal/>
    </border>
    <border>
      <left/>
      <right/>
      <top/>
      <bottom style="hair">
        <color theme="0" tint="-0.14996795556505021"/>
      </bottom>
      <diagonal/>
    </border>
    <border>
      <left/>
      <right/>
      <top style="hair">
        <color theme="0" tint="-0.14996795556505021"/>
      </top>
      <bottom style="hair">
        <color theme="0" tint="-0.14996795556505021"/>
      </bottom>
      <diagonal/>
    </border>
    <border>
      <left style="hair">
        <color theme="0" tint="-0.14993743705557422"/>
      </left>
      <right style="hair">
        <color theme="0" tint="-0.14993743705557422"/>
      </right>
      <top/>
      <bottom/>
      <diagonal/>
    </border>
    <border>
      <left/>
      <right style="thin">
        <color theme="0"/>
      </right>
      <top/>
      <bottom/>
      <diagonal/>
    </border>
  </borders>
  <cellStyleXfs count="2">
    <xf numFmtId="0" fontId="0" fillId="0" borderId="0"/>
    <xf numFmtId="9" fontId="1" fillId="0" borderId="0" applyFont="0" applyFill="0" applyBorder="0" applyAlignment="0" applyProtection="0"/>
  </cellStyleXfs>
  <cellXfs count="78">
    <xf numFmtId="0" fontId="0" fillId="0" borderId="0" xfId="0"/>
    <xf numFmtId="0" fontId="6" fillId="0" borderId="0" xfId="0" applyFont="1"/>
    <xf numFmtId="0" fontId="4" fillId="0" borderId="0" xfId="0" applyFont="1"/>
    <xf numFmtId="164" fontId="2" fillId="2" borderId="1" xfId="0" applyNumberFormat="1" applyFont="1" applyFill="1" applyBorder="1" applyAlignment="1">
      <alignment horizontal="left" vertical="center"/>
    </xf>
    <xf numFmtId="164" fontId="7" fillId="2" borderId="1" xfId="0" applyNumberFormat="1" applyFont="1" applyFill="1" applyBorder="1" applyAlignment="1">
      <alignment horizontal="center" vertical="center"/>
    </xf>
    <xf numFmtId="0" fontId="8" fillId="3" borderId="2" xfId="0" applyFont="1" applyFill="1" applyBorder="1" applyAlignment="1">
      <alignment vertical="center"/>
    </xf>
    <xf numFmtId="3" fontId="8" fillId="3" borderId="2" xfId="0" applyNumberFormat="1" applyFont="1" applyFill="1" applyBorder="1" applyAlignment="1">
      <alignment vertical="center"/>
    </xf>
    <xf numFmtId="0" fontId="9" fillId="3" borderId="2" xfId="0" applyFont="1" applyFill="1" applyBorder="1" applyAlignment="1">
      <alignment horizontal="left" vertical="center" indent="1"/>
    </xf>
    <xf numFmtId="3" fontId="9" fillId="3" borderId="2" xfId="0" applyNumberFormat="1" applyFont="1" applyFill="1" applyBorder="1" applyAlignment="1">
      <alignment vertical="center"/>
    </xf>
    <xf numFmtId="0" fontId="9" fillId="3" borderId="3" xfId="0" applyFont="1" applyFill="1" applyBorder="1" applyAlignment="1">
      <alignment horizontal="left" vertical="center" indent="1"/>
    </xf>
    <xf numFmtId="3" fontId="9" fillId="3" borderId="3" xfId="0" applyNumberFormat="1" applyFont="1" applyFill="1" applyBorder="1" applyAlignment="1">
      <alignment vertical="center"/>
    </xf>
    <xf numFmtId="4" fontId="8" fillId="3" borderId="2" xfId="0" applyNumberFormat="1" applyFont="1" applyFill="1" applyBorder="1" applyAlignment="1">
      <alignment vertical="center"/>
    </xf>
    <xf numFmtId="0" fontId="9" fillId="3" borderId="0" xfId="0" applyFont="1" applyFill="1" applyAlignment="1">
      <alignment horizontal="left" vertical="center" indent="1"/>
    </xf>
    <xf numFmtId="3" fontId="9" fillId="3" borderId="0" xfId="0" applyNumberFormat="1" applyFont="1" applyFill="1" applyAlignment="1">
      <alignment vertical="center"/>
    </xf>
    <xf numFmtId="0" fontId="5" fillId="4" borderId="0" xfId="0" applyFont="1" applyFill="1" applyAlignment="1">
      <alignment horizontal="left" vertical="center"/>
    </xf>
    <xf numFmtId="165" fontId="10" fillId="4" borderId="4" xfId="0" applyNumberFormat="1" applyFont="1" applyFill="1" applyBorder="1" applyAlignment="1">
      <alignment horizontal="right" vertical="center"/>
    </xf>
    <xf numFmtId="0" fontId="11" fillId="5" borderId="0" xfId="0" applyFont="1" applyFill="1" applyAlignment="1">
      <alignment horizontal="right" vertical="center"/>
    </xf>
    <xf numFmtId="166" fontId="9" fillId="5" borderId="0" xfId="0" applyNumberFormat="1" applyFont="1" applyFill="1" applyAlignment="1">
      <alignment vertical="center"/>
    </xf>
    <xf numFmtId="0" fontId="5" fillId="0" borderId="0" xfId="0" applyFont="1" applyAlignment="1">
      <alignment vertical="center"/>
    </xf>
    <xf numFmtId="0" fontId="0" fillId="0" borderId="0" xfId="0" applyAlignment="1">
      <alignment vertical="center"/>
    </xf>
    <xf numFmtId="0" fontId="5" fillId="0" borderId="0" xfId="0" applyFont="1" applyAlignment="1">
      <alignment horizontal="center" vertical="center"/>
    </xf>
    <xf numFmtId="10" fontId="3" fillId="0" borderId="0" xfId="0" applyNumberFormat="1" applyFont="1" applyAlignment="1">
      <alignment horizontal="center" vertical="center"/>
    </xf>
    <xf numFmtId="0" fontId="12" fillId="0" borderId="0" xfId="0" applyFont="1"/>
    <xf numFmtId="0" fontId="13" fillId="0" borderId="0" xfId="0" applyFont="1" applyAlignment="1">
      <alignment horizontal="center" vertical="center"/>
    </xf>
    <xf numFmtId="0" fontId="2" fillId="0" borderId="0" xfId="0" applyFont="1" applyAlignment="1">
      <alignment vertical="center"/>
    </xf>
    <xf numFmtId="164" fontId="2" fillId="2" borderId="1" xfId="0" applyNumberFormat="1" applyFont="1" applyFill="1" applyBorder="1" applyAlignment="1">
      <alignment horizontal="center" vertical="center"/>
    </xf>
    <xf numFmtId="0" fontId="4" fillId="0" borderId="0" xfId="0" applyFont="1" applyAlignment="1">
      <alignment vertical="center"/>
    </xf>
    <xf numFmtId="0" fontId="0" fillId="0" borderId="5" xfId="0" applyBorder="1" applyAlignment="1">
      <alignment horizontal="left" vertical="center" indent="1"/>
    </xf>
    <xf numFmtId="4" fontId="0" fillId="0" borderId="5" xfId="0" applyNumberFormat="1" applyBorder="1" applyAlignment="1">
      <alignment horizontal="center" vertical="center"/>
    </xf>
    <xf numFmtId="4" fontId="0" fillId="0" borderId="6" xfId="0" applyNumberFormat="1" applyBorder="1" applyAlignment="1">
      <alignment horizontal="center" vertical="center"/>
    </xf>
    <xf numFmtId="0" fontId="0" fillId="0" borderId="6" xfId="0" applyBorder="1" applyAlignment="1">
      <alignment horizontal="left" vertical="center" indent="1"/>
    </xf>
    <xf numFmtId="0" fontId="0" fillId="0" borderId="0" xfId="0" applyAlignment="1">
      <alignment horizontal="left" vertical="center" indent="1"/>
    </xf>
    <xf numFmtId="4" fontId="0" fillId="0" borderId="0" xfId="0" applyNumberFormat="1" applyAlignment="1">
      <alignment horizontal="center" vertical="center"/>
    </xf>
    <xf numFmtId="164" fontId="2" fillId="2" borderId="7" xfId="0" applyNumberFormat="1" applyFont="1" applyFill="1" applyBorder="1" applyAlignment="1">
      <alignment horizontal="center" vertical="center"/>
    </xf>
    <xf numFmtId="0" fontId="0" fillId="0" borderId="0" xfId="0" applyAlignment="1">
      <alignment horizontal="left" vertical="center"/>
    </xf>
    <xf numFmtId="3" fontId="0" fillId="0" borderId="0" xfId="0" applyNumberFormat="1" applyAlignment="1">
      <alignment vertical="center"/>
    </xf>
    <xf numFmtId="4" fontId="0" fillId="0" borderId="0" xfId="0" applyNumberFormat="1" applyAlignment="1">
      <alignment vertical="center"/>
    </xf>
    <xf numFmtId="0" fontId="2" fillId="2" borderId="5" xfId="0" applyFont="1" applyFill="1" applyBorder="1" applyAlignment="1">
      <alignment horizontal="center" vertical="center"/>
    </xf>
    <xf numFmtId="164" fontId="2" fillId="2" borderId="0" xfId="0" applyNumberFormat="1" applyFont="1" applyFill="1" applyAlignment="1">
      <alignment horizontal="center" vertical="center"/>
    </xf>
    <xf numFmtId="164" fontId="2" fillId="2" borderId="0" xfId="0" applyNumberFormat="1" applyFont="1" applyFill="1" applyAlignment="1">
      <alignment horizontal="center" vertical="center" wrapText="1"/>
    </xf>
    <xf numFmtId="0" fontId="0" fillId="0" borderId="6" xfId="0" applyBorder="1" applyAlignment="1">
      <alignment horizontal="center" vertical="center"/>
    </xf>
    <xf numFmtId="165" fontId="0" fillId="0" borderId="6" xfId="0" applyNumberFormat="1" applyBorder="1" applyAlignment="1">
      <alignment horizontal="center" vertical="center"/>
    </xf>
    <xf numFmtId="10" fontId="0" fillId="0" borderId="6" xfId="0" applyNumberFormat="1" applyBorder="1" applyAlignment="1">
      <alignment horizontal="center" vertical="center"/>
    </xf>
    <xf numFmtId="15" fontId="0" fillId="0" borderId="6" xfId="0" applyNumberFormat="1" applyBorder="1" applyAlignment="1">
      <alignment horizontal="center" vertical="center"/>
    </xf>
    <xf numFmtId="167" fontId="0" fillId="0" borderId="6" xfId="0" applyNumberFormat="1" applyBorder="1" applyAlignment="1">
      <alignment horizontal="center" vertical="center"/>
    </xf>
    <xf numFmtId="0" fontId="2" fillId="4" borderId="8" xfId="0" applyFont="1" applyFill="1" applyBorder="1" applyAlignment="1">
      <alignment vertical="center"/>
    </xf>
    <xf numFmtId="165" fontId="2" fillId="4" borderId="4" xfId="0" applyNumberFormat="1" applyFont="1" applyFill="1" applyBorder="1" applyAlignment="1">
      <alignment horizontal="center" vertical="center"/>
    </xf>
    <xf numFmtId="4" fontId="2" fillId="4" borderId="4" xfId="0" applyNumberFormat="1" applyFont="1" applyFill="1" applyBorder="1" applyAlignment="1">
      <alignment horizontal="center" vertical="center"/>
    </xf>
    <xf numFmtId="164" fontId="2" fillId="2" borderId="0" xfId="0" applyNumberFormat="1" applyFont="1" applyFill="1" applyAlignment="1">
      <alignment horizontal="left" vertical="center"/>
    </xf>
    <xf numFmtId="9" fontId="2" fillId="4" borderId="4" xfId="1" applyFont="1" applyFill="1" applyBorder="1" applyAlignment="1">
      <alignment horizontal="center" vertical="center"/>
    </xf>
    <xf numFmtId="165" fontId="0" fillId="0" borderId="0" xfId="0" applyNumberFormat="1"/>
    <xf numFmtId="0" fontId="5" fillId="0" borderId="0" xfId="0" applyFont="1" applyAlignment="1">
      <alignment horizontal="left" vertical="center"/>
    </xf>
    <xf numFmtId="0" fontId="0" fillId="0" borderId="0" xfId="0" applyAlignment="1">
      <alignment horizontal="left"/>
    </xf>
    <xf numFmtId="165" fontId="2" fillId="4" borderId="4" xfId="0" applyNumberFormat="1" applyFont="1" applyFill="1" applyBorder="1" applyAlignment="1">
      <alignment horizontal="left" vertical="center"/>
    </xf>
    <xf numFmtId="4" fontId="0" fillId="0" borderId="0" xfId="0" applyNumberFormat="1"/>
    <xf numFmtId="0" fontId="2" fillId="2" borderId="0" xfId="0" applyFont="1" applyFill="1" applyAlignment="1">
      <alignment horizontal="center" vertical="center"/>
    </xf>
    <xf numFmtId="165" fontId="0" fillId="0" borderId="6" xfId="0" quotePrefix="1" applyNumberFormat="1" applyBorder="1" applyAlignment="1">
      <alignment horizontal="left" vertical="center" wrapText="1"/>
    </xf>
    <xf numFmtId="168" fontId="2" fillId="4" borderId="4" xfId="0" applyNumberFormat="1" applyFont="1" applyFill="1" applyBorder="1" applyAlignment="1">
      <alignment horizontal="center" vertical="center"/>
    </xf>
    <xf numFmtId="0" fontId="14" fillId="0" borderId="0" xfId="0" applyFont="1"/>
    <xf numFmtId="169" fontId="0" fillId="0" borderId="0" xfId="0" applyNumberFormat="1" applyAlignment="1">
      <alignment horizontal="left"/>
    </xf>
    <xf numFmtId="3" fontId="0" fillId="0" borderId="0" xfId="0" applyNumberFormat="1" applyAlignment="1">
      <alignment horizontal="left"/>
    </xf>
    <xf numFmtId="2" fontId="0" fillId="0" borderId="0" xfId="0" applyNumberFormat="1" applyAlignment="1">
      <alignment horizontal="left"/>
    </xf>
    <xf numFmtId="10" fontId="0" fillId="0" borderId="6" xfId="1" applyNumberFormat="1" applyFont="1" applyBorder="1" applyAlignment="1">
      <alignment horizontal="center" vertical="center"/>
    </xf>
    <xf numFmtId="14" fontId="13" fillId="0" borderId="0" xfId="0" applyNumberFormat="1" applyFont="1" applyAlignment="1">
      <alignment horizontal="left"/>
    </xf>
    <xf numFmtId="0" fontId="2" fillId="2" borderId="0" xfId="0" applyFont="1" applyFill="1" applyAlignment="1">
      <alignment vertical="center"/>
    </xf>
    <xf numFmtId="170" fontId="0" fillId="0" borderId="6" xfId="0" applyNumberFormat="1" applyBorder="1" applyAlignment="1">
      <alignment horizontal="center" vertical="center"/>
    </xf>
    <xf numFmtId="170" fontId="0" fillId="0" borderId="5" xfId="0" applyNumberFormat="1" applyBorder="1" applyAlignment="1">
      <alignment horizontal="center" vertical="center"/>
    </xf>
    <xf numFmtId="10" fontId="13" fillId="0" borderId="5" xfId="0" applyNumberFormat="1" applyFont="1" applyBorder="1" applyAlignment="1">
      <alignment horizontal="center" vertical="center"/>
    </xf>
    <xf numFmtId="4" fontId="13" fillId="0" borderId="5" xfId="0" applyNumberFormat="1" applyFont="1" applyBorder="1" applyAlignment="1">
      <alignment horizontal="center" vertical="center"/>
    </xf>
    <xf numFmtId="10" fontId="13" fillId="0" borderId="6" xfId="0" applyNumberFormat="1" applyFont="1" applyBorder="1" applyAlignment="1">
      <alignment horizontal="center" vertical="center"/>
    </xf>
    <xf numFmtId="0" fontId="0" fillId="0" borderId="0" xfId="0" applyBorder="1" applyAlignment="1">
      <alignment horizontal="center" vertical="center"/>
    </xf>
    <xf numFmtId="165" fontId="0" fillId="0" borderId="0" xfId="0" applyNumberFormat="1" applyBorder="1" applyAlignment="1">
      <alignment horizontal="center" vertical="center"/>
    </xf>
    <xf numFmtId="4" fontId="0" fillId="0" borderId="0" xfId="0" applyNumberFormat="1" applyBorder="1" applyAlignment="1">
      <alignment horizontal="center" vertical="center"/>
    </xf>
    <xf numFmtId="10" fontId="0" fillId="0" borderId="0" xfId="0" applyNumberFormat="1" applyBorder="1" applyAlignment="1">
      <alignment horizontal="center" vertical="center"/>
    </xf>
    <xf numFmtId="15" fontId="0" fillId="0" borderId="0" xfId="0" applyNumberFormat="1" applyBorder="1" applyAlignment="1">
      <alignment horizontal="center" vertical="center"/>
    </xf>
    <xf numFmtId="167" fontId="0" fillId="0" borderId="0" xfId="0" applyNumberFormat="1" applyBorder="1" applyAlignment="1">
      <alignment horizontal="center" vertical="center"/>
    </xf>
    <xf numFmtId="10" fontId="0" fillId="0" borderId="0" xfId="1" applyNumberFormat="1" applyFont="1" applyBorder="1" applyAlignment="1">
      <alignment horizontal="center" vertical="center"/>
    </xf>
    <xf numFmtId="0" fontId="0" fillId="0" borderId="0" xfId="0" applyAlignment="1">
      <alignment horizontal="center"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191104</xdr:colOff>
      <xdr:row>0</xdr:row>
      <xdr:rowOff>136102</xdr:rowOff>
    </xdr:from>
    <xdr:to>
      <xdr:col>6</xdr:col>
      <xdr:colOff>384426</xdr:colOff>
      <xdr:row>3</xdr:row>
      <xdr:rowOff>55669</xdr:rowOff>
    </xdr:to>
    <xdr:pic>
      <xdr:nvPicPr>
        <xdr:cNvPr id="2" name="Picture 4" descr="image006">
          <a:extLst>
            <a:ext uri="{FF2B5EF4-FFF2-40B4-BE49-F238E27FC236}">
              <a16:creationId xmlns:a16="http://schemas.microsoft.com/office/drawing/2014/main" id="{EAEEBE31-BD7B-4F2A-94A5-7E48CEA1A31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1104" y="136102"/>
          <a:ext cx="4373116" cy="457449"/>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9071</xdr:colOff>
      <xdr:row>0</xdr:row>
      <xdr:rowOff>172350</xdr:rowOff>
    </xdr:from>
    <xdr:to>
      <xdr:col>3</xdr:col>
      <xdr:colOff>583393</xdr:colOff>
      <xdr:row>0</xdr:row>
      <xdr:rowOff>636203</xdr:rowOff>
    </xdr:to>
    <xdr:pic>
      <xdr:nvPicPr>
        <xdr:cNvPr id="2" name="Picture 4" descr="image006">
          <a:extLst>
            <a:ext uri="{FF2B5EF4-FFF2-40B4-BE49-F238E27FC236}">
              <a16:creationId xmlns:a16="http://schemas.microsoft.com/office/drawing/2014/main" id="{35BA16A9-C8C6-41E9-AFF6-3689B1E8D8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8621" y="172350"/>
          <a:ext cx="3450872" cy="463853"/>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178595</xdr:colOff>
      <xdr:row>0</xdr:row>
      <xdr:rowOff>130969</xdr:rowOff>
    </xdr:from>
    <xdr:to>
      <xdr:col>3</xdr:col>
      <xdr:colOff>277290</xdr:colOff>
      <xdr:row>0</xdr:row>
      <xdr:rowOff>600869</xdr:rowOff>
    </xdr:to>
    <xdr:pic>
      <xdr:nvPicPr>
        <xdr:cNvPr id="2" name="Picture 4" descr="image006">
          <a:extLst>
            <a:ext uri="{FF2B5EF4-FFF2-40B4-BE49-F238E27FC236}">
              <a16:creationId xmlns:a16="http://schemas.microsoft.com/office/drawing/2014/main" id="{17B256F7-5462-4F10-82D9-239461920EC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8595" y="130969"/>
          <a:ext cx="3575320" cy="469900"/>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0</xdr:row>
      <xdr:rowOff>117484</xdr:rowOff>
    </xdr:from>
    <xdr:to>
      <xdr:col>3</xdr:col>
      <xdr:colOff>642661</xdr:colOff>
      <xdr:row>0</xdr:row>
      <xdr:rowOff>587384</xdr:rowOff>
    </xdr:to>
    <xdr:pic>
      <xdr:nvPicPr>
        <xdr:cNvPr id="2" name="Picture 4" descr="image006">
          <a:extLst>
            <a:ext uri="{FF2B5EF4-FFF2-40B4-BE49-F238E27FC236}">
              <a16:creationId xmlns:a16="http://schemas.microsoft.com/office/drawing/2014/main" id="{18ED7950-2E52-4B7A-8545-41FB8CD6EE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117484"/>
          <a:ext cx="2900086" cy="469900"/>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206BF-E577-4576-AA09-9A3E0C75601A}">
  <dimension ref="B5:F35"/>
  <sheetViews>
    <sheetView showGridLines="0" tabSelected="1" zoomScale="85" zoomScaleNormal="85" workbookViewId="0">
      <selection activeCell="H39" sqref="H39"/>
    </sheetView>
  </sheetViews>
  <sheetFormatPr defaultRowHeight="14.4"/>
  <cols>
    <col min="1" max="1" width="3" customWidth="1"/>
    <col min="6" max="6" width="22.44140625" customWidth="1"/>
    <col min="7" max="8" width="9.33203125" customWidth="1"/>
  </cols>
  <sheetData>
    <row r="5" spans="2:6" ht="15.6">
      <c r="B5" s="1" t="s">
        <v>45</v>
      </c>
    </row>
    <row r="7" spans="2:6">
      <c r="B7" s="2" t="s">
        <v>0</v>
      </c>
      <c r="F7" t="s">
        <v>44</v>
      </c>
    </row>
    <row r="9" spans="2:6">
      <c r="B9" s="58" t="s">
        <v>47</v>
      </c>
      <c r="F9" s="63">
        <v>44504</v>
      </c>
    </row>
    <row r="11" spans="2:6">
      <c r="B11" s="2" t="s">
        <v>48</v>
      </c>
      <c r="F11" t="s">
        <v>55</v>
      </c>
    </row>
    <row r="13" spans="2:6">
      <c r="B13" s="2" t="s">
        <v>2</v>
      </c>
      <c r="F13" t="s">
        <v>3</v>
      </c>
    </row>
    <row r="15" spans="2:6">
      <c r="B15" s="2" t="s">
        <v>1</v>
      </c>
      <c r="F15" t="s">
        <v>56</v>
      </c>
    </row>
    <row r="17" spans="2:6">
      <c r="B17" s="2" t="s">
        <v>49</v>
      </c>
      <c r="F17" t="s">
        <v>57</v>
      </c>
    </row>
    <row r="19" spans="2:6">
      <c r="B19" s="2" t="s">
        <v>50</v>
      </c>
      <c r="F19" s="59">
        <v>432738486.5</v>
      </c>
    </row>
    <row r="21" spans="2:6">
      <c r="B21" s="2" t="s">
        <v>10</v>
      </c>
      <c r="F21" s="60">
        <v>45523076</v>
      </c>
    </row>
    <row r="23" spans="2:6">
      <c r="B23" s="2" t="s">
        <v>51</v>
      </c>
      <c r="F23" s="61">
        <v>9.5059149000000005</v>
      </c>
    </row>
    <row r="24" spans="2:6">
      <c r="B24" s="2"/>
    </row>
    <row r="25" spans="2:6">
      <c r="B25" s="2" t="s">
        <v>52</v>
      </c>
      <c r="F25" t="s">
        <v>58</v>
      </c>
    </row>
    <row r="26" spans="2:6">
      <c r="B26" s="2"/>
    </row>
    <row r="27" spans="2:6">
      <c r="B27" s="2" t="s">
        <v>53</v>
      </c>
      <c r="F27" t="s">
        <v>59</v>
      </c>
    </row>
    <row r="28" spans="2:6">
      <c r="B28" s="2"/>
    </row>
    <row r="29" spans="2:6">
      <c r="B29" s="2" t="s">
        <v>4</v>
      </c>
      <c r="F29" t="s">
        <v>60</v>
      </c>
    </row>
    <row r="30" spans="2:6">
      <c r="B30" s="2"/>
    </row>
    <row r="31" spans="2:6">
      <c r="B31" s="2" t="s">
        <v>5</v>
      </c>
      <c r="F31" t="s">
        <v>46</v>
      </c>
    </row>
    <row r="32" spans="2:6">
      <c r="B32" s="2"/>
    </row>
    <row r="33" spans="2:6">
      <c r="B33" s="2" t="s">
        <v>54</v>
      </c>
      <c r="F33" s="60">
        <v>98553</v>
      </c>
    </row>
    <row r="34" spans="2:6">
      <c r="B34" s="2"/>
    </row>
    <row r="35" spans="2:6">
      <c r="B35" s="2"/>
    </row>
  </sheetData>
  <pageMargins left="0.7" right="0.7" top="0.75" bottom="0.75" header="0.3" footer="0.3"/>
  <headerFooter>
    <oddFooter>&amp;R_x000D_&amp;1#&amp;"Calibri"&amp;10&amp;K008000 [ CLASSIFICAÇÃO: PÚBLICA ]</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E5D5F-4EE8-4F29-83C8-787756147321}">
  <dimension ref="A1:R97"/>
  <sheetViews>
    <sheetView showGridLines="0" zoomScale="55" zoomScaleNormal="55" workbookViewId="0">
      <selection activeCell="L5" sqref="L5"/>
    </sheetView>
  </sheetViews>
  <sheetFormatPr defaultColWidth="9.109375" defaultRowHeight="14.4"/>
  <cols>
    <col min="1" max="1" width="3" style="18" bestFit="1" customWidth="1"/>
    <col min="2" max="2" width="30.109375" style="34" bestFit="1" customWidth="1"/>
    <col min="3" max="3" width="26.88671875" style="19" bestFit="1" customWidth="1"/>
    <col min="4" max="4" width="26.6640625" style="19" bestFit="1" customWidth="1"/>
    <col min="5" max="5" width="29.6640625" style="19" bestFit="1" customWidth="1"/>
    <col min="6" max="6" width="17.6640625" style="19" bestFit="1" customWidth="1"/>
    <col min="7" max="7" width="21.6640625" style="19" bestFit="1" customWidth="1"/>
    <col min="8" max="8" width="22.33203125" style="19" bestFit="1" customWidth="1"/>
    <col min="9" max="9" width="19.6640625" style="19" bestFit="1" customWidth="1"/>
    <col min="10" max="10" width="13.44140625" style="19" bestFit="1" customWidth="1"/>
    <col min="11" max="11" width="15.44140625" style="19" bestFit="1" customWidth="1"/>
    <col min="12" max="12" width="14.5546875" style="19" bestFit="1" customWidth="1"/>
    <col min="13" max="13" width="17.109375" style="19" bestFit="1" customWidth="1"/>
    <col min="14" max="14" width="17.6640625" style="19" bestFit="1" customWidth="1"/>
    <col min="15" max="15" width="21.6640625" style="19" bestFit="1" customWidth="1"/>
    <col min="16" max="16" width="23.109375" style="19" bestFit="1" customWidth="1"/>
    <col min="17" max="17" width="72.44140625" style="19" bestFit="1" customWidth="1"/>
    <col min="18" max="18" width="77.6640625" style="34" bestFit="1" customWidth="1"/>
    <col min="19" max="16384" width="9.109375" style="19"/>
  </cols>
  <sheetData>
    <row r="1" spans="1:18" s="18" customFormat="1">
      <c r="B1" s="19"/>
      <c r="C1" s="20"/>
      <c r="D1" s="20"/>
      <c r="E1" s="20"/>
      <c r="F1" s="20"/>
      <c r="G1" s="20"/>
      <c r="H1" s="20"/>
      <c r="I1" s="20"/>
      <c r="J1" s="20"/>
      <c r="K1" s="20"/>
      <c r="L1" s="20"/>
      <c r="M1" s="20"/>
      <c r="N1" s="20"/>
      <c r="O1" s="20"/>
      <c r="P1" s="20"/>
      <c r="Q1" s="20"/>
      <c r="R1" s="51"/>
    </row>
    <row r="2" spans="1:18" s="18" customFormat="1" ht="15.6">
      <c r="B2" s="1" t="s">
        <v>45</v>
      </c>
      <c r="C2" s="20"/>
      <c r="D2" s="20"/>
      <c r="E2" s="20"/>
      <c r="F2" s="20"/>
      <c r="G2" s="20"/>
      <c r="H2" s="20"/>
      <c r="I2" s="20"/>
      <c r="J2" s="20"/>
      <c r="K2" s="20"/>
      <c r="L2" s="20"/>
      <c r="M2" s="20"/>
      <c r="N2" s="20"/>
      <c r="O2" s="20"/>
      <c r="P2" s="20"/>
      <c r="Q2" s="20"/>
      <c r="R2" s="51"/>
    </row>
    <row r="3" spans="1:18" s="18" customFormat="1">
      <c r="B3" s="19"/>
      <c r="C3" s="20"/>
      <c r="D3" s="20"/>
      <c r="E3" s="20"/>
      <c r="F3" s="20"/>
      <c r="G3" s="20"/>
      <c r="H3" s="20"/>
      <c r="I3" s="20"/>
      <c r="J3" s="20"/>
      <c r="K3" s="20"/>
      <c r="L3" s="20"/>
      <c r="M3" s="20"/>
      <c r="N3" s="20"/>
      <c r="O3" s="20"/>
      <c r="P3" s="20"/>
      <c r="Q3" s="20"/>
      <c r="R3" s="51"/>
    </row>
    <row r="4" spans="1:18" s="26" customFormat="1" ht="15.6">
      <c r="A4" s="24" t="s">
        <v>13</v>
      </c>
      <c r="B4" s="1" t="s">
        <v>197</v>
      </c>
      <c r="C4"/>
      <c r="D4"/>
      <c r="E4"/>
      <c r="F4"/>
      <c r="G4"/>
      <c r="H4"/>
      <c r="I4"/>
      <c r="J4"/>
      <c r="K4"/>
      <c r="L4"/>
      <c r="M4"/>
      <c r="N4"/>
      <c r="O4"/>
      <c r="P4"/>
      <c r="Q4"/>
      <c r="R4" s="52"/>
    </row>
    <row r="5" spans="1:18" s="26" customFormat="1">
      <c r="A5" s="24"/>
      <c r="B5" s="37" t="s">
        <v>14</v>
      </c>
      <c r="C5" s="37" t="s">
        <v>22</v>
      </c>
      <c r="D5" s="37" t="s">
        <v>123</v>
      </c>
      <c r="E5" s="38" t="s">
        <v>124</v>
      </c>
      <c r="F5" s="38" t="s">
        <v>125</v>
      </c>
      <c r="G5" s="38" t="s">
        <v>126</v>
      </c>
      <c r="H5" s="38" t="s">
        <v>23</v>
      </c>
      <c r="I5" s="38" t="s">
        <v>127</v>
      </c>
      <c r="J5" s="39" t="s">
        <v>128</v>
      </c>
      <c r="K5" s="38" t="s">
        <v>129</v>
      </c>
      <c r="L5" s="38" t="s">
        <v>130</v>
      </c>
      <c r="M5" s="38" t="s">
        <v>24</v>
      </c>
      <c r="N5" s="38" t="s">
        <v>25</v>
      </c>
      <c r="O5" s="38" t="s">
        <v>26</v>
      </c>
      <c r="P5" s="38" t="s">
        <v>27</v>
      </c>
      <c r="Q5" s="38" t="s">
        <v>28</v>
      </c>
      <c r="R5" s="48" t="s">
        <v>131</v>
      </c>
    </row>
    <row r="6" spans="1:18" ht="102" customHeight="1">
      <c r="B6" s="40">
        <v>1</v>
      </c>
      <c r="C6" s="40" t="s">
        <v>61</v>
      </c>
      <c r="D6" s="40" t="s">
        <v>62</v>
      </c>
      <c r="E6" s="41" t="s">
        <v>61</v>
      </c>
      <c r="F6" s="41" t="s">
        <v>62</v>
      </c>
      <c r="G6" s="41">
        <v>27573.441180639998</v>
      </c>
      <c r="H6" s="29">
        <v>37.400989580000001</v>
      </c>
      <c r="I6" s="29">
        <v>1.2352139919535348</v>
      </c>
      <c r="J6" s="42">
        <v>8.642861854627297E-2</v>
      </c>
      <c r="K6" s="43">
        <v>45017</v>
      </c>
      <c r="L6" s="41" t="s">
        <v>62</v>
      </c>
      <c r="M6" s="44" t="s">
        <v>33</v>
      </c>
      <c r="N6" s="62">
        <v>4.2729690758740592E-2</v>
      </c>
      <c r="O6" s="41" t="s">
        <v>62</v>
      </c>
      <c r="P6" s="41" t="s">
        <v>132</v>
      </c>
      <c r="Q6" s="56" t="s">
        <v>133</v>
      </c>
      <c r="R6" s="56" t="s">
        <v>134</v>
      </c>
    </row>
    <row r="7" spans="1:18" ht="102" customHeight="1">
      <c r="B7" s="40">
        <f>B6+1</f>
        <v>2</v>
      </c>
      <c r="C7" s="40" t="s">
        <v>63</v>
      </c>
      <c r="D7" s="40" t="s">
        <v>41</v>
      </c>
      <c r="E7" s="41" t="s">
        <v>208</v>
      </c>
      <c r="F7" s="41" t="s">
        <v>216</v>
      </c>
      <c r="G7" s="41">
        <v>22631106</v>
      </c>
      <c r="H7" s="29">
        <v>24.08063677187641</v>
      </c>
      <c r="I7" s="29">
        <v>1.9960466688024072</v>
      </c>
      <c r="J7" s="42">
        <v>5.5647088306476314E-2</v>
      </c>
      <c r="K7" s="43">
        <v>45540</v>
      </c>
      <c r="L7" s="41">
        <v>47350</v>
      </c>
      <c r="M7" s="44" t="s">
        <v>33</v>
      </c>
      <c r="N7" s="62">
        <v>5.2499999999999998E-2</v>
      </c>
      <c r="O7" s="41" t="s">
        <v>39</v>
      </c>
      <c r="P7" s="41" t="s">
        <v>135</v>
      </c>
      <c r="Q7" s="56" t="s">
        <v>137</v>
      </c>
      <c r="R7" s="56" t="s">
        <v>136</v>
      </c>
    </row>
    <row r="8" spans="1:18" ht="102" customHeight="1">
      <c r="B8" s="40">
        <f t="shared" ref="B8:B38" si="0">B7+1</f>
        <v>3</v>
      </c>
      <c r="C8" s="40" t="s">
        <v>64</v>
      </c>
      <c r="D8" s="40" t="s">
        <v>41</v>
      </c>
      <c r="E8" s="41" t="s">
        <v>65</v>
      </c>
      <c r="F8" s="41" t="s">
        <v>217</v>
      </c>
      <c r="G8" s="41">
        <v>22000</v>
      </c>
      <c r="H8" s="29">
        <v>22.331166804692902</v>
      </c>
      <c r="I8" s="29">
        <v>1.7857796649350284</v>
      </c>
      <c r="J8" s="42">
        <v>5.1604300290708949E-2</v>
      </c>
      <c r="K8" s="43">
        <v>44895</v>
      </c>
      <c r="L8" s="41">
        <v>47098</v>
      </c>
      <c r="M8" s="44" t="s">
        <v>33</v>
      </c>
      <c r="N8" s="62">
        <v>2.5000000000000001E-2</v>
      </c>
      <c r="O8" s="41" t="s">
        <v>39</v>
      </c>
      <c r="P8" s="41" t="s">
        <v>138</v>
      </c>
      <c r="Q8" s="56" t="s">
        <v>139</v>
      </c>
      <c r="R8" s="56" t="s">
        <v>140</v>
      </c>
    </row>
    <row r="9" spans="1:18" ht="102" customHeight="1">
      <c r="B9" s="40">
        <f t="shared" si="0"/>
        <v>4</v>
      </c>
      <c r="C9" s="40" t="s">
        <v>66</v>
      </c>
      <c r="D9" s="40" t="s">
        <v>31</v>
      </c>
      <c r="E9" s="41" t="s">
        <v>67</v>
      </c>
      <c r="F9" s="41" t="s">
        <v>218</v>
      </c>
      <c r="G9" s="41">
        <v>28000</v>
      </c>
      <c r="H9" s="29">
        <v>21.520947369302778</v>
      </c>
      <c r="I9" s="29">
        <v>1.23225305057753</v>
      </c>
      <c r="J9" s="42">
        <v>4.9731992971932669E-2</v>
      </c>
      <c r="K9" s="43">
        <v>45064</v>
      </c>
      <c r="L9" s="41">
        <v>46895</v>
      </c>
      <c r="M9" s="44" t="s">
        <v>33</v>
      </c>
      <c r="N9" s="62">
        <v>4.8000000000000001E-2</v>
      </c>
      <c r="O9" s="41" t="s">
        <v>39</v>
      </c>
      <c r="P9" s="41" t="s">
        <v>141</v>
      </c>
      <c r="Q9" s="56" t="s">
        <v>142</v>
      </c>
      <c r="R9" s="56" t="s">
        <v>143</v>
      </c>
    </row>
    <row r="10" spans="1:18" ht="102" customHeight="1">
      <c r="B10" s="40">
        <f t="shared" si="0"/>
        <v>5</v>
      </c>
      <c r="C10" s="40" t="s">
        <v>70</v>
      </c>
      <c r="D10" s="40" t="s">
        <v>41</v>
      </c>
      <c r="E10" s="41" t="s">
        <v>71</v>
      </c>
      <c r="F10" s="41" t="s">
        <v>220</v>
      </c>
      <c r="G10" s="41">
        <v>17993</v>
      </c>
      <c r="H10" s="29">
        <v>18.156857039240823</v>
      </c>
      <c r="I10" s="29">
        <v>1.7825514738771033</v>
      </c>
      <c r="J10" s="42">
        <v>4.1958036101882104E-2</v>
      </c>
      <c r="K10" s="43">
        <v>44895</v>
      </c>
      <c r="L10" s="41">
        <v>47098</v>
      </c>
      <c r="M10" s="44" t="s">
        <v>33</v>
      </c>
      <c r="N10" s="62">
        <v>2.5000000000000001E-2</v>
      </c>
      <c r="O10" s="41" t="s">
        <v>39</v>
      </c>
      <c r="P10" s="41" t="s">
        <v>138</v>
      </c>
      <c r="Q10" s="56" t="s">
        <v>139</v>
      </c>
      <c r="R10" s="56" t="s">
        <v>140</v>
      </c>
    </row>
    <row r="11" spans="1:18" ht="102" customHeight="1">
      <c r="B11" s="40">
        <f t="shared" si="0"/>
        <v>6</v>
      </c>
      <c r="C11" s="40" t="s">
        <v>72</v>
      </c>
      <c r="D11" s="40" t="s">
        <v>29</v>
      </c>
      <c r="E11" s="41" t="s">
        <v>73</v>
      </c>
      <c r="F11" s="41" t="s">
        <v>221</v>
      </c>
      <c r="G11" s="41">
        <v>20000</v>
      </c>
      <c r="H11" s="29">
        <v>17.570901700830003</v>
      </c>
      <c r="I11" s="29">
        <v>1.7332640516811162</v>
      </c>
      <c r="J11" s="42">
        <v>4.0603972720207777E-2</v>
      </c>
      <c r="K11" s="43">
        <v>45072</v>
      </c>
      <c r="L11" s="41">
        <v>46511</v>
      </c>
      <c r="M11" s="44" t="s">
        <v>33</v>
      </c>
      <c r="N11" s="62">
        <v>3.5000000000000003E-2</v>
      </c>
      <c r="O11" s="41" t="s">
        <v>39</v>
      </c>
      <c r="P11" s="41" t="s">
        <v>147</v>
      </c>
      <c r="Q11" s="56" t="s">
        <v>148</v>
      </c>
      <c r="R11" s="56" t="s">
        <v>149</v>
      </c>
    </row>
    <row r="12" spans="1:18" ht="102" customHeight="1">
      <c r="B12" s="40">
        <f t="shared" si="0"/>
        <v>7</v>
      </c>
      <c r="C12" s="40" t="s">
        <v>68</v>
      </c>
      <c r="D12" s="40" t="s">
        <v>29</v>
      </c>
      <c r="E12" s="41" t="s">
        <v>69</v>
      </c>
      <c r="F12" s="41" t="s">
        <v>219</v>
      </c>
      <c r="G12" s="41">
        <v>20000</v>
      </c>
      <c r="H12" s="29">
        <v>17.314542828452698</v>
      </c>
      <c r="I12" s="29">
        <v>1.3387648763952495</v>
      </c>
      <c r="J12" s="42">
        <v>4.0011562106465656E-2</v>
      </c>
      <c r="K12" s="43">
        <v>45091</v>
      </c>
      <c r="L12" s="41">
        <v>46834</v>
      </c>
      <c r="M12" s="44" t="s">
        <v>33</v>
      </c>
      <c r="N12" s="62">
        <v>0.05</v>
      </c>
      <c r="O12" s="41" t="s">
        <v>39</v>
      </c>
      <c r="P12" s="41" t="s">
        <v>144</v>
      </c>
      <c r="Q12" s="56" t="s">
        <v>145</v>
      </c>
      <c r="R12" s="56" t="s">
        <v>146</v>
      </c>
    </row>
    <row r="13" spans="1:18" ht="102" customHeight="1">
      <c r="B13" s="40">
        <f t="shared" si="0"/>
        <v>8</v>
      </c>
      <c r="C13" s="40" t="s">
        <v>223</v>
      </c>
      <c r="D13" s="40" t="s">
        <v>41</v>
      </c>
      <c r="E13" s="41" t="s">
        <v>224</v>
      </c>
      <c r="F13" s="41" t="s">
        <v>225</v>
      </c>
      <c r="G13" s="41">
        <v>15000</v>
      </c>
      <c r="H13" s="29">
        <v>15.176239006350899</v>
      </c>
      <c r="I13" s="29">
        <v>2.1079266989046892</v>
      </c>
      <c r="J13" s="42">
        <v>3.5070231744573285E-2</v>
      </c>
      <c r="K13" s="43">
        <v>45708</v>
      </c>
      <c r="L13" s="41">
        <v>47253</v>
      </c>
      <c r="M13" s="44" t="s">
        <v>33</v>
      </c>
      <c r="N13" s="62">
        <v>2.35E-2</v>
      </c>
      <c r="O13" s="41" t="s">
        <v>93</v>
      </c>
      <c r="P13" s="41" t="s">
        <v>150</v>
      </c>
      <c r="Q13" s="56" t="s">
        <v>247</v>
      </c>
      <c r="R13" s="56" t="s">
        <v>248</v>
      </c>
    </row>
    <row r="14" spans="1:18" ht="102" customHeight="1">
      <c r="B14" s="40">
        <f t="shared" si="0"/>
        <v>9</v>
      </c>
      <c r="C14" s="40" t="s">
        <v>74</v>
      </c>
      <c r="D14" s="40" t="s">
        <v>75</v>
      </c>
      <c r="E14" s="41" t="s">
        <v>76</v>
      </c>
      <c r="F14" s="41" t="s">
        <v>222</v>
      </c>
      <c r="G14" s="41">
        <v>17042</v>
      </c>
      <c r="H14" s="29">
        <v>14.60939673055138</v>
      </c>
      <c r="I14" s="29">
        <v>1.4447990384691249</v>
      </c>
      <c r="J14" s="42">
        <v>3.3760336060498233E-2</v>
      </c>
      <c r="K14" s="43">
        <v>45229</v>
      </c>
      <c r="L14" s="41">
        <v>46682</v>
      </c>
      <c r="M14" s="44" t="s">
        <v>33</v>
      </c>
      <c r="N14" s="62">
        <v>0.03</v>
      </c>
      <c r="O14" s="41" t="s">
        <v>39</v>
      </c>
      <c r="P14" s="41" t="s">
        <v>150</v>
      </c>
      <c r="Q14" s="56" t="s">
        <v>151</v>
      </c>
      <c r="R14" s="56" t="s">
        <v>152</v>
      </c>
    </row>
    <row r="15" spans="1:18" ht="102" customHeight="1">
      <c r="B15" s="40">
        <f t="shared" si="0"/>
        <v>10</v>
      </c>
      <c r="C15" s="40" t="s">
        <v>79</v>
      </c>
      <c r="D15" s="40" t="s">
        <v>31</v>
      </c>
      <c r="E15" s="41" t="s">
        <v>80</v>
      </c>
      <c r="F15" s="41" t="s">
        <v>226</v>
      </c>
      <c r="G15" s="41">
        <v>19598</v>
      </c>
      <c r="H15" s="29">
        <v>13.20001533640351</v>
      </c>
      <c r="I15" s="29">
        <v>1.141944653748757</v>
      </c>
      <c r="J15" s="42">
        <v>3.0503446650113265E-2</v>
      </c>
      <c r="K15" s="43">
        <v>44890</v>
      </c>
      <c r="L15" s="41">
        <v>46701</v>
      </c>
      <c r="M15" s="44" t="s">
        <v>33</v>
      </c>
      <c r="N15" s="62">
        <v>4.7500000000000001E-2</v>
      </c>
      <c r="O15" s="41" t="s">
        <v>39</v>
      </c>
      <c r="P15" s="41" t="s">
        <v>156</v>
      </c>
      <c r="Q15" s="56" t="s">
        <v>157</v>
      </c>
      <c r="R15" s="56" t="s">
        <v>158</v>
      </c>
    </row>
    <row r="16" spans="1:18" ht="102" customHeight="1">
      <c r="B16" s="40">
        <f t="shared" si="0"/>
        <v>11</v>
      </c>
      <c r="C16" s="40" t="s">
        <v>81</v>
      </c>
      <c r="D16" s="40" t="s">
        <v>32</v>
      </c>
      <c r="E16" s="41" t="s">
        <v>82</v>
      </c>
      <c r="F16" s="41" t="s">
        <v>227</v>
      </c>
      <c r="G16" s="41">
        <v>12688</v>
      </c>
      <c r="H16" s="29">
        <v>12.932924584446878</v>
      </c>
      <c r="I16" s="29">
        <v>1.3824023993008703</v>
      </c>
      <c r="J16" s="42">
        <v>2.9886236116987666E-2</v>
      </c>
      <c r="K16" s="43">
        <v>44638</v>
      </c>
      <c r="L16" s="41">
        <v>46463</v>
      </c>
      <c r="M16" s="44" t="s">
        <v>33</v>
      </c>
      <c r="N16" s="62">
        <v>3.2500000000000001E-2</v>
      </c>
      <c r="O16" s="41" t="s">
        <v>39</v>
      </c>
      <c r="P16" s="41" t="s">
        <v>159</v>
      </c>
      <c r="Q16" s="56" t="s">
        <v>160</v>
      </c>
      <c r="R16" s="56" t="s">
        <v>161</v>
      </c>
    </row>
    <row r="17" spans="2:18" ht="102" customHeight="1">
      <c r="B17" s="40">
        <f t="shared" si="0"/>
        <v>12</v>
      </c>
      <c r="C17" s="40" t="s">
        <v>83</v>
      </c>
      <c r="D17" s="40" t="s">
        <v>31</v>
      </c>
      <c r="E17" s="41" t="s">
        <v>84</v>
      </c>
      <c r="F17" s="41" t="s">
        <v>228</v>
      </c>
      <c r="G17" s="41">
        <v>12060</v>
      </c>
      <c r="H17" s="29">
        <v>12.430820365761601</v>
      </c>
      <c r="I17" s="29">
        <v>2.0026625921569354</v>
      </c>
      <c r="J17" s="42">
        <v>2.8725941309963889E-2</v>
      </c>
      <c r="K17" s="43">
        <v>45209</v>
      </c>
      <c r="L17" s="41">
        <v>47406</v>
      </c>
      <c r="M17" s="44" t="s">
        <v>33</v>
      </c>
      <c r="N17" s="62">
        <v>2.5000000000000001E-2</v>
      </c>
      <c r="O17" s="41" t="s">
        <v>39</v>
      </c>
      <c r="P17" s="41" t="s">
        <v>159</v>
      </c>
      <c r="Q17" s="56" t="s">
        <v>162</v>
      </c>
      <c r="R17" s="56" t="s">
        <v>161</v>
      </c>
    </row>
    <row r="18" spans="2:18" ht="102" customHeight="1">
      <c r="B18" s="40">
        <f t="shared" si="0"/>
        <v>13</v>
      </c>
      <c r="C18" s="40" t="s">
        <v>85</v>
      </c>
      <c r="D18" s="40" t="s">
        <v>31</v>
      </c>
      <c r="E18" s="41" t="s">
        <v>86</v>
      </c>
      <c r="F18" s="41" t="s">
        <v>227</v>
      </c>
      <c r="G18" s="41">
        <v>12000</v>
      </c>
      <c r="H18" s="29">
        <v>11.99719834998263</v>
      </c>
      <c r="I18" s="29">
        <v>1.4882572487678034</v>
      </c>
      <c r="J18" s="42">
        <v>2.7723899593531141E-2</v>
      </c>
      <c r="K18" s="43">
        <v>45505</v>
      </c>
      <c r="L18" s="41">
        <v>46951</v>
      </c>
      <c r="M18" s="44" t="s">
        <v>33</v>
      </c>
      <c r="N18" s="62">
        <v>4.7500000000000001E-2</v>
      </c>
      <c r="O18" s="41" t="s">
        <v>39</v>
      </c>
      <c r="P18" s="41" t="s">
        <v>144</v>
      </c>
      <c r="Q18" s="56" t="s">
        <v>163</v>
      </c>
      <c r="R18" s="56" t="s">
        <v>164</v>
      </c>
    </row>
    <row r="19" spans="2:18" ht="102" customHeight="1">
      <c r="B19" s="40">
        <f t="shared" si="0"/>
        <v>14</v>
      </c>
      <c r="C19" s="40" t="s">
        <v>77</v>
      </c>
      <c r="D19" s="40" t="s">
        <v>31</v>
      </c>
      <c r="E19" s="41" t="s">
        <v>78</v>
      </c>
      <c r="F19" s="41" t="s">
        <v>229</v>
      </c>
      <c r="G19" s="41">
        <v>20000</v>
      </c>
      <c r="H19" s="29">
        <v>11.065791973200001</v>
      </c>
      <c r="I19" s="29">
        <v>1.1289098049364505</v>
      </c>
      <c r="J19" s="42">
        <v>2.5571545675773862E-2</v>
      </c>
      <c r="K19" s="43">
        <v>44860</v>
      </c>
      <c r="L19" s="41">
        <v>46371</v>
      </c>
      <c r="M19" s="44" t="s">
        <v>30</v>
      </c>
      <c r="N19" s="62">
        <v>9.06E-2</v>
      </c>
      <c r="O19" s="41" t="s">
        <v>39</v>
      </c>
      <c r="P19" s="41" t="s">
        <v>153</v>
      </c>
      <c r="Q19" s="56" t="s">
        <v>154</v>
      </c>
      <c r="R19" s="56" t="s">
        <v>155</v>
      </c>
    </row>
    <row r="20" spans="2:18" ht="102" customHeight="1">
      <c r="B20" s="40">
        <f t="shared" si="0"/>
        <v>15</v>
      </c>
      <c r="C20" s="40" t="s">
        <v>214</v>
      </c>
      <c r="D20" s="40" t="s">
        <v>62</v>
      </c>
      <c r="E20" s="41" t="s">
        <v>92</v>
      </c>
      <c r="F20" s="41" t="s">
        <v>62</v>
      </c>
      <c r="G20" s="41">
        <v>9667.9999971199995</v>
      </c>
      <c r="H20" s="29">
        <v>10.421634699999998</v>
      </c>
      <c r="I20" s="29" t="s">
        <v>62</v>
      </c>
      <c r="J20" s="42">
        <v>2.2912830528682471E-2</v>
      </c>
      <c r="K20" s="43">
        <v>44845</v>
      </c>
      <c r="L20" s="41">
        <v>45931</v>
      </c>
      <c r="M20" s="44" t="s">
        <v>33</v>
      </c>
      <c r="N20" s="62">
        <v>0.04</v>
      </c>
      <c r="O20" s="41" t="s">
        <v>93</v>
      </c>
      <c r="P20" s="41" t="s">
        <v>132</v>
      </c>
      <c r="Q20" s="56" t="s">
        <v>169</v>
      </c>
      <c r="R20" s="56" t="s">
        <v>170</v>
      </c>
    </row>
    <row r="21" spans="2:18" ht="102" customHeight="1">
      <c r="B21" s="40">
        <f t="shared" si="0"/>
        <v>16</v>
      </c>
      <c r="C21" s="40" t="s">
        <v>90</v>
      </c>
      <c r="D21" s="40" t="s">
        <v>29</v>
      </c>
      <c r="E21" s="41" t="s">
        <v>91</v>
      </c>
      <c r="F21" s="41" t="s">
        <v>231</v>
      </c>
      <c r="G21" s="41">
        <v>10000</v>
      </c>
      <c r="H21" s="29">
        <v>9.9546705792424817</v>
      </c>
      <c r="I21" s="29">
        <v>1.9535092516644537</v>
      </c>
      <c r="J21" s="42">
        <v>2.3003894707300274E-2</v>
      </c>
      <c r="K21" s="43">
        <v>45379</v>
      </c>
      <c r="L21" s="41">
        <v>47199</v>
      </c>
      <c r="M21" s="44" t="s">
        <v>33</v>
      </c>
      <c r="N21" s="62">
        <v>4.4999999999999998E-2</v>
      </c>
      <c r="O21" s="41" t="s">
        <v>39</v>
      </c>
      <c r="P21" s="41" t="s">
        <v>144</v>
      </c>
      <c r="Q21" s="56" t="s">
        <v>165</v>
      </c>
      <c r="R21" s="56" t="s">
        <v>166</v>
      </c>
    </row>
    <row r="22" spans="2:18" ht="102" customHeight="1">
      <c r="B22" s="40">
        <f t="shared" si="0"/>
        <v>17</v>
      </c>
      <c r="C22" s="40" t="s">
        <v>209</v>
      </c>
      <c r="D22" s="40" t="s">
        <v>41</v>
      </c>
      <c r="E22" s="41" t="s">
        <v>210</v>
      </c>
      <c r="F22" s="41" t="s">
        <v>232</v>
      </c>
      <c r="G22" s="41">
        <v>10000</v>
      </c>
      <c r="H22" s="29">
        <v>9.8732908310974299</v>
      </c>
      <c r="I22" s="29">
        <v>1.7135691487037348</v>
      </c>
      <c r="J22" s="42">
        <v>2.281583713746577E-2</v>
      </c>
      <c r="K22" s="43">
        <v>45630</v>
      </c>
      <c r="L22" s="41">
        <v>47084</v>
      </c>
      <c r="M22" s="44" t="s">
        <v>33</v>
      </c>
      <c r="N22" s="62">
        <v>3.9E-2</v>
      </c>
      <c r="O22" s="41" t="s">
        <v>39</v>
      </c>
      <c r="P22" s="41" t="s">
        <v>185</v>
      </c>
      <c r="Q22" s="56" t="s">
        <v>212</v>
      </c>
      <c r="R22" s="56" t="s">
        <v>213</v>
      </c>
    </row>
    <row r="23" spans="2:18" ht="102" customHeight="1">
      <c r="B23" s="40">
        <f t="shared" si="0"/>
        <v>18</v>
      </c>
      <c r="C23" s="40" t="s">
        <v>98</v>
      </c>
      <c r="D23" s="40" t="s">
        <v>32</v>
      </c>
      <c r="E23" s="41" t="s">
        <v>99</v>
      </c>
      <c r="F23" s="41" t="s">
        <v>235</v>
      </c>
      <c r="G23" s="41">
        <v>8000</v>
      </c>
      <c r="H23" s="29">
        <v>8.8144266489599996</v>
      </c>
      <c r="I23" s="29">
        <v>1.9535092516644537</v>
      </c>
      <c r="J23" s="42">
        <v>2.0368945503903082E-2</v>
      </c>
      <c r="K23" s="43">
        <v>45042</v>
      </c>
      <c r="L23" s="41">
        <v>47284</v>
      </c>
      <c r="M23" s="44" t="s">
        <v>30</v>
      </c>
      <c r="N23" s="62">
        <v>7.1542999999999995E-2</v>
      </c>
      <c r="O23" s="41" t="s">
        <v>39</v>
      </c>
      <c r="P23" s="41" t="s">
        <v>177</v>
      </c>
      <c r="Q23" s="56" t="s">
        <v>43</v>
      </c>
      <c r="R23" s="56" t="s">
        <v>178</v>
      </c>
    </row>
    <row r="24" spans="2:18" ht="102" customHeight="1">
      <c r="B24" s="40">
        <f t="shared" si="0"/>
        <v>19</v>
      </c>
      <c r="C24" s="40" t="s">
        <v>94</v>
      </c>
      <c r="D24" s="40" t="s">
        <v>31</v>
      </c>
      <c r="E24" s="41" t="s">
        <v>95</v>
      </c>
      <c r="F24" s="41" t="s">
        <v>221</v>
      </c>
      <c r="G24" s="41">
        <v>10000</v>
      </c>
      <c r="H24" s="29">
        <v>8.809971632436131</v>
      </c>
      <c r="I24" s="29">
        <v>1.6099304668271874</v>
      </c>
      <c r="J24" s="42">
        <v>2.0358650564435365E-2</v>
      </c>
      <c r="K24" s="43">
        <v>45261</v>
      </c>
      <c r="L24" s="41">
        <v>47073</v>
      </c>
      <c r="M24" s="44" t="s">
        <v>33</v>
      </c>
      <c r="N24" s="62">
        <v>0.05</v>
      </c>
      <c r="O24" s="41" t="s">
        <v>39</v>
      </c>
      <c r="P24" s="41" t="s">
        <v>171</v>
      </c>
      <c r="Q24" s="56" t="s">
        <v>172</v>
      </c>
      <c r="R24" s="56" t="s">
        <v>173</v>
      </c>
    </row>
    <row r="25" spans="2:18" ht="102" customHeight="1">
      <c r="B25" s="40">
        <f t="shared" si="0"/>
        <v>20</v>
      </c>
      <c r="C25" s="40" t="s">
        <v>87</v>
      </c>
      <c r="D25" s="40" t="s">
        <v>34</v>
      </c>
      <c r="E25" s="41" t="s">
        <v>88</v>
      </c>
      <c r="F25" s="41" t="s">
        <v>230</v>
      </c>
      <c r="G25" s="41">
        <v>13118</v>
      </c>
      <c r="H25" s="29">
        <v>8.8036968193753697</v>
      </c>
      <c r="I25" s="29">
        <v>1.3254160458893818</v>
      </c>
      <c r="J25" s="42">
        <v>2.0344150321779549E-2</v>
      </c>
      <c r="K25" s="43">
        <v>44573</v>
      </c>
      <c r="L25" s="41">
        <v>46749</v>
      </c>
      <c r="M25" s="44" t="s">
        <v>33</v>
      </c>
      <c r="N25" s="62">
        <v>7.0000000000000007E-2</v>
      </c>
      <c r="O25" s="41" t="s">
        <v>40</v>
      </c>
      <c r="P25" s="41" t="s">
        <v>144</v>
      </c>
      <c r="Q25" s="56" t="s">
        <v>167</v>
      </c>
      <c r="R25" s="56" t="s">
        <v>168</v>
      </c>
    </row>
    <row r="26" spans="2:18" ht="102" customHeight="1">
      <c r="B26" s="40">
        <f t="shared" si="0"/>
        <v>21</v>
      </c>
      <c r="C26" s="40" t="s">
        <v>89</v>
      </c>
      <c r="D26" s="40" t="s">
        <v>34</v>
      </c>
      <c r="E26" s="41" t="s">
        <v>88</v>
      </c>
      <c r="F26" s="41" t="s">
        <v>234</v>
      </c>
      <c r="G26" s="41">
        <v>12795</v>
      </c>
      <c r="H26" s="29">
        <v>8.5869264220082986</v>
      </c>
      <c r="I26" s="29">
        <v>1.3254160458893818</v>
      </c>
      <c r="J26" s="42">
        <v>1.984322330897716E-2</v>
      </c>
      <c r="K26" s="43">
        <v>44573</v>
      </c>
      <c r="L26" s="41">
        <v>46749</v>
      </c>
      <c r="M26" s="44" t="s">
        <v>33</v>
      </c>
      <c r="N26" s="62">
        <v>7.0000000000000007E-2</v>
      </c>
      <c r="O26" s="41" t="s">
        <v>40</v>
      </c>
      <c r="P26" s="41" t="s">
        <v>144</v>
      </c>
      <c r="Q26" s="56" t="s">
        <v>167</v>
      </c>
      <c r="R26" s="56" t="s">
        <v>168</v>
      </c>
    </row>
    <row r="27" spans="2:18" ht="102" customHeight="1">
      <c r="B27" s="40">
        <f t="shared" si="0"/>
        <v>22</v>
      </c>
      <c r="C27" s="40" t="s">
        <v>100</v>
      </c>
      <c r="D27" s="40" t="s">
        <v>41</v>
      </c>
      <c r="E27" s="41" t="s">
        <v>101</v>
      </c>
      <c r="F27" s="41" t="s">
        <v>236</v>
      </c>
      <c r="G27" s="41">
        <v>10000</v>
      </c>
      <c r="H27" s="29">
        <v>7.8639702536999998</v>
      </c>
      <c r="I27" s="29">
        <v>1.2894546871126236</v>
      </c>
      <c r="J27" s="42">
        <v>1.8172569574996654E-2</v>
      </c>
      <c r="K27" s="43">
        <v>44826</v>
      </c>
      <c r="L27" s="41">
        <v>46345</v>
      </c>
      <c r="M27" s="44" t="s">
        <v>33</v>
      </c>
      <c r="N27" s="62">
        <v>4.4999999999999998E-2</v>
      </c>
      <c r="O27" s="41" t="s">
        <v>39</v>
      </c>
      <c r="P27" s="41" t="s">
        <v>144</v>
      </c>
      <c r="Q27" s="56" t="s">
        <v>179</v>
      </c>
      <c r="R27" s="56" t="s">
        <v>180</v>
      </c>
    </row>
    <row r="28" spans="2:18" ht="102" customHeight="1">
      <c r="B28" s="40">
        <f t="shared" si="0"/>
        <v>23</v>
      </c>
      <c r="C28" s="40" t="s">
        <v>96</v>
      </c>
      <c r="D28" s="40" t="s">
        <v>32</v>
      </c>
      <c r="E28" s="41" t="s">
        <v>97</v>
      </c>
      <c r="F28" s="41" t="s">
        <v>233</v>
      </c>
      <c r="G28" s="41">
        <v>10602</v>
      </c>
      <c r="H28" s="29">
        <v>7.6338807330728082</v>
      </c>
      <c r="I28" s="29">
        <v>2.2658904597331935</v>
      </c>
      <c r="J28" s="42">
        <v>1.7640863873273283E-2</v>
      </c>
      <c r="K28" s="43">
        <v>45558</v>
      </c>
      <c r="L28" s="41">
        <v>47555</v>
      </c>
      <c r="M28" s="44" t="s">
        <v>33</v>
      </c>
      <c r="N28" s="62">
        <v>3.7999999999999999E-2</v>
      </c>
      <c r="O28" s="41" t="s">
        <v>93</v>
      </c>
      <c r="P28" s="41" t="s">
        <v>174</v>
      </c>
      <c r="Q28" s="56" t="s">
        <v>175</v>
      </c>
      <c r="R28" s="56" t="s">
        <v>176</v>
      </c>
    </row>
    <row r="29" spans="2:18" ht="102" customHeight="1">
      <c r="B29" s="40">
        <f t="shared" si="0"/>
        <v>24</v>
      </c>
      <c r="C29" s="40" t="s">
        <v>102</v>
      </c>
      <c r="D29" s="40" t="s">
        <v>31</v>
      </c>
      <c r="E29" s="41" t="s">
        <v>103</v>
      </c>
      <c r="F29" s="41" t="s">
        <v>237</v>
      </c>
      <c r="G29" s="41">
        <v>30000</v>
      </c>
      <c r="H29" s="29">
        <v>7.5519494480740503</v>
      </c>
      <c r="I29" s="29">
        <v>4.3650793650793648E-2</v>
      </c>
      <c r="J29" s="42">
        <v>1.7451531776511056E-2</v>
      </c>
      <c r="K29" s="43">
        <v>44860</v>
      </c>
      <c r="L29" s="41">
        <v>45762</v>
      </c>
      <c r="M29" s="44" t="s">
        <v>33</v>
      </c>
      <c r="N29" s="62">
        <v>4.8000000000000001E-2</v>
      </c>
      <c r="O29" s="41" t="s">
        <v>40</v>
      </c>
      <c r="P29" s="41" t="s">
        <v>181</v>
      </c>
      <c r="Q29" s="56" t="s">
        <v>182</v>
      </c>
      <c r="R29" s="56" t="s">
        <v>183</v>
      </c>
    </row>
    <row r="30" spans="2:18" ht="102" customHeight="1">
      <c r="B30" s="40">
        <f t="shared" si="0"/>
        <v>25</v>
      </c>
      <c r="C30" s="40" t="s">
        <v>238</v>
      </c>
      <c r="D30" s="40" t="s">
        <v>62</v>
      </c>
      <c r="E30" s="41" t="s">
        <v>211</v>
      </c>
      <c r="F30" s="41" t="s">
        <v>62</v>
      </c>
      <c r="G30" s="41">
        <v>6976.2541715799998</v>
      </c>
      <c r="H30" s="29">
        <v>6.9762537599999996</v>
      </c>
      <c r="I30" s="29" t="s">
        <v>62</v>
      </c>
      <c r="J30" s="42">
        <v>1.6121177056434521E-2</v>
      </c>
      <c r="K30" s="43">
        <v>45541</v>
      </c>
      <c r="L30" s="41">
        <v>46904</v>
      </c>
      <c r="M30" s="44" t="s">
        <v>33</v>
      </c>
      <c r="N30" s="62">
        <v>7.4999999999999997E-2</v>
      </c>
      <c r="O30" s="41" t="s">
        <v>62</v>
      </c>
      <c r="P30" s="41" t="s">
        <v>132</v>
      </c>
      <c r="Q30" s="56" t="s">
        <v>169</v>
      </c>
      <c r="R30" s="56" t="s">
        <v>184</v>
      </c>
    </row>
    <row r="31" spans="2:18" ht="102" customHeight="1">
      <c r="B31" s="40">
        <f t="shared" si="0"/>
        <v>26</v>
      </c>
      <c r="C31" s="40" t="s">
        <v>106</v>
      </c>
      <c r="D31" s="40" t="s">
        <v>34</v>
      </c>
      <c r="E31" s="41" t="s">
        <v>107</v>
      </c>
      <c r="F31" s="41" t="s">
        <v>239</v>
      </c>
      <c r="G31" s="41">
        <v>6049</v>
      </c>
      <c r="H31" s="29">
        <v>6.5151265260017892</v>
      </c>
      <c r="I31" s="29">
        <v>5.0920294583234984</v>
      </c>
      <c r="J31" s="42">
        <v>1.5055574508050579E-2</v>
      </c>
      <c r="K31" s="43">
        <v>45021</v>
      </c>
      <c r="L31" s="41">
        <v>48410</v>
      </c>
      <c r="M31" s="44" t="s">
        <v>30</v>
      </c>
      <c r="N31" s="62">
        <v>6.4799999999999996E-2</v>
      </c>
      <c r="O31" s="41" t="s">
        <v>93</v>
      </c>
      <c r="P31" s="41" t="s">
        <v>42</v>
      </c>
      <c r="Q31" s="56" t="s">
        <v>43</v>
      </c>
      <c r="R31" s="56" t="s">
        <v>187</v>
      </c>
    </row>
    <row r="32" spans="2:18" ht="102" customHeight="1">
      <c r="B32" s="40">
        <f t="shared" si="0"/>
        <v>27</v>
      </c>
      <c r="C32" s="40" t="s">
        <v>104</v>
      </c>
      <c r="D32" s="40" t="s">
        <v>41</v>
      </c>
      <c r="E32" s="41" t="s">
        <v>105</v>
      </c>
      <c r="F32" s="41" t="s">
        <v>240</v>
      </c>
      <c r="G32" s="41">
        <v>8920</v>
      </c>
      <c r="H32" s="29">
        <v>5.8749618062947997</v>
      </c>
      <c r="I32" s="29">
        <v>1.2154189164993434</v>
      </c>
      <c r="J32" s="42">
        <v>1.3576240592353229E-2</v>
      </c>
      <c r="K32" s="43">
        <v>45050</v>
      </c>
      <c r="L32" s="41">
        <v>46748</v>
      </c>
      <c r="M32" s="44" t="s">
        <v>33</v>
      </c>
      <c r="N32" s="62">
        <v>4.7E-2</v>
      </c>
      <c r="O32" s="41" t="s">
        <v>39</v>
      </c>
      <c r="P32" s="41" t="s">
        <v>185</v>
      </c>
      <c r="Q32" s="56" t="s">
        <v>198</v>
      </c>
      <c r="R32" s="56" t="s">
        <v>186</v>
      </c>
    </row>
    <row r="33" spans="2:18" ht="102" customHeight="1">
      <c r="B33" s="40">
        <f t="shared" si="0"/>
        <v>28</v>
      </c>
      <c r="C33" s="40" t="s">
        <v>108</v>
      </c>
      <c r="D33" s="40" t="s">
        <v>32</v>
      </c>
      <c r="E33" s="41" t="s">
        <v>109</v>
      </c>
      <c r="F33" s="41" t="s">
        <v>241</v>
      </c>
      <c r="G33" s="41">
        <v>4874</v>
      </c>
      <c r="H33" s="29">
        <v>5.7781642462794203</v>
      </c>
      <c r="I33" s="29">
        <v>3.1368534117518974</v>
      </c>
      <c r="J33" s="42">
        <v>1.3352554548622105E-2</v>
      </c>
      <c r="K33" s="43">
        <v>45429</v>
      </c>
      <c r="L33" s="41">
        <v>46860</v>
      </c>
      <c r="M33" s="44" t="s">
        <v>30</v>
      </c>
      <c r="N33" s="62">
        <v>5.5034E-2</v>
      </c>
      <c r="O33" s="41" t="s">
        <v>39</v>
      </c>
      <c r="P33" s="41" t="s">
        <v>42</v>
      </c>
      <c r="Q33" s="56" t="s">
        <v>43</v>
      </c>
      <c r="R33" s="56" t="s">
        <v>188</v>
      </c>
    </row>
    <row r="34" spans="2:18" ht="132.6" customHeight="1">
      <c r="B34" s="40">
        <f t="shared" si="0"/>
        <v>29</v>
      </c>
      <c r="C34" s="40" t="s">
        <v>110</v>
      </c>
      <c r="D34" s="40" t="s">
        <v>41</v>
      </c>
      <c r="E34" s="41" t="s">
        <v>111</v>
      </c>
      <c r="F34" s="41" t="s">
        <v>242</v>
      </c>
      <c r="G34" s="41">
        <v>5139</v>
      </c>
      <c r="H34" s="29">
        <v>5.1629758212695718</v>
      </c>
      <c r="I34" s="29">
        <v>1.3525742996889603</v>
      </c>
      <c r="J34" s="42">
        <v>1.1930937465321961E-2</v>
      </c>
      <c r="K34" s="43">
        <v>45422</v>
      </c>
      <c r="L34" s="41">
        <v>46895</v>
      </c>
      <c r="M34" s="44" t="s">
        <v>33</v>
      </c>
      <c r="N34" s="62">
        <v>0.04</v>
      </c>
      <c r="O34" s="41" t="s">
        <v>39</v>
      </c>
      <c r="P34" s="41" t="s">
        <v>189</v>
      </c>
      <c r="Q34" s="56" t="s">
        <v>190</v>
      </c>
      <c r="R34" s="56" t="s">
        <v>191</v>
      </c>
    </row>
    <row r="35" spans="2:18" ht="102" customHeight="1">
      <c r="B35" s="40">
        <f t="shared" si="0"/>
        <v>30</v>
      </c>
      <c r="C35" s="40" t="s">
        <v>112</v>
      </c>
      <c r="D35" s="40" t="s">
        <v>41</v>
      </c>
      <c r="E35" s="41" t="s">
        <v>113</v>
      </c>
      <c r="F35" s="41" t="s">
        <v>243</v>
      </c>
      <c r="G35" s="41">
        <v>11825</v>
      </c>
      <c r="H35" s="29">
        <v>5.1091536860536086</v>
      </c>
      <c r="I35" s="29">
        <v>0.52426118698933566</v>
      </c>
      <c r="J35" s="42">
        <v>1.1806561804512871E-2</v>
      </c>
      <c r="K35" s="43">
        <v>44680</v>
      </c>
      <c r="L35" s="41">
        <v>46135</v>
      </c>
      <c r="M35" s="44" t="s">
        <v>33</v>
      </c>
      <c r="N35" s="62">
        <v>0.05</v>
      </c>
      <c r="O35" s="41" t="s">
        <v>39</v>
      </c>
      <c r="P35" s="41" t="s">
        <v>189</v>
      </c>
      <c r="Q35" s="56" t="s">
        <v>190</v>
      </c>
      <c r="R35" s="56" t="s">
        <v>191</v>
      </c>
    </row>
    <row r="36" spans="2:18" ht="125.4" customHeight="1">
      <c r="B36" s="40">
        <f t="shared" si="0"/>
        <v>31</v>
      </c>
      <c r="C36" s="40" t="s">
        <v>114</v>
      </c>
      <c r="D36" s="40" t="s">
        <v>34</v>
      </c>
      <c r="E36" s="41" t="s">
        <v>115</v>
      </c>
      <c r="F36" s="41" t="s">
        <v>244</v>
      </c>
      <c r="G36" s="41">
        <v>9982</v>
      </c>
      <c r="H36" s="29">
        <v>5.0526234577559999</v>
      </c>
      <c r="I36" s="29">
        <v>1.2393951815198647</v>
      </c>
      <c r="J36" s="42">
        <v>1.1675928107577739E-2</v>
      </c>
      <c r="K36" s="43">
        <v>44827</v>
      </c>
      <c r="L36" s="41">
        <v>46647</v>
      </c>
      <c r="M36" s="44" t="s">
        <v>33</v>
      </c>
      <c r="N36" s="62">
        <v>4.2500000000000003E-2</v>
      </c>
      <c r="O36" s="41" t="s">
        <v>39</v>
      </c>
      <c r="P36" s="41" t="s">
        <v>147</v>
      </c>
      <c r="Q36" s="56" t="s">
        <v>192</v>
      </c>
      <c r="R36" s="56" t="s">
        <v>149</v>
      </c>
    </row>
    <row r="37" spans="2:18" ht="102" customHeight="1">
      <c r="B37" s="40">
        <f t="shared" si="0"/>
        <v>32</v>
      </c>
      <c r="C37" s="40" t="s">
        <v>116</v>
      </c>
      <c r="D37" s="40" t="s">
        <v>41</v>
      </c>
      <c r="E37" s="41" t="s">
        <v>117</v>
      </c>
      <c r="F37" s="41" t="s">
        <v>245</v>
      </c>
      <c r="G37" s="41">
        <v>4000</v>
      </c>
      <c r="H37" s="29">
        <v>4.3350609207200002</v>
      </c>
      <c r="I37" s="29">
        <v>2.1909788567837323</v>
      </c>
      <c r="J37" s="42">
        <v>1.0017738324552742E-2</v>
      </c>
      <c r="K37" s="43">
        <v>45559</v>
      </c>
      <c r="L37" s="41">
        <v>46888</v>
      </c>
      <c r="M37" s="44" t="s">
        <v>30</v>
      </c>
      <c r="N37" s="62">
        <v>6.9948999999999997E-2</v>
      </c>
      <c r="O37" s="41" t="s">
        <v>93</v>
      </c>
      <c r="P37" s="41" t="s">
        <v>144</v>
      </c>
      <c r="Q37" s="56" t="s">
        <v>193</v>
      </c>
      <c r="R37" s="56" t="s">
        <v>194</v>
      </c>
    </row>
    <row r="38" spans="2:18" ht="102" customHeight="1">
      <c r="B38" s="40">
        <f t="shared" si="0"/>
        <v>33</v>
      </c>
      <c r="C38" s="40" t="s">
        <v>118</v>
      </c>
      <c r="D38" s="40" t="s">
        <v>41</v>
      </c>
      <c r="E38" s="41" t="s">
        <v>119</v>
      </c>
      <c r="F38" s="41" t="s">
        <v>246</v>
      </c>
      <c r="G38" s="41">
        <v>3266</v>
      </c>
      <c r="H38" s="29">
        <v>3.5865292157997799</v>
      </c>
      <c r="I38" s="29">
        <v>4.7600792535518774</v>
      </c>
      <c r="J38" s="42">
        <v>8.287982991315888E-3</v>
      </c>
      <c r="K38" s="43">
        <v>44991</v>
      </c>
      <c r="L38" s="41">
        <v>48228</v>
      </c>
      <c r="M38" s="44" t="s">
        <v>30</v>
      </c>
      <c r="N38" s="62">
        <v>6.6600000000000006E-2</v>
      </c>
      <c r="O38" s="41" t="s">
        <v>93</v>
      </c>
      <c r="P38" s="41" t="s">
        <v>42</v>
      </c>
      <c r="Q38" s="56" t="s">
        <v>43</v>
      </c>
      <c r="R38" s="56" t="s">
        <v>195</v>
      </c>
    </row>
    <row r="39" spans="2:18" ht="102" customHeight="1">
      <c r="B39" s="40"/>
      <c r="C39" s="40" t="s">
        <v>120</v>
      </c>
      <c r="D39" s="40" t="s">
        <v>29</v>
      </c>
      <c r="E39" s="41" t="s">
        <v>121</v>
      </c>
      <c r="F39" s="41" t="s">
        <v>221</v>
      </c>
      <c r="G39" s="41">
        <v>5000</v>
      </c>
      <c r="H39" s="29">
        <v>2.5519650225000001</v>
      </c>
      <c r="I39" s="29">
        <v>1.7002860532361714</v>
      </c>
      <c r="J39" s="42">
        <v>5.8972453389583134E-3</v>
      </c>
      <c r="K39" s="43">
        <v>45072</v>
      </c>
      <c r="L39" s="41">
        <v>46511</v>
      </c>
      <c r="M39" s="44" t="s">
        <v>33</v>
      </c>
      <c r="N39" s="62">
        <v>5.5E-2</v>
      </c>
      <c r="O39" s="41" t="s">
        <v>39</v>
      </c>
      <c r="P39" s="41" t="s">
        <v>147</v>
      </c>
      <c r="Q39" s="56" t="s">
        <v>199</v>
      </c>
      <c r="R39" s="56" t="s">
        <v>149</v>
      </c>
    </row>
    <row r="40" spans="2:18" ht="102" customHeight="1">
      <c r="B40" s="40">
        <f>B38+1</f>
        <v>34</v>
      </c>
      <c r="C40" s="77" t="s">
        <v>215</v>
      </c>
      <c r="D40" s="70" t="s">
        <v>62</v>
      </c>
      <c r="E40" s="71" t="s">
        <v>122</v>
      </c>
      <c r="F40" s="71" t="s">
        <v>62</v>
      </c>
      <c r="G40" s="71">
        <v>19869.999687560001</v>
      </c>
      <c r="H40" s="72">
        <v>1.1383742699999999</v>
      </c>
      <c r="I40" s="72" t="s">
        <v>62</v>
      </c>
      <c r="J40" s="73">
        <v>4.6468031998877588E-3</v>
      </c>
      <c r="K40" s="74">
        <v>44573</v>
      </c>
      <c r="L40" s="71">
        <v>46382</v>
      </c>
      <c r="M40" s="75" t="s">
        <v>33</v>
      </c>
      <c r="N40" s="76">
        <v>4.0500000000000001E-2</v>
      </c>
      <c r="O40" s="71" t="s">
        <v>39</v>
      </c>
      <c r="P40" s="41" t="s">
        <v>132</v>
      </c>
      <c r="Q40" s="56" t="s">
        <v>169</v>
      </c>
      <c r="R40" s="56" t="s">
        <v>196</v>
      </c>
    </row>
    <row r="41" spans="2:18">
      <c r="B41" s="45"/>
      <c r="C41" s="45"/>
      <c r="D41" s="45"/>
      <c r="E41" s="46"/>
      <c r="F41" s="46"/>
      <c r="G41" s="46"/>
      <c r="H41" s="57">
        <f>SUM(H6:H40)</f>
        <v>390.18403524173402</v>
      </c>
      <c r="I41" s="47">
        <v>1.57</v>
      </c>
      <c r="J41" s="49"/>
      <c r="K41" s="46"/>
      <c r="L41" s="46"/>
      <c r="M41" s="46"/>
      <c r="N41" s="46"/>
      <c r="O41" s="46"/>
      <c r="P41" s="46"/>
      <c r="Q41" s="46"/>
      <c r="R41" s="53"/>
    </row>
    <row r="42" spans="2:18">
      <c r="B42"/>
      <c r="C42"/>
      <c r="D42"/>
      <c r="E42"/>
      <c r="F42"/>
      <c r="G42"/>
      <c r="H42" s="54"/>
      <c r="I42"/>
      <c r="J42"/>
      <c r="K42"/>
      <c r="L42"/>
      <c r="M42"/>
      <c r="N42"/>
      <c r="O42"/>
      <c r="P42"/>
      <c r="Q42"/>
      <c r="R42" s="52"/>
    </row>
    <row r="43" spans="2:18">
      <c r="B43"/>
      <c r="C43"/>
      <c r="D43"/>
      <c r="E43"/>
      <c r="F43"/>
      <c r="G43"/>
      <c r="H43"/>
      <c r="I43"/>
      <c r="J43"/>
      <c r="K43"/>
      <c r="L43"/>
      <c r="M43"/>
      <c r="N43"/>
      <c r="O43"/>
      <c r="P43"/>
      <c r="Q43"/>
      <c r="R43" s="52"/>
    </row>
    <row r="44" spans="2:18">
      <c r="B44"/>
      <c r="C44"/>
      <c r="D44"/>
      <c r="E44"/>
      <c r="F44"/>
      <c r="G44"/>
      <c r="H44"/>
      <c r="I44"/>
      <c r="J44"/>
      <c r="K44"/>
      <c r="L44"/>
      <c r="M44"/>
      <c r="N44"/>
      <c r="O44"/>
      <c r="P44"/>
      <c r="Q44"/>
      <c r="R44" s="52"/>
    </row>
    <row r="45" spans="2:18">
      <c r="B45"/>
      <c r="C45"/>
      <c r="D45"/>
      <c r="E45"/>
      <c r="F45"/>
      <c r="G45"/>
      <c r="H45"/>
      <c r="I45"/>
      <c r="J45"/>
      <c r="K45"/>
      <c r="L45"/>
      <c r="M45"/>
      <c r="N45"/>
      <c r="O45"/>
      <c r="P45"/>
      <c r="Q45"/>
      <c r="R45" s="52"/>
    </row>
    <row r="46" spans="2:18">
      <c r="B46"/>
      <c r="C46"/>
      <c r="D46"/>
      <c r="E46"/>
      <c r="F46"/>
      <c r="G46"/>
      <c r="H46"/>
      <c r="I46"/>
      <c r="J46"/>
      <c r="K46"/>
      <c r="L46"/>
      <c r="M46"/>
      <c r="N46"/>
      <c r="O46"/>
      <c r="P46"/>
      <c r="Q46"/>
      <c r="R46" s="52"/>
    </row>
    <row r="47" spans="2:18">
      <c r="B47"/>
      <c r="C47"/>
      <c r="D47"/>
      <c r="E47"/>
      <c r="F47"/>
      <c r="G47"/>
      <c r="H47"/>
      <c r="I47"/>
      <c r="J47"/>
      <c r="K47"/>
      <c r="L47"/>
      <c r="M47"/>
      <c r="N47"/>
      <c r="O47"/>
      <c r="P47"/>
      <c r="Q47"/>
      <c r="R47" s="52"/>
    </row>
    <row r="48" spans="2:18">
      <c r="B48"/>
      <c r="C48"/>
      <c r="D48"/>
      <c r="E48"/>
      <c r="F48"/>
      <c r="G48"/>
      <c r="H48"/>
      <c r="I48"/>
      <c r="J48"/>
      <c r="K48"/>
      <c r="L48"/>
      <c r="M48"/>
      <c r="N48"/>
      <c r="O48"/>
      <c r="P48"/>
      <c r="Q48"/>
      <c r="R48" s="52"/>
    </row>
    <row r="49" spans="1:18">
      <c r="B49"/>
      <c r="C49"/>
      <c r="D49"/>
      <c r="E49"/>
      <c r="F49"/>
      <c r="G49"/>
      <c r="H49"/>
      <c r="I49"/>
      <c r="J49"/>
      <c r="K49"/>
      <c r="L49"/>
      <c r="M49"/>
      <c r="N49"/>
      <c r="O49"/>
      <c r="P49"/>
      <c r="Q49"/>
      <c r="R49" s="52"/>
    </row>
    <row r="50" spans="1:18">
      <c r="B50"/>
      <c r="C50"/>
      <c r="D50"/>
      <c r="E50"/>
      <c r="F50"/>
      <c r="G50"/>
      <c r="H50"/>
      <c r="I50"/>
      <c r="J50"/>
      <c r="K50"/>
      <c r="L50"/>
      <c r="M50"/>
      <c r="N50"/>
      <c r="O50"/>
      <c r="P50"/>
      <c r="Q50"/>
      <c r="R50" s="52"/>
    </row>
    <row r="51" spans="1:18">
      <c r="B51"/>
      <c r="C51"/>
      <c r="D51"/>
      <c r="E51"/>
      <c r="F51"/>
      <c r="G51"/>
      <c r="H51"/>
      <c r="I51"/>
      <c r="J51"/>
      <c r="K51"/>
      <c r="L51"/>
      <c r="M51"/>
      <c r="N51"/>
      <c r="O51"/>
      <c r="P51"/>
      <c r="Q51"/>
      <c r="R51" s="52"/>
    </row>
    <row r="52" spans="1:18">
      <c r="B52"/>
      <c r="C52"/>
      <c r="D52"/>
      <c r="E52"/>
      <c r="F52"/>
      <c r="G52"/>
      <c r="H52"/>
      <c r="I52"/>
      <c r="J52"/>
      <c r="K52"/>
      <c r="L52"/>
      <c r="M52"/>
      <c r="N52"/>
      <c r="O52"/>
      <c r="P52"/>
      <c r="Q52"/>
      <c r="R52" s="52"/>
    </row>
    <row r="53" spans="1:18">
      <c r="B53"/>
      <c r="C53"/>
      <c r="D53"/>
      <c r="E53"/>
      <c r="F53"/>
      <c r="G53"/>
      <c r="H53"/>
      <c r="I53"/>
      <c r="J53"/>
      <c r="K53"/>
      <c r="L53"/>
      <c r="M53"/>
      <c r="N53"/>
      <c r="O53"/>
      <c r="P53"/>
      <c r="Q53"/>
      <c r="R53" s="52"/>
    </row>
    <row r="54" spans="1:18">
      <c r="B54"/>
      <c r="C54"/>
      <c r="D54"/>
      <c r="E54"/>
      <c r="F54"/>
      <c r="G54"/>
    </row>
    <row r="55" spans="1:18" s="26" customFormat="1">
      <c r="A55" s="24" t="s">
        <v>13</v>
      </c>
      <c r="B55"/>
      <c r="C55"/>
      <c r="D55"/>
      <c r="E55"/>
      <c r="F55"/>
      <c r="G55"/>
      <c r="H55" s="19"/>
      <c r="I55" s="19"/>
      <c r="J55" s="19"/>
      <c r="K55" s="19"/>
      <c r="L55" s="19"/>
      <c r="M55" s="54"/>
      <c r="N55"/>
      <c r="O55"/>
      <c r="P55"/>
      <c r="Q55"/>
      <c r="R55" s="52"/>
    </row>
    <row r="56" spans="1:18" s="26" customFormat="1">
      <c r="A56" s="24"/>
      <c r="B56"/>
      <c r="C56"/>
      <c r="D56"/>
      <c r="E56"/>
      <c r="F56"/>
      <c r="G56"/>
      <c r="H56" s="19"/>
      <c r="I56" s="19"/>
      <c r="J56" s="19"/>
      <c r="K56" s="19"/>
      <c r="L56" s="19"/>
      <c r="M56" s="54"/>
      <c r="N56"/>
      <c r="O56"/>
      <c r="P56"/>
      <c r="Q56"/>
      <c r="R56" s="52"/>
    </row>
    <row r="57" spans="1:18">
      <c r="B57"/>
      <c r="C57"/>
      <c r="D57"/>
      <c r="E57"/>
      <c r="F57"/>
      <c r="G57"/>
      <c r="M57"/>
      <c r="N57"/>
      <c r="O57"/>
      <c r="P57"/>
      <c r="Q57"/>
      <c r="R57" s="52"/>
    </row>
    <row r="58" spans="1:18">
      <c r="B58"/>
      <c r="C58"/>
      <c r="D58"/>
      <c r="E58"/>
      <c r="F58"/>
      <c r="G58"/>
      <c r="M58"/>
      <c r="N58"/>
      <c r="O58"/>
      <c r="P58"/>
      <c r="Q58"/>
      <c r="R58" s="52"/>
    </row>
    <row r="59" spans="1:18">
      <c r="B59"/>
      <c r="C59"/>
      <c r="D59"/>
      <c r="E59"/>
      <c r="F59"/>
      <c r="G59"/>
      <c r="H59"/>
      <c r="J59"/>
      <c r="K59"/>
      <c r="L59"/>
      <c r="M59"/>
      <c r="N59"/>
      <c r="O59"/>
      <c r="P59"/>
      <c r="Q59"/>
      <c r="R59" s="52"/>
    </row>
    <row r="60" spans="1:18">
      <c r="B60"/>
      <c r="C60"/>
      <c r="D60"/>
      <c r="E60"/>
      <c r="F60"/>
      <c r="G60"/>
      <c r="H60"/>
      <c r="J60"/>
      <c r="K60"/>
      <c r="L60"/>
      <c r="M60"/>
      <c r="N60"/>
      <c r="O60"/>
      <c r="P60"/>
      <c r="Q60"/>
      <c r="R60" s="52"/>
    </row>
    <row r="61" spans="1:18">
      <c r="B61"/>
      <c r="C61"/>
      <c r="D61"/>
      <c r="E61"/>
      <c r="F61"/>
      <c r="G61"/>
      <c r="H61"/>
      <c r="J61"/>
      <c r="K61"/>
      <c r="L61"/>
      <c r="M61"/>
      <c r="N61"/>
      <c r="O61"/>
      <c r="P61"/>
      <c r="Q61"/>
      <c r="R61" s="52"/>
    </row>
    <row r="62" spans="1:18">
      <c r="B62"/>
      <c r="C62"/>
      <c r="D62"/>
      <c r="E62"/>
      <c r="F62"/>
      <c r="G62"/>
      <c r="H62"/>
      <c r="J62"/>
      <c r="K62"/>
      <c r="L62"/>
      <c r="M62"/>
      <c r="N62"/>
      <c r="O62"/>
      <c r="P62"/>
      <c r="Q62"/>
      <c r="R62" s="52"/>
    </row>
    <row r="63" spans="1:18">
      <c r="B63"/>
      <c r="C63"/>
      <c r="D63"/>
      <c r="E63"/>
      <c r="F63"/>
      <c r="G63"/>
      <c r="H63"/>
    </row>
    <row r="64" spans="1:18" s="26" customFormat="1">
      <c r="A64" s="24" t="s">
        <v>13</v>
      </c>
      <c r="B64"/>
      <c r="C64"/>
      <c r="D64"/>
      <c r="E64"/>
      <c r="F64"/>
      <c r="G64"/>
      <c r="H64"/>
      <c r="I64"/>
      <c r="J64"/>
      <c r="K64"/>
      <c r="L64"/>
      <c r="M64"/>
      <c r="N64"/>
      <c r="O64"/>
      <c r="P64"/>
      <c r="Q64"/>
      <c r="R64" s="52"/>
    </row>
    <row r="65" spans="1:18" s="26" customFormat="1">
      <c r="A65" s="24"/>
      <c r="B65"/>
      <c r="C65"/>
      <c r="D65"/>
      <c r="E65"/>
      <c r="F65"/>
      <c r="G65"/>
      <c r="H65"/>
      <c r="I65"/>
      <c r="J65"/>
      <c r="K65"/>
      <c r="L65"/>
      <c r="M65"/>
      <c r="N65"/>
      <c r="O65"/>
      <c r="P65"/>
      <c r="Q65"/>
      <c r="R65" s="52"/>
    </row>
    <row r="66" spans="1:18">
      <c r="B66"/>
      <c r="C66"/>
      <c r="D66"/>
      <c r="E66"/>
      <c r="F66"/>
      <c r="G66"/>
      <c r="H66"/>
      <c r="I66"/>
      <c r="J66"/>
      <c r="K66"/>
      <c r="L66"/>
      <c r="M66"/>
      <c r="N66"/>
      <c r="O66"/>
      <c r="P66"/>
      <c r="Q66"/>
      <c r="R66" s="52"/>
    </row>
    <row r="67" spans="1:18">
      <c r="B67"/>
      <c r="C67"/>
      <c r="D67"/>
      <c r="E67"/>
      <c r="F67"/>
      <c r="G67"/>
      <c r="H67"/>
      <c r="I67"/>
      <c r="J67"/>
      <c r="K67"/>
      <c r="L67"/>
      <c r="M67"/>
      <c r="N67"/>
      <c r="O67"/>
      <c r="P67"/>
      <c r="Q67"/>
      <c r="R67" s="52"/>
    </row>
    <row r="68" spans="1:18">
      <c r="B68"/>
      <c r="C68"/>
      <c r="D68"/>
      <c r="E68"/>
      <c r="F68"/>
      <c r="G68"/>
      <c r="H68"/>
      <c r="I68"/>
      <c r="J68"/>
      <c r="K68"/>
      <c r="L68"/>
      <c r="M68"/>
      <c r="N68"/>
      <c r="O68"/>
      <c r="P68"/>
      <c r="Q68"/>
      <c r="R68" s="52"/>
    </row>
    <row r="69" spans="1:18">
      <c r="B69"/>
      <c r="C69"/>
      <c r="D69"/>
      <c r="E69"/>
      <c r="F69"/>
      <c r="G69"/>
      <c r="H69"/>
      <c r="I69"/>
      <c r="J69"/>
      <c r="K69"/>
      <c r="L69"/>
      <c r="M69"/>
      <c r="N69"/>
      <c r="O69"/>
      <c r="P69"/>
      <c r="Q69"/>
      <c r="R69" s="52"/>
    </row>
    <row r="70" spans="1:18">
      <c r="B70"/>
      <c r="C70"/>
      <c r="D70"/>
      <c r="E70"/>
      <c r="F70"/>
      <c r="G70"/>
      <c r="H70"/>
      <c r="I70"/>
      <c r="J70"/>
      <c r="K70"/>
      <c r="L70"/>
      <c r="M70"/>
      <c r="N70"/>
      <c r="O70"/>
      <c r="P70"/>
      <c r="Q70"/>
      <c r="R70" s="52"/>
    </row>
    <row r="71" spans="1:18">
      <c r="B71"/>
      <c r="C71"/>
      <c r="D71"/>
      <c r="E71"/>
      <c r="F71"/>
      <c r="G71"/>
      <c r="H71"/>
      <c r="I71"/>
      <c r="J71"/>
      <c r="K71"/>
      <c r="L71"/>
      <c r="M71"/>
      <c r="N71"/>
      <c r="O71"/>
      <c r="P71"/>
      <c r="Q71"/>
      <c r="R71" s="52"/>
    </row>
    <row r="72" spans="1:18">
      <c r="B72"/>
      <c r="C72"/>
      <c r="D72"/>
      <c r="E72"/>
      <c r="F72"/>
      <c r="G72"/>
      <c r="H72"/>
      <c r="I72"/>
      <c r="J72"/>
      <c r="K72"/>
      <c r="L72"/>
      <c r="M72"/>
      <c r="N72"/>
      <c r="O72"/>
      <c r="P72"/>
      <c r="Q72"/>
      <c r="R72" s="52"/>
    </row>
    <row r="73" spans="1:18">
      <c r="B73"/>
      <c r="C73"/>
      <c r="D73"/>
      <c r="E73"/>
      <c r="F73"/>
      <c r="G73"/>
      <c r="H73"/>
      <c r="I73"/>
      <c r="J73"/>
      <c r="K73"/>
      <c r="L73"/>
      <c r="M73"/>
      <c r="N73"/>
      <c r="O73"/>
      <c r="P73"/>
      <c r="Q73"/>
      <c r="R73" s="52"/>
    </row>
    <row r="74" spans="1:18">
      <c r="B74"/>
      <c r="C74"/>
      <c r="D74"/>
      <c r="E74"/>
      <c r="F74"/>
      <c r="G74"/>
      <c r="H74"/>
      <c r="I74"/>
      <c r="J74"/>
      <c r="K74"/>
      <c r="L74"/>
      <c r="M74"/>
      <c r="N74"/>
      <c r="O74"/>
      <c r="P74"/>
      <c r="Q74"/>
      <c r="R74" s="52"/>
    </row>
    <row r="75" spans="1:18">
      <c r="B75"/>
      <c r="C75"/>
      <c r="D75"/>
      <c r="E75"/>
      <c r="F75"/>
      <c r="G75"/>
      <c r="H75"/>
      <c r="I75"/>
      <c r="J75"/>
      <c r="K75"/>
      <c r="L75"/>
      <c r="M75"/>
      <c r="N75"/>
      <c r="O75"/>
      <c r="P75"/>
      <c r="Q75"/>
      <c r="R75" s="52"/>
    </row>
    <row r="76" spans="1:18">
      <c r="B76"/>
      <c r="C76"/>
      <c r="D76"/>
      <c r="E76"/>
      <c r="F76"/>
      <c r="G76"/>
      <c r="H76"/>
      <c r="I76"/>
      <c r="J76"/>
      <c r="K76"/>
      <c r="L76"/>
      <c r="M76"/>
      <c r="N76"/>
      <c r="O76"/>
      <c r="P76"/>
      <c r="Q76"/>
      <c r="R76" s="52"/>
    </row>
    <row r="77" spans="1:18">
      <c r="B77"/>
      <c r="C77"/>
      <c r="D77"/>
      <c r="E77"/>
      <c r="F77"/>
      <c r="G77"/>
      <c r="H77"/>
      <c r="I77"/>
      <c r="J77"/>
      <c r="K77"/>
      <c r="L77"/>
      <c r="M77"/>
      <c r="N77"/>
      <c r="O77"/>
      <c r="P77"/>
      <c r="Q77"/>
      <c r="R77" s="52"/>
    </row>
    <row r="78" spans="1:18">
      <c r="B78"/>
      <c r="C78"/>
      <c r="D78"/>
      <c r="E78"/>
      <c r="F78"/>
      <c r="G78"/>
      <c r="H78"/>
      <c r="I78"/>
      <c r="J78"/>
      <c r="K78"/>
      <c r="L78"/>
      <c r="M78"/>
      <c r="N78"/>
      <c r="O78"/>
      <c r="P78"/>
      <c r="Q78"/>
      <c r="R78" s="52"/>
    </row>
    <row r="79" spans="1:18">
      <c r="B79"/>
      <c r="C79"/>
      <c r="D79"/>
      <c r="E79"/>
      <c r="F79"/>
      <c r="G79"/>
      <c r="H79"/>
      <c r="I79"/>
      <c r="J79"/>
      <c r="K79"/>
      <c r="L79"/>
      <c r="M79"/>
      <c r="N79"/>
      <c r="O79"/>
      <c r="P79"/>
      <c r="Q79"/>
      <c r="R79" s="52"/>
    </row>
    <row r="80" spans="1:18">
      <c r="B80"/>
      <c r="C80"/>
      <c r="D80"/>
      <c r="E80"/>
      <c r="F80"/>
      <c r="G80"/>
      <c r="H80"/>
      <c r="I80"/>
      <c r="J80"/>
      <c r="K80"/>
      <c r="L80"/>
      <c r="M80"/>
      <c r="N80"/>
      <c r="O80"/>
      <c r="P80"/>
      <c r="Q80"/>
      <c r="R80" s="52"/>
    </row>
    <row r="81" spans="1:18">
      <c r="B81"/>
      <c r="C81"/>
      <c r="D81"/>
      <c r="E81"/>
      <c r="F81"/>
      <c r="G81"/>
      <c r="H81"/>
      <c r="I81"/>
      <c r="J81"/>
      <c r="K81"/>
      <c r="L81"/>
      <c r="M81"/>
      <c r="N81"/>
      <c r="O81"/>
      <c r="P81"/>
      <c r="Q81"/>
      <c r="R81" s="52"/>
    </row>
    <row r="82" spans="1:18">
      <c r="B82"/>
      <c r="C82"/>
      <c r="D82"/>
      <c r="E82"/>
      <c r="F82"/>
      <c r="G82"/>
      <c r="H82"/>
      <c r="I82"/>
      <c r="J82"/>
      <c r="K82"/>
      <c r="L82"/>
      <c r="M82"/>
      <c r="N82"/>
      <c r="O82"/>
      <c r="P82"/>
      <c r="Q82"/>
      <c r="R82" s="52"/>
    </row>
    <row r="83" spans="1:18">
      <c r="B83"/>
      <c r="C83"/>
      <c r="D83"/>
      <c r="E83"/>
      <c r="F83"/>
      <c r="G83"/>
      <c r="H83"/>
      <c r="I83"/>
      <c r="J83"/>
      <c r="K83"/>
      <c r="L83"/>
      <c r="M83"/>
      <c r="N83"/>
      <c r="O83"/>
      <c r="P83"/>
      <c r="Q83"/>
      <c r="R83" s="52"/>
    </row>
    <row r="84" spans="1:18">
      <c r="B84"/>
      <c r="C84"/>
      <c r="D84"/>
      <c r="E84"/>
      <c r="F84"/>
      <c r="G84"/>
      <c r="H84"/>
      <c r="I84"/>
      <c r="J84"/>
      <c r="K84"/>
      <c r="L84"/>
      <c r="M84"/>
      <c r="N84"/>
      <c r="O84"/>
      <c r="P84"/>
      <c r="Q84"/>
      <c r="R84" s="52"/>
    </row>
    <row r="85" spans="1:18">
      <c r="B85"/>
      <c r="C85"/>
      <c r="D85"/>
      <c r="E85"/>
      <c r="F85"/>
      <c r="G85"/>
      <c r="H85"/>
      <c r="I85"/>
      <c r="J85"/>
      <c r="K85"/>
      <c r="L85"/>
      <c r="M85"/>
      <c r="N85"/>
      <c r="O85"/>
      <c r="P85"/>
      <c r="Q85"/>
      <c r="R85" s="52"/>
    </row>
    <row r="86" spans="1:18">
      <c r="B86"/>
      <c r="C86"/>
      <c r="D86"/>
      <c r="E86"/>
      <c r="F86"/>
      <c r="G86"/>
      <c r="H86"/>
      <c r="I86"/>
      <c r="J86"/>
      <c r="K86"/>
      <c r="L86"/>
      <c r="M86"/>
      <c r="N86"/>
      <c r="O86"/>
      <c r="P86"/>
      <c r="Q86"/>
      <c r="R86" s="52"/>
    </row>
    <row r="87" spans="1:18">
      <c r="B87"/>
      <c r="C87"/>
      <c r="D87"/>
      <c r="E87"/>
      <c r="F87"/>
      <c r="G87"/>
      <c r="H87"/>
      <c r="I87"/>
      <c r="J87"/>
      <c r="K87"/>
      <c r="L87"/>
      <c r="M87"/>
      <c r="N87"/>
      <c r="O87"/>
      <c r="P87"/>
      <c r="Q87"/>
      <c r="R87" s="52"/>
    </row>
    <row r="88" spans="1:18">
      <c r="B88"/>
      <c r="C88"/>
      <c r="D88"/>
      <c r="E88"/>
      <c r="F88"/>
      <c r="G88"/>
      <c r="H88"/>
      <c r="I88"/>
      <c r="J88"/>
      <c r="K88"/>
      <c r="L88"/>
      <c r="M88"/>
      <c r="N88"/>
      <c r="O88"/>
      <c r="P88"/>
      <c r="Q88"/>
      <c r="R88" s="52"/>
    </row>
    <row r="89" spans="1:18">
      <c r="B89"/>
      <c r="C89"/>
      <c r="D89"/>
      <c r="E89"/>
      <c r="F89"/>
      <c r="G89"/>
      <c r="H89"/>
    </row>
    <row r="90" spans="1:18" s="26" customFormat="1">
      <c r="A90" s="24" t="s">
        <v>13</v>
      </c>
      <c r="B90"/>
      <c r="C90"/>
      <c r="D90"/>
      <c r="E90"/>
      <c r="F90"/>
      <c r="G90"/>
      <c r="H90"/>
      <c r="I90"/>
      <c r="J90"/>
      <c r="K90"/>
      <c r="L90"/>
      <c r="M90"/>
      <c r="N90"/>
      <c r="O90"/>
      <c r="P90"/>
      <c r="Q90"/>
      <c r="R90" s="52"/>
    </row>
    <row r="91" spans="1:18" s="26" customFormat="1">
      <c r="A91" s="24"/>
      <c r="B91"/>
      <c r="C91"/>
      <c r="D91"/>
      <c r="E91"/>
      <c r="F91"/>
      <c r="G91"/>
      <c r="H91"/>
      <c r="I91"/>
      <c r="J91"/>
      <c r="K91"/>
      <c r="L91"/>
      <c r="M91"/>
      <c r="N91"/>
      <c r="O91"/>
      <c r="P91"/>
      <c r="Q91"/>
      <c r="R91" s="52"/>
    </row>
    <row r="92" spans="1:18">
      <c r="B92"/>
      <c r="C92"/>
      <c r="D92"/>
      <c r="E92"/>
      <c r="F92"/>
      <c r="G92"/>
      <c r="H92"/>
      <c r="I92"/>
      <c r="J92"/>
      <c r="K92"/>
      <c r="L92"/>
      <c r="M92"/>
      <c r="N92"/>
      <c r="O92"/>
      <c r="P92"/>
      <c r="Q92"/>
      <c r="R92" s="52"/>
    </row>
    <row r="93" spans="1:18">
      <c r="B93"/>
      <c r="C93"/>
      <c r="D93"/>
      <c r="E93"/>
      <c r="F93"/>
      <c r="G93"/>
      <c r="H93"/>
      <c r="I93"/>
      <c r="J93"/>
      <c r="K93"/>
      <c r="L93"/>
      <c r="M93"/>
      <c r="N93"/>
      <c r="O93"/>
      <c r="P93"/>
      <c r="Q93"/>
      <c r="R93" s="52"/>
    </row>
    <row r="94" spans="1:18">
      <c r="B94"/>
      <c r="C94"/>
      <c r="D94"/>
      <c r="E94"/>
      <c r="F94"/>
      <c r="G94"/>
      <c r="H94"/>
      <c r="I94"/>
      <c r="J94"/>
      <c r="K94"/>
      <c r="L94"/>
      <c r="M94"/>
      <c r="N94"/>
      <c r="O94"/>
      <c r="P94"/>
      <c r="Q94"/>
      <c r="R94" s="52"/>
    </row>
    <row r="95" spans="1:18">
      <c r="B95"/>
      <c r="C95"/>
      <c r="D95"/>
      <c r="E95"/>
      <c r="F95"/>
      <c r="G95"/>
      <c r="H95"/>
      <c r="I95"/>
      <c r="J95"/>
      <c r="K95"/>
      <c r="L95"/>
      <c r="M95"/>
      <c r="N95"/>
      <c r="O95"/>
      <c r="P95"/>
      <c r="Q95"/>
      <c r="R95" s="52"/>
    </row>
    <row r="96" spans="1:18">
      <c r="B96"/>
      <c r="C96"/>
      <c r="D96"/>
      <c r="E96"/>
      <c r="F96"/>
      <c r="G96"/>
      <c r="H96"/>
    </row>
    <row r="97" spans="2:8">
      <c r="B97"/>
      <c r="C97"/>
      <c r="D97"/>
      <c r="E97"/>
      <c r="F97"/>
      <c r="G97"/>
      <c r="H97"/>
    </row>
  </sheetData>
  <sortState xmlns:xlrd2="http://schemas.microsoft.com/office/spreadsheetml/2017/richdata2" ref="B57:G61">
    <sortCondition descending="1" ref="F57:F61"/>
  </sortState>
  <pageMargins left="0.7" right="0.7" top="0.75" bottom="0.75" header="0.3" footer="0.3"/>
  <pageSetup paperSize="9" orientation="portrait" r:id="rId1"/>
  <headerFooter>
    <oddFooter>&amp;R_x000D_&amp;1#&amp;"Calibri"&amp;10&amp;K008000 [ CLASSIFICAÇÃO: PÚBLICA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148CD-2CAC-4C4D-B5ED-ED17D1856712}">
  <dimension ref="A1:CN28"/>
  <sheetViews>
    <sheetView showGridLines="0" zoomScale="85" zoomScaleNormal="85" workbookViewId="0">
      <pane xSplit="2" ySplit="18" topLeftCell="C19" activePane="bottomRight" state="frozen"/>
      <selection activeCell="BB29" sqref="BB29"/>
      <selection pane="topRight" activeCell="BB29" sqref="BB29"/>
      <selection pane="bottomLeft" activeCell="BB29" sqref="BB29"/>
      <selection pane="bottomRight" activeCell="E21" sqref="E21"/>
    </sheetView>
  </sheetViews>
  <sheetFormatPr defaultColWidth="9.109375" defaultRowHeight="15.75" customHeight="1"/>
  <cols>
    <col min="1" max="1" width="3.109375" style="18" customWidth="1"/>
    <col min="2" max="2" width="48.5546875" style="34" customWidth="1"/>
    <col min="3" max="3" width="13.33203125" style="19" bestFit="1" customWidth="1"/>
    <col min="4" max="4" width="11.109375" style="19" bestFit="1" customWidth="1"/>
    <col min="5" max="5" width="10" style="19" bestFit="1" customWidth="1"/>
    <col min="6" max="7" width="11.6640625" style="19" customWidth="1"/>
    <col min="8" max="8" width="10.33203125" style="19" customWidth="1"/>
    <col min="9" max="31" width="11.6640625" style="19" customWidth="1"/>
    <col min="32" max="32" width="10.5546875" style="19" bestFit="1" customWidth="1"/>
    <col min="33" max="33" width="11.6640625" style="19" bestFit="1" customWidth="1"/>
    <col min="34" max="35" width="10.33203125" style="19" bestFit="1" customWidth="1"/>
    <col min="36" max="39" width="11.6640625" style="19" bestFit="1" customWidth="1"/>
    <col min="40" max="49" width="10.5546875" style="19" bestFit="1" customWidth="1"/>
    <col min="50" max="50" width="12.109375" style="19" bestFit="1" customWidth="1"/>
    <col min="51" max="53" width="10.5546875" style="19" bestFit="1" customWidth="1"/>
    <col min="54" max="54" width="12.109375" style="19" bestFit="1" customWidth="1"/>
    <col min="55" max="58" width="10.5546875" style="19" bestFit="1" customWidth="1"/>
    <col min="59" max="74" width="12.109375" style="19" bestFit="1" customWidth="1"/>
    <col min="75" max="75" width="13.33203125" style="19" bestFit="1" customWidth="1"/>
    <col min="76" max="82" width="12.109375" style="19" bestFit="1" customWidth="1"/>
    <col min="83" max="83" width="13.33203125" style="19" bestFit="1" customWidth="1"/>
    <col min="84" max="89" width="12.109375" style="19" bestFit="1" customWidth="1"/>
    <col min="90" max="90" width="13.33203125" style="19" bestFit="1" customWidth="1"/>
    <col min="91" max="92" width="12.109375" style="19" bestFit="1" customWidth="1"/>
    <col min="93" max="16384" width="9.109375" style="19"/>
  </cols>
  <sheetData>
    <row r="1" spans="1:92" s="18" customFormat="1" ht="56.25" customHeight="1">
      <c r="B1" s="19"/>
      <c r="C1" s="20">
        <f>B1+1</f>
        <v>1</v>
      </c>
      <c r="D1" s="20"/>
      <c r="E1" s="20"/>
      <c r="F1" s="20"/>
      <c r="G1" s="20"/>
      <c r="H1" s="20"/>
      <c r="I1" s="20"/>
      <c r="J1" s="20"/>
      <c r="K1" s="20"/>
      <c r="L1" s="20"/>
      <c r="M1" s="20"/>
      <c r="N1" s="21"/>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c r="BT1" s="20"/>
      <c r="BU1" s="20"/>
      <c r="BV1" s="20"/>
      <c r="BW1" s="20"/>
      <c r="BX1" s="20"/>
      <c r="BY1" s="20"/>
      <c r="BZ1" s="20"/>
      <c r="CA1" s="20"/>
      <c r="CB1" s="20"/>
      <c r="CC1" s="20"/>
      <c r="CD1" s="20"/>
      <c r="CE1" s="20"/>
      <c r="CF1" s="20"/>
      <c r="CG1" s="20"/>
      <c r="CH1" s="20"/>
      <c r="CI1" s="20"/>
      <c r="CJ1" s="20"/>
      <c r="CK1" s="20"/>
      <c r="CL1" s="20"/>
      <c r="CM1" s="20"/>
      <c r="CN1" s="20"/>
    </row>
    <row r="2" spans="1:92" s="18" customFormat="1" ht="15.6">
      <c r="B2" s="1" t="s">
        <v>45</v>
      </c>
      <c r="C2" s="20"/>
      <c r="D2" s="20"/>
      <c r="E2" s="20"/>
      <c r="F2" s="20"/>
      <c r="G2" s="20"/>
      <c r="H2" s="20"/>
      <c r="I2" s="20"/>
      <c r="J2" s="20"/>
      <c r="K2" s="20"/>
      <c r="L2" s="20"/>
      <c r="M2" s="20"/>
      <c r="N2" s="20"/>
      <c r="O2" s="20"/>
      <c r="P2" s="20"/>
      <c r="Q2" s="20"/>
      <c r="R2" s="20"/>
      <c r="S2" s="20"/>
      <c r="T2" s="20"/>
      <c r="U2" s="20">
        <v>1000</v>
      </c>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c r="BZ2" s="20"/>
      <c r="CA2" s="20"/>
      <c r="CB2" s="20"/>
      <c r="CC2" s="20"/>
      <c r="CD2" s="20"/>
      <c r="CE2" s="20"/>
      <c r="CF2" s="20"/>
      <c r="CG2" s="20"/>
      <c r="CH2" s="20"/>
      <c r="CI2" s="20"/>
      <c r="CJ2" s="20"/>
      <c r="CK2" s="20"/>
      <c r="CL2" s="20"/>
      <c r="CM2" s="20"/>
      <c r="CN2" s="20"/>
    </row>
    <row r="3" spans="1:92" s="18" customFormat="1" ht="15.75" customHeight="1">
      <c r="B3" s="22" t="s">
        <v>12</v>
      </c>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20"/>
      <c r="CG3" s="20"/>
      <c r="CH3" s="20"/>
      <c r="CI3" s="20"/>
      <c r="CJ3" s="20"/>
      <c r="CK3" s="20"/>
      <c r="CL3" s="20"/>
      <c r="CM3" s="20"/>
      <c r="CN3" s="20"/>
    </row>
    <row r="4" spans="1:92" s="18" customFormat="1" ht="15.75" customHeight="1">
      <c r="B4" s="19"/>
    </row>
    <row r="5" spans="1:92" s="18" customFormat="1" ht="15.75" customHeight="1">
      <c r="B5" s="19"/>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row>
    <row r="6" spans="1:92" s="18" customFormat="1" ht="15.75" customHeight="1">
      <c r="B6" s="19"/>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row>
    <row r="7" spans="1:92" s="26" customFormat="1" ht="17.25" customHeight="1">
      <c r="A7" s="24" t="s">
        <v>13</v>
      </c>
      <c r="B7" s="64" t="s">
        <v>14</v>
      </c>
      <c r="C7" s="25">
        <v>44501</v>
      </c>
      <c r="D7" s="25">
        <v>44531</v>
      </c>
      <c r="E7" s="25">
        <v>44562</v>
      </c>
      <c r="F7" s="25">
        <v>44593</v>
      </c>
      <c r="G7" s="25">
        <v>44621</v>
      </c>
      <c r="H7" s="25">
        <v>44652</v>
      </c>
      <c r="I7" s="25">
        <v>44682</v>
      </c>
      <c r="J7" s="25">
        <v>44713</v>
      </c>
      <c r="K7" s="25">
        <v>44743</v>
      </c>
      <c r="L7" s="25">
        <v>44804</v>
      </c>
      <c r="M7" s="25">
        <v>44834</v>
      </c>
      <c r="N7" s="25">
        <v>44865</v>
      </c>
      <c r="O7" s="25">
        <v>44895</v>
      </c>
      <c r="P7" s="25">
        <v>44925</v>
      </c>
      <c r="Q7" s="25">
        <v>44957</v>
      </c>
      <c r="R7" s="25">
        <v>44985</v>
      </c>
      <c r="S7" s="25">
        <v>45016</v>
      </c>
      <c r="T7" s="25">
        <v>45044</v>
      </c>
      <c r="U7" s="25">
        <v>45077</v>
      </c>
      <c r="V7" s="25">
        <v>45107</v>
      </c>
      <c r="W7" s="25">
        <v>45138</v>
      </c>
      <c r="X7" s="25">
        <v>45169</v>
      </c>
      <c r="Y7" s="25">
        <v>45198</v>
      </c>
      <c r="Z7" s="25">
        <v>45230</v>
      </c>
      <c r="AA7" s="25">
        <v>45260</v>
      </c>
      <c r="AB7" s="25">
        <v>45289</v>
      </c>
      <c r="AC7" s="25">
        <v>45322</v>
      </c>
      <c r="AD7" s="25">
        <v>45351</v>
      </c>
      <c r="AE7" s="25">
        <v>45379</v>
      </c>
      <c r="AF7" s="25">
        <v>45412</v>
      </c>
      <c r="AG7" s="25">
        <v>45443</v>
      </c>
      <c r="AH7" s="25">
        <v>45471</v>
      </c>
      <c r="AI7" s="25">
        <v>45504</v>
      </c>
      <c r="AJ7" s="25">
        <v>45534</v>
      </c>
      <c r="AK7" s="25">
        <v>45565</v>
      </c>
      <c r="AL7" s="25">
        <v>45596</v>
      </c>
      <c r="AM7" s="25">
        <v>45625</v>
      </c>
      <c r="AN7" s="25">
        <v>45657</v>
      </c>
      <c r="AO7" s="25">
        <v>45688</v>
      </c>
      <c r="AP7" s="25">
        <v>45716</v>
      </c>
      <c r="AQ7" s="25">
        <v>45747</v>
      </c>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18"/>
      <c r="CN7" s="18"/>
    </row>
    <row r="8" spans="1:92" ht="14.4">
      <c r="B8" s="27" t="s">
        <v>15</v>
      </c>
      <c r="C8" s="28">
        <v>9.551147190278833</v>
      </c>
      <c r="D8" s="29">
        <v>9.67</v>
      </c>
      <c r="E8" s="28">
        <v>9.6999999999999993</v>
      </c>
      <c r="F8" s="28">
        <v>9.59</v>
      </c>
      <c r="G8" s="28">
        <v>9.8699999999999992</v>
      </c>
      <c r="H8" s="28">
        <v>10.38</v>
      </c>
      <c r="I8" s="28">
        <v>10.06</v>
      </c>
      <c r="J8" s="28">
        <v>10.19</v>
      </c>
      <c r="K8" s="28">
        <v>10.34</v>
      </c>
      <c r="L8" s="28">
        <v>11.02</v>
      </c>
      <c r="M8" s="28">
        <v>10.25</v>
      </c>
      <c r="N8" s="28">
        <v>10.26</v>
      </c>
      <c r="O8" s="28">
        <v>10</v>
      </c>
      <c r="P8" s="28">
        <v>9.6199999999999992</v>
      </c>
      <c r="Q8" s="28">
        <v>9.91</v>
      </c>
      <c r="R8" s="28">
        <v>9.9499999999999993</v>
      </c>
      <c r="S8" s="28">
        <v>9.85</v>
      </c>
      <c r="T8" s="28">
        <v>9.93</v>
      </c>
      <c r="U8" s="28">
        <v>9.93</v>
      </c>
      <c r="V8" s="28">
        <v>9.5299999999999994</v>
      </c>
      <c r="W8" s="28">
        <v>9.31</v>
      </c>
      <c r="X8" s="28">
        <v>9.64</v>
      </c>
      <c r="Y8" s="28">
        <v>9.92</v>
      </c>
      <c r="Z8" s="28">
        <v>9.4</v>
      </c>
      <c r="AA8" s="28">
        <v>9.2899999999999991</v>
      </c>
      <c r="AB8" s="28">
        <v>9.2899999999999991</v>
      </c>
      <c r="AC8" s="28">
        <v>9.5500000000000007</v>
      </c>
      <c r="AD8" s="28">
        <v>9.42</v>
      </c>
      <c r="AE8" s="28">
        <v>9.14</v>
      </c>
      <c r="AF8" s="28">
        <v>8.56</v>
      </c>
      <c r="AG8" s="28">
        <v>8.36</v>
      </c>
      <c r="AH8" s="28">
        <v>8.14</v>
      </c>
      <c r="AI8" s="28">
        <v>8.1199999999999992</v>
      </c>
      <c r="AJ8" s="28">
        <v>8.92</v>
      </c>
      <c r="AK8" s="28">
        <v>7.92</v>
      </c>
      <c r="AL8" s="28">
        <v>6.6</v>
      </c>
      <c r="AM8" s="28">
        <v>6.26</v>
      </c>
      <c r="AN8" s="28">
        <v>6.02</v>
      </c>
      <c r="AO8" s="28">
        <v>6.7</v>
      </c>
      <c r="AP8" s="28">
        <v>6.89</v>
      </c>
      <c r="AQ8" s="28">
        <v>7.42</v>
      </c>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18"/>
      <c r="CN8" s="18"/>
    </row>
    <row r="9" spans="1:92" ht="14.4">
      <c r="B9" s="30" t="s">
        <v>16</v>
      </c>
      <c r="C9" s="29">
        <v>9.5569627199999996</v>
      </c>
      <c r="D9" s="29">
        <v>9.5593312400000006</v>
      </c>
      <c r="E9" s="29">
        <v>9.5531736699999996</v>
      </c>
      <c r="F9" s="29">
        <v>9.5758680900000002</v>
      </c>
      <c r="G9" s="29">
        <v>9.5457359799999999</v>
      </c>
      <c r="H9" s="29">
        <v>9.5421630499999992</v>
      </c>
      <c r="I9" s="29">
        <v>9.5171062200000005</v>
      </c>
      <c r="J9" s="29">
        <v>9.5182500799999996</v>
      </c>
      <c r="K9" s="29">
        <v>9.4997246999999998</v>
      </c>
      <c r="L9" s="29">
        <v>9.5038891099999994</v>
      </c>
      <c r="M9" s="28">
        <v>9.4908345199999999</v>
      </c>
      <c r="N9" s="29">
        <v>9.5088234299999996</v>
      </c>
      <c r="O9" s="29">
        <v>9.4959137200000008</v>
      </c>
      <c r="P9" s="28">
        <v>9.4990333299999996</v>
      </c>
      <c r="Q9" s="28">
        <v>9.4964312599999996</v>
      </c>
      <c r="R9" s="28">
        <v>9.4879913200000008</v>
      </c>
      <c r="S9" s="28">
        <v>9.4991111299999993</v>
      </c>
      <c r="T9" s="28">
        <v>9.4927815399999993</v>
      </c>
      <c r="U9" s="28">
        <v>9.4831219900000008</v>
      </c>
      <c r="V9" s="28">
        <v>9.49297185</v>
      </c>
      <c r="W9" s="28">
        <v>9.4825716</v>
      </c>
      <c r="X9" s="28">
        <v>9.4903747999999997</v>
      </c>
      <c r="Y9" s="28">
        <v>9.4851661400000005</v>
      </c>
      <c r="Z9" s="28">
        <v>9.4878598600000004</v>
      </c>
      <c r="AA9" s="28">
        <v>9.4969214500000003</v>
      </c>
      <c r="AB9" s="28">
        <v>9.4969516400000007</v>
      </c>
      <c r="AC9" s="28">
        <v>9.4875860500000009</v>
      </c>
      <c r="AD9" s="28">
        <v>9.4861140800000001</v>
      </c>
      <c r="AE9" s="28">
        <v>9.49</v>
      </c>
      <c r="AF9" s="28">
        <v>9.4832271499999994</v>
      </c>
      <c r="AG9" s="28">
        <v>9.4859604700000002</v>
      </c>
      <c r="AH9" s="28">
        <v>9.4856006500000003</v>
      </c>
      <c r="AI9" s="28">
        <v>9.4812597699999994</v>
      </c>
      <c r="AJ9" s="28">
        <v>9.4937848391439985</v>
      </c>
      <c r="AK9" s="28">
        <v>9.2171553460051783</v>
      </c>
      <c r="AL9" s="28">
        <v>9.3931658299999992</v>
      </c>
      <c r="AM9" s="28">
        <v>9.4375537999999999</v>
      </c>
      <c r="AN9" s="28">
        <v>9.4907209699999999</v>
      </c>
      <c r="AO9" s="28">
        <v>9.5084104000000007</v>
      </c>
      <c r="AP9" s="28">
        <v>9.5062359099999991</v>
      </c>
      <c r="AQ9" s="28">
        <v>9.5059149000000005</v>
      </c>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18"/>
      <c r="CN9" s="18"/>
    </row>
    <row r="10" spans="1:92" ht="14.4">
      <c r="B10" s="30" t="s">
        <v>17</v>
      </c>
      <c r="C10" s="65">
        <v>244.10227999999998</v>
      </c>
      <c r="D10" s="65">
        <v>287.87367130434785</v>
      </c>
      <c r="E10" s="65">
        <v>629.69413047619048</v>
      </c>
      <c r="F10" s="65">
        <v>783.49792631578941</v>
      </c>
      <c r="G10" s="65">
        <v>503.86969454545454</v>
      </c>
      <c r="H10" s="65">
        <v>824.87161842105263</v>
      </c>
      <c r="I10" s="65">
        <v>737.06225727272727</v>
      </c>
      <c r="J10" s="65">
        <v>847.86156952380964</v>
      </c>
      <c r="K10" s="65">
        <v>575.04847714285711</v>
      </c>
      <c r="L10" s="65">
        <v>1191.3060221739131</v>
      </c>
      <c r="M10" s="66">
        <v>1563.4527966666667</v>
      </c>
      <c r="N10" s="65">
        <v>1709.332459</v>
      </c>
      <c r="O10" s="65">
        <v>1950.6918765</v>
      </c>
      <c r="P10" s="66">
        <v>1297.4442459090908</v>
      </c>
      <c r="Q10" s="66">
        <v>1519.1682731818182</v>
      </c>
      <c r="R10" s="66">
        <v>1268.14136166667</v>
      </c>
      <c r="S10" s="66">
        <v>1394.2910521739129</v>
      </c>
      <c r="T10" s="66">
        <v>1900.7728816666665</v>
      </c>
      <c r="U10" s="66">
        <v>1809.0989045454546</v>
      </c>
      <c r="V10" s="66">
        <v>2325.1115290476191</v>
      </c>
      <c r="W10" s="66">
        <v>1950.6935042857144</v>
      </c>
      <c r="X10" s="66">
        <v>1567.4211543478261</v>
      </c>
      <c r="Y10" s="66">
        <v>2061.5147660000002</v>
      </c>
      <c r="Z10" s="66">
        <v>1788.3976399999999</v>
      </c>
      <c r="AA10" s="66">
        <v>2054.4667789999999</v>
      </c>
      <c r="AB10" s="66">
        <v>2106.8322260000004</v>
      </c>
      <c r="AC10" s="66">
        <v>1355.664904090909</v>
      </c>
      <c r="AD10" s="66">
        <v>1217.0372810526317</v>
      </c>
      <c r="AE10" s="66">
        <v>1388.106685</v>
      </c>
      <c r="AF10" s="66">
        <v>1699.8629504545452</v>
      </c>
      <c r="AG10" s="66">
        <v>1263.7653376190476</v>
      </c>
      <c r="AH10" s="66">
        <v>1539.3800855</v>
      </c>
      <c r="AI10" s="66">
        <v>1321.7714047826087</v>
      </c>
      <c r="AJ10" s="66">
        <v>1201.4870713636362</v>
      </c>
      <c r="AK10" s="66">
        <v>1864.8233799999998</v>
      </c>
      <c r="AL10" s="66">
        <v>1396.317297826087</v>
      </c>
      <c r="AM10" s="66">
        <v>1894.7422863157894</v>
      </c>
      <c r="AN10" s="66">
        <v>1081.5199047619049</v>
      </c>
      <c r="AO10" s="66">
        <v>1027.0135113636363</v>
      </c>
      <c r="AP10" s="66">
        <v>791.93934349999995</v>
      </c>
      <c r="AQ10" s="66">
        <v>958.05682578947369</v>
      </c>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M10" s="18"/>
      <c r="CN10" s="18"/>
    </row>
    <row r="11" spans="1:92" ht="15.75" customHeight="1">
      <c r="B11" s="31"/>
      <c r="C11" s="32"/>
      <c r="D11" s="32"/>
      <c r="E11" s="32"/>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c r="BV11" s="32"/>
      <c r="BW11" s="32"/>
      <c r="BX11" s="32"/>
      <c r="BY11" s="32"/>
      <c r="BZ11" s="32"/>
      <c r="CA11" s="32"/>
      <c r="CB11" s="32"/>
      <c r="CC11" s="32"/>
      <c r="CD11" s="32"/>
      <c r="CE11" s="32"/>
      <c r="CF11" s="32"/>
      <c r="CG11" s="32"/>
      <c r="CH11" s="32"/>
      <c r="CI11" s="32"/>
      <c r="CJ11" s="32"/>
      <c r="CK11" s="32"/>
      <c r="CL11" s="32"/>
      <c r="CM11" s="32"/>
      <c r="CN11" s="32"/>
    </row>
    <row r="12" spans="1:92" s="26" customFormat="1" ht="17.25" customHeight="1">
      <c r="A12" s="24" t="s">
        <v>13</v>
      </c>
      <c r="B12" s="64" t="s">
        <v>14</v>
      </c>
      <c r="C12" s="25">
        <v>44501</v>
      </c>
      <c r="D12" s="25">
        <v>44531</v>
      </c>
      <c r="E12" s="25">
        <v>44562</v>
      </c>
      <c r="F12" s="25">
        <v>44593</v>
      </c>
      <c r="G12" s="25">
        <v>44621</v>
      </c>
      <c r="H12" s="25">
        <v>44652</v>
      </c>
      <c r="I12" s="25">
        <v>44682</v>
      </c>
      <c r="J12" s="25">
        <v>44713</v>
      </c>
      <c r="K12" s="25">
        <v>44743</v>
      </c>
      <c r="L12" s="25">
        <v>44804</v>
      </c>
      <c r="M12" s="25">
        <v>44834</v>
      </c>
      <c r="N12" s="25">
        <v>44865</v>
      </c>
      <c r="O12" s="25">
        <v>44895</v>
      </c>
      <c r="P12" s="25">
        <v>44925</v>
      </c>
      <c r="Q12" s="25">
        <v>44957</v>
      </c>
      <c r="R12" s="25">
        <v>44985</v>
      </c>
      <c r="S12" s="25">
        <v>45016</v>
      </c>
      <c r="T12" s="25">
        <v>45044</v>
      </c>
      <c r="U12" s="25">
        <v>45077</v>
      </c>
      <c r="V12" s="25">
        <v>45107</v>
      </c>
      <c r="W12" s="25">
        <v>45138</v>
      </c>
      <c r="X12" s="25">
        <v>45169</v>
      </c>
      <c r="Y12" s="25">
        <v>45198</v>
      </c>
      <c r="Z12" s="25">
        <v>45230</v>
      </c>
      <c r="AA12" s="25">
        <v>45260</v>
      </c>
      <c r="AB12" s="25">
        <v>45289</v>
      </c>
      <c r="AC12" s="25">
        <v>45322</v>
      </c>
      <c r="AD12" s="25">
        <v>45351</v>
      </c>
      <c r="AE12" s="25">
        <v>45379</v>
      </c>
      <c r="AF12" s="25">
        <v>45412</v>
      </c>
      <c r="AG12" s="25">
        <v>45443</v>
      </c>
      <c r="AH12" s="25">
        <v>45471</v>
      </c>
      <c r="AI12" s="25">
        <v>45504</v>
      </c>
      <c r="AJ12" s="25">
        <v>45534</v>
      </c>
      <c r="AK12" s="25">
        <v>45565</v>
      </c>
      <c r="AL12" s="25">
        <v>45596</v>
      </c>
      <c r="AM12" s="25">
        <v>45625</v>
      </c>
      <c r="AN12" s="25">
        <v>45657</v>
      </c>
      <c r="AO12" s="25">
        <v>45688</v>
      </c>
      <c r="AP12" s="25">
        <v>45716</v>
      </c>
      <c r="AQ12" s="25">
        <v>45747</v>
      </c>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c r="BT12" s="18"/>
      <c r="BU12" s="18"/>
      <c r="BV12" s="18"/>
      <c r="BW12" s="18"/>
      <c r="BX12" s="18"/>
      <c r="BY12" s="18"/>
      <c r="BZ12" s="18"/>
      <c r="CA12" s="18"/>
      <c r="CB12" s="18"/>
      <c r="CC12" s="18"/>
      <c r="CD12" s="18"/>
      <c r="CE12" s="18"/>
      <c r="CF12" s="18"/>
      <c r="CG12" s="18"/>
      <c r="CH12" s="18"/>
      <c r="CI12" s="18"/>
      <c r="CJ12" s="18"/>
      <c r="CK12" s="18"/>
      <c r="CL12" s="18"/>
      <c r="CM12" s="18"/>
      <c r="CN12" s="18"/>
    </row>
    <row r="13" spans="1:92" ht="15.75" customHeight="1">
      <c r="B13" s="27" t="s">
        <v>18</v>
      </c>
      <c r="C13" s="29">
        <v>9.551147190278833</v>
      </c>
      <c r="D13" s="28">
        <v>9.67</v>
      </c>
      <c r="E13" s="28">
        <v>9.6999999999999993</v>
      </c>
      <c r="F13" s="28">
        <v>9.59</v>
      </c>
      <c r="G13" s="28">
        <v>9.8699999999999992</v>
      </c>
      <c r="H13" s="28">
        <v>10.38</v>
      </c>
      <c r="I13" s="28">
        <v>10.06</v>
      </c>
      <c r="J13" s="28">
        <v>10.19</v>
      </c>
      <c r="K13" s="28">
        <v>10.34</v>
      </c>
      <c r="L13" s="28">
        <v>11.02</v>
      </c>
      <c r="M13" s="28">
        <v>10.25</v>
      </c>
      <c r="N13" s="28">
        <v>10.26</v>
      </c>
      <c r="O13" s="28">
        <v>10</v>
      </c>
      <c r="P13" s="28">
        <v>9.6199999999999992</v>
      </c>
      <c r="Q13" s="28">
        <v>9.91</v>
      </c>
      <c r="R13" s="28">
        <v>9.9499999999999993</v>
      </c>
      <c r="S13" s="28">
        <v>9.85</v>
      </c>
      <c r="T13" s="28">
        <v>9.93</v>
      </c>
      <c r="U13" s="28">
        <v>9.93</v>
      </c>
      <c r="V13" s="28">
        <v>9.5299999999999994</v>
      </c>
      <c r="W13" s="28">
        <v>9.31</v>
      </c>
      <c r="X13" s="28">
        <v>9.64</v>
      </c>
      <c r="Y13" s="28">
        <v>9.92</v>
      </c>
      <c r="Z13" s="28">
        <v>9.4</v>
      </c>
      <c r="AA13" s="28">
        <v>9.2899999999999991</v>
      </c>
      <c r="AB13" s="28">
        <v>9.2899999999999991</v>
      </c>
      <c r="AC13" s="28">
        <v>9.5500000000000007</v>
      </c>
      <c r="AD13" s="28">
        <v>9.42</v>
      </c>
      <c r="AE13" s="28">
        <v>9.14</v>
      </c>
      <c r="AF13" s="28">
        <v>8.56</v>
      </c>
      <c r="AG13" s="28">
        <v>8.36</v>
      </c>
      <c r="AH13" s="28">
        <v>8.14</v>
      </c>
      <c r="AI13" s="28">
        <v>8.1199999999999992</v>
      </c>
      <c r="AJ13" s="28">
        <v>8.92</v>
      </c>
      <c r="AK13" s="28">
        <v>7.92</v>
      </c>
      <c r="AL13" s="28">
        <v>6.6</v>
      </c>
      <c r="AM13" s="28">
        <v>6.26</v>
      </c>
      <c r="AN13" s="28">
        <v>6.02</v>
      </c>
      <c r="AO13" s="28">
        <v>6.7</v>
      </c>
      <c r="AP13" s="28">
        <v>6.89</v>
      </c>
      <c r="AQ13" s="28">
        <v>7.42</v>
      </c>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row>
    <row r="14" spans="1:92" ht="15.75" customHeight="1">
      <c r="B14" s="27" t="s">
        <v>200</v>
      </c>
      <c r="C14" s="28">
        <v>0.05</v>
      </c>
      <c r="D14" s="28">
        <v>0.08</v>
      </c>
      <c r="E14" s="28">
        <v>0.1</v>
      </c>
      <c r="F14" s="28">
        <v>0.11</v>
      </c>
      <c r="G14" s="28">
        <v>0.14000000000000001</v>
      </c>
      <c r="H14" s="28">
        <v>0.14000000000000001</v>
      </c>
      <c r="I14" s="28">
        <v>0.14000000000000001</v>
      </c>
      <c r="J14" s="28">
        <v>0.14000000000000001</v>
      </c>
      <c r="K14" s="28">
        <v>0.14000000000000001</v>
      </c>
      <c r="L14" s="28">
        <v>0.14000000000000001</v>
      </c>
      <c r="M14" s="28">
        <v>0.14000000000000001</v>
      </c>
      <c r="N14" s="28">
        <v>0.14000000000000001</v>
      </c>
      <c r="O14" s="28">
        <v>0.12</v>
      </c>
      <c r="P14" s="28">
        <v>0.14000000000000001</v>
      </c>
      <c r="Q14" s="28">
        <v>0.13</v>
      </c>
      <c r="R14" s="28">
        <v>0.13</v>
      </c>
      <c r="S14" s="28">
        <v>0.15</v>
      </c>
      <c r="T14" s="28">
        <v>0.13</v>
      </c>
      <c r="U14" s="28">
        <v>0.11</v>
      </c>
      <c r="V14" s="28">
        <v>0.11</v>
      </c>
      <c r="W14" s="28">
        <v>0.12</v>
      </c>
      <c r="X14" s="28">
        <v>0.14000000000000001</v>
      </c>
      <c r="Y14" s="28">
        <v>0.11</v>
      </c>
      <c r="Z14" s="28">
        <v>0.11</v>
      </c>
      <c r="AA14" s="28">
        <v>0.11</v>
      </c>
      <c r="AB14" s="28">
        <v>0.12</v>
      </c>
      <c r="AC14" s="28">
        <v>0.11</v>
      </c>
      <c r="AD14" s="28">
        <v>0.1</v>
      </c>
      <c r="AE14" s="28">
        <v>0.1</v>
      </c>
      <c r="AF14" s="28">
        <v>0.1</v>
      </c>
      <c r="AG14" s="28">
        <v>0.1</v>
      </c>
      <c r="AH14" s="28">
        <v>0.09</v>
      </c>
      <c r="AI14" s="28">
        <v>0.11</v>
      </c>
      <c r="AJ14" s="28">
        <v>0.1</v>
      </c>
      <c r="AK14" s="28">
        <v>8.5000000000000006E-2</v>
      </c>
      <c r="AL14" s="28">
        <v>0.04</v>
      </c>
      <c r="AM14" s="28">
        <v>0.04</v>
      </c>
      <c r="AN14" s="28">
        <v>0.01</v>
      </c>
      <c r="AO14" s="28">
        <v>0.1</v>
      </c>
      <c r="AP14" s="28">
        <v>0.1</v>
      </c>
      <c r="AQ14" s="28">
        <v>0.1</v>
      </c>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row>
    <row r="15" spans="1:92" ht="15.75" customHeight="1">
      <c r="B15" s="27" t="s">
        <v>19</v>
      </c>
      <c r="C15" s="28">
        <v>5.8823529411764712E-2</v>
      </c>
      <c r="D15" s="28">
        <v>9.4117647058823528E-2</v>
      </c>
      <c r="E15" s="28">
        <v>0.11764705882352942</v>
      </c>
      <c r="F15" s="28">
        <v>0.12941176470588237</v>
      </c>
      <c r="G15" s="28">
        <v>0.1647058823529412</v>
      </c>
      <c r="H15" s="28">
        <v>0.1647058823529412</v>
      </c>
      <c r="I15" s="28">
        <v>0.1647058823529412</v>
      </c>
      <c r="J15" s="28">
        <v>0.1647058823529412</v>
      </c>
      <c r="K15" s="28">
        <v>0.1647058823529412</v>
      </c>
      <c r="L15" s="28">
        <v>0.1647058823529412</v>
      </c>
      <c r="M15" s="28">
        <v>0.1647058823529412</v>
      </c>
      <c r="N15" s="28">
        <v>0.1647058823529412</v>
      </c>
      <c r="O15" s="28">
        <v>0.14117647058823529</v>
      </c>
      <c r="P15" s="28">
        <v>0.1647058823529412</v>
      </c>
      <c r="Q15" s="28">
        <v>0.15294117647058825</v>
      </c>
      <c r="R15" s="28">
        <v>0.15294117647058825</v>
      </c>
      <c r="S15" s="28">
        <v>0.17647058823529413</v>
      </c>
      <c r="T15" s="28">
        <v>0.15294117647058825</v>
      </c>
      <c r="U15" s="28">
        <v>0.12941176470588237</v>
      </c>
      <c r="V15" s="28">
        <v>0.12941176470588237</v>
      </c>
      <c r="W15" s="28">
        <v>0.14117647058823529</v>
      </c>
      <c r="X15" s="28">
        <v>0.1647058823529412</v>
      </c>
      <c r="Y15" s="28">
        <v>0.12941176470588237</v>
      </c>
      <c r="Z15" s="28">
        <v>0.12941176470588237</v>
      </c>
      <c r="AA15" s="28">
        <v>0.12941176470588237</v>
      </c>
      <c r="AB15" s="28">
        <v>0.14117647058823529</v>
      </c>
      <c r="AC15" s="28">
        <v>0.12941176470588237</v>
      </c>
      <c r="AD15" s="28">
        <v>0.11764705882352942</v>
      </c>
      <c r="AE15" s="28">
        <v>0.11764705882352942</v>
      </c>
      <c r="AF15" s="28">
        <v>0.11764705882352942</v>
      </c>
      <c r="AG15" s="28">
        <v>0.11764705882352942</v>
      </c>
      <c r="AH15" s="28">
        <v>0.10588235294117647</v>
      </c>
      <c r="AI15" s="28">
        <v>0.12941176470588237</v>
      </c>
      <c r="AJ15" s="28">
        <v>0.11764705882352942</v>
      </c>
      <c r="AK15" s="28">
        <v>0.1</v>
      </c>
      <c r="AL15" s="28">
        <v>4.7058823529411764E-2</v>
      </c>
      <c r="AM15" s="28">
        <v>4.7058823529411764E-2</v>
      </c>
      <c r="AN15" s="28">
        <v>1.1764705882352941E-2</v>
      </c>
      <c r="AO15" s="28">
        <v>0.11764705882352942</v>
      </c>
      <c r="AP15" s="28">
        <v>0.11764705882352942</v>
      </c>
      <c r="AQ15" s="28">
        <v>0.11764705882352942</v>
      </c>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row>
    <row r="16" spans="1:92" ht="15.75" customHeight="1">
      <c r="B16" s="27" t="s">
        <v>20</v>
      </c>
      <c r="C16" s="28">
        <v>9.551147190278833</v>
      </c>
      <c r="D16" s="28">
        <v>9.8229411764705876</v>
      </c>
      <c r="E16" s="29">
        <v>9.9705882352941178</v>
      </c>
      <c r="F16" s="29">
        <v>9.99</v>
      </c>
      <c r="G16" s="28">
        <v>10.43470588235294</v>
      </c>
      <c r="H16" s="28">
        <v>11.109411764705882</v>
      </c>
      <c r="I16" s="28">
        <v>10.954117647058824</v>
      </c>
      <c r="J16" s="28">
        <v>11.248823529411764</v>
      </c>
      <c r="K16" s="28">
        <v>11.563529411764707</v>
      </c>
      <c r="L16" s="28">
        <v>12.408235294117647</v>
      </c>
      <c r="M16" s="28">
        <v>11.802941176470588</v>
      </c>
      <c r="N16" s="28">
        <v>11.97764705882353</v>
      </c>
      <c r="O16" s="28">
        <v>11.858823529411765</v>
      </c>
      <c r="P16" s="28">
        <v>11.643529411764705</v>
      </c>
      <c r="Q16" s="28">
        <v>12.086470588235294</v>
      </c>
      <c r="R16" s="28">
        <v>12.279411764705882</v>
      </c>
      <c r="S16" s="28">
        <v>12.355882352941176</v>
      </c>
      <c r="T16" s="28">
        <v>12.588823529411764</v>
      </c>
      <c r="U16" s="28">
        <v>12.718235294117648</v>
      </c>
      <c r="V16" s="28">
        <v>12.447647058823529</v>
      </c>
      <c r="W16" s="28">
        <v>12.368823529411765</v>
      </c>
      <c r="X16" s="28">
        <v>12.863529411764706</v>
      </c>
      <c r="Y16" s="28">
        <v>13.272941176470589</v>
      </c>
      <c r="Z16" s="28">
        <v>12.882352941176471</v>
      </c>
      <c r="AA16" s="28">
        <v>12.901764705882352</v>
      </c>
      <c r="AB16" s="28">
        <v>13.042941176470586</v>
      </c>
      <c r="AC16" s="28">
        <v>13.432352941176472</v>
      </c>
      <c r="AD16" s="28">
        <v>13.42</v>
      </c>
      <c r="AE16" s="28">
        <v>13.25764705882353</v>
      </c>
      <c r="AF16" s="28">
        <v>12.795294117647058</v>
      </c>
      <c r="AG16" s="28">
        <v>12.712941176470586</v>
      </c>
      <c r="AH16" s="28">
        <v>12.598823529411764</v>
      </c>
      <c r="AI16" s="28">
        <v>12.708235294117646</v>
      </c>
      <c r="AJ16" s="28">
        <v>13.625882352941176</v>
      </c>
      <c r="AK16" s="28">
        <v>12.725882352941174</v>
      </c>
      <c r="AL16" s="28">
        <v>11.452941176470585</v>
      </c>
      <c r="AM16" s="28">
        <v>11.159999999999997</v>
      </c>
      <c r="AN16" s="28">
        <v>10.931764705882351</v>
      </c>
      <c r="AO16" s="28">
        <v>11.72941176470588</v>
      </c>
      <c r="AP16" s="28">
        <v>12.037058823529408</v>
      </c>
      <c r="AQ16" s="28">
        <v>12.68</v>
      </c>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row>
    <row r="17" spans="2:92" ht="15.75" customHeight="1">
      <c r="B17" s="27" t="s">
        <v>16</v>
      </c>
      <c r="C17" s="28">
        <v>9.5569627199999996</v>
      </c>
      <c r="D17" s="28">
        <v>9.5593312400000006</v>
      </c>
      <c r="E17" s="29">
        <v>9.5531736699999996</v>
      </c>
      <c r="F17" s="29">
        <v>9.5758680900000002</v>
      </c>
      <c r="G17" s="29">
        <v>9.5457359799999999</v>
      </c>
      <c r="H17" s="29">
        <v>9.5421630499999992</v>
      </c>
      <c r="I17" s="29">
        <v>9.5171062200000005</v>
      </c>
      <c r="J17" s="29">
        <v>9.5182500799999996</v>
      </c>
      <c r="K17" s="29">
        <v>9.4997246999999998</v>
      </c>
      <c r="L17" s="29">
        <v>9.5038891099999994</v>
      </c>
      <c r="M17" s="29">
        <v>9.4908345199999999</v>
      </c>
      <c r="N17" s="28">
        <v>9.5088234299999996</v>
      </c>
      <c r="O17" s="28">
        <v>9.4959137200000008</v>
      </c>
      <c r="P17" s="28">
        <v>9.4990333299999996</v>
      </c>
      <c r="Q17" s="28">
        <v>9.4964312599999996</v>
      </c>
      <c r="R17" s="28">
        <v>9.4879913200000008</v>
      </c>
      <c r="S17" s="28">
        <v>9.4991111299999993</v>
      </c>
      <c r="T17" s="28">
        <v>9.4927815399999993</v>
      </c>
      <c r="U17" s="28">
        <v>9.4831219900000008</v>
      </c>
      <c r="V17" s="28">
        <v>9.49297185</v>
      </c>
      <c r="W17" s="28">
        <v>9.4825716</v>
      </c>
      <c r="X17" s="28">
        <v>9.4903747999999997</v>
      </c>
      <c r="Y17" s="28">
        <v>9.4851661400000005</v>
      </c>
      <c r="Z17" s="28">
        <v>9.4878598600000004</v>
      </c>
      <c r="AA17" s="28">
        <v>9.4969214500000003</v>
      </c>
      <c r="AB17" s="28">
        <v>9.4969516400000007</v>
      </c>
      <c r="AC17" s="28">
        <v>9.4875860500000009</v>
      </c>
      <c r="AD17" s="28">
        <v>9.4861140800000001</v>
      </c>
      <c r="AE17" s="28">
        <v>9.49</v>
      </c>
      <c r="AF17" s="28">
        <v>9.4832271499999994</v>
      </c>
      <c r="AG17" s="28">
        <v>9.4859604700000002</v>
      </c>
      <c r="AH17" s="28">
        <v>9.4856006500000003</v>
      </c>
      <c r="AI17" s="28">
        <v>9.4812597699999994</v>
      </c>
      <c r="AJ17" s="28">
        <v>9.4937848391439985</v>
      </c>
      <c r="AK17" s="28">
        <v>9.2171553460051783</v>
      </c>
      <c r="AL17" s="28">
        <v>9.3931658299999992</v>
      </c>
      <c r="AM17" s="28">
        <v>9.4375537999999999</v>
      </c>
      <c r="AN17" s="28">
        <v>9.4907209699999999</v>
      </c>
      <c r="AO17" s="28">
        <v>9.5084104000000007</v>
      </c>
      <c r="AP17" s="28">
        <v>9.5062359099999991</v>
      </c>
      <c r="AQ17" s="28">
        <v>9.5059149000000005</v>
      </c>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row>
    <row r="18" spans="2:92" ht="15.75" customHeight="1">
      <c r="B18" s="27" t="s">
        <v>21</v>
      </c>
      <c r="C18" s="28">
        <v>9.551147190278833</v>
      </c>
      <c r="D18" s="28">
        <v>9.7122724164705883</v>
      </c>
      <c r="E18" s="29">
        <v>9.8237619052941181</v>
      </c>
      <c r="F18" s="29">
        <v>9.9758680900000005</v>
      </c>
      <c r="G18" s="29">
        <v>10.110441862352941</v>
      </c>
      <c r="H18" s="29">
        <v>10.271574814705883</v>
      </c>
      <c r="I18" s="29">
        <v>10.411223867058824</v>
      </c>
      <c r="J18" s="29">
        <v>10.577073609411764</v>
      </c>
      <c r="K18" s="29">
        <v>10.723254111764707</v>
      </c>
      <c r="L18" s="29">
        <v>10.892124404117647</v>
      </c>
      <c r="M18" s="29">
        <v>11.043775696470588</v>
      </c>
      <c r="N18" s="28">
        <v>11.22647048882353</v>
      </c>
      <c r="O18" s="28">
        <v>11.354737249411766</v>
      </c>
      <c r="P18" s="28">
        <v>11.522562741764705</v>
      </c>
      <c r="Q18" s="28">
        <v>11.672901848235295</v>
      </c>
      <c r="R18" s="28">
        <v>11.817403084705884</v>
      </c>
      <c r="S18" s="28">
        <v>12.004993482941176</v>
      </c>
      <c r="T18" s="28">
        <v>12.151605069411763</v>
      </c>
      <c r="U18" s="28">
        <v>12.271357284117649</v>
      </c>
      <c r="V18" s="28">
        <v>12.41061890882353</v>
      </c>
      <c r="W18" s="28">
        <v>12.541395129411764</v>
      </c>
      <c r="X18" s="28">
        <v>12.713904211764705</v>
      </c>
      <c r="Y18" s="28">
        <v>12.838107316470587</v>
      </c>
      <c r="Z18" s="28">
        <v>12.970212801176471</v>
      </c>
      <c r="AA18" s="28">
        <v>13.108686155882353</v>
      </c>
      <c r="AB18" s="28">
        <v>13.249892816470588</v>
      </c>
      <c r="AC18" s="28">
        <v>13.369938991176472</v>
      </c>
      <c r="AD18" s="28">
        <v>13.48611408</v>
      </c>
      <c r="AE18" s="28">
        <v>13.613217748823528</v>
      </c>
      <c r="AF18" s="28">
        <v>13.718521267647057</v>
      </c>
      <c r="AG18" s="28">
        <v>13.838901646470587</v>
      </c>
      <c r="AH18" s="28">
        <v>13.944424179411763</v>
      </c>
      <c r="AI18" s="28">
        <v>14.069495064117646</v>
      </c>
      <c r="AJ18" s="28">
        <v>14.199667192085172</v>
      </c>
      <c r="AK18" s="28">
        <v>14.023037698946354</v>
      </c>
      <c r="AL18" s="28">
        <v>14.246107006470584</v>
      </c>
      <c r="AM18" s="28">
        <v>14.337553799999998</v>
      </c>
      <c r="AN18" s="28">
        <v>14.40248567588235</v>
      </c>
      <c r="AO18" s="28">
        <v>14.520175105882352</v>
      </c>
      <c r="AP18" s="28">
        <v>14.653294733529407</v>
      </c>
      <c r="AQ18" s="28">
        <v>14.770620782352939</v>
      </c>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row>
    <row r="19" spans="2:92" ht="28.5" customHeight="1">
      <c r="E19" s="35"/>
      <c r="T19" s="36"/>
    </row>
    <row r="20" spans="2:92" ht="15.75" customHeight="1">
      <c r="B20" s="55" t="s">
        <v>35</v>
      </c>
      <c r="C20" s="33" t="s">
        <v>36</v>
      </c>
      <c r="D20" s="33" t="s">
        <v>38</v>
      </c>
      <c r="E20" s="33" t="s">
        <v>37</v>
      </c>
    </row>
    <row r="21" spans="2:92" ht="15.75" customHeight="1">
      <c r="B21" s="67">
        <v>-0.36776206570079861</v>
      </c>
      <c r="C21" s="68">
        <v>6.01</v>
      </c>
      <c r="D21" s="67">
        <v>0.28506754653072536</v>
      </c>
      <c r="E21" s="67">
        <v>0.24128264096624485</v>
      </c>
    </row>
    <row r="22" spans="2:92" ht="15.75" customHeight="1">
      <c r="B22" s="67">
        <v>-0.31516323589221285</v>
      </c>
      <c r="C22" s="68">
        <v>6.51</v>
      </c>
      <c r="D22" s="67">
        <v>0.24873539335573541</v>
      </c>
      <c r="E22" s="69">
        <v>0.21988262516722379</v>
      </c>
    </row>
    <row r="23" spans="2:92" ht="15.75" customHeight="1">
      <c r="B23" s="67">
        <v>-0.26256440608362697</v>
      </c>
      <c r="C23" s="68">
        <v>7.01</v>
      </c>
      <c r="D23" s="67">
        <v>0.21240324018074536</v>
      </c>
      <c r="E23" s="69">
        <v>0.19848260936820272</v>
      </c>
    </row>
    <row r="24" spans="2:92" ht="15.75" customHeight="1">
      <c r="B24" s="67">
        <v>-0.2099655762750412</v>
      </c>
      <c r="C24" s="68">
        <v>7.51</v>
      </c>
      <c r="D24" s="67">
        <v>0.17607108700575541</v>
      </c>
      <c r="E24" s="69">
        <v>0.17708259356918166</v>
      </c>
    </row>
    <row r="25" spans="2:92" ht="15.75" customHeight="1">
      <c r="B25" s="67">
        <v>-0.15736674646645543</v>
      </c>
      <c r="C25" s="68">
        <v>8.01</v>
      </c>
      <c r="D25" s="67">
        <v>0.13973893383076547</v>
      </c>
      <c r="E25" s="69">
        <v>0.15568257777016062</v>
      </c>
    </row>
    <row r="26" spans="2:92" ht="15.75" customHeight="1">
      <c r="B26" s="67">
        <v>-0.10476791665786955</v>
      </c>
      <c r="C26" s="68">
        <v>8.51</v>
      </c>
      <c r="D26" s="67">
        <v>0.10340678065577544</v>
      </c>
      <c r="E26" s="69">
        <v>0.13428256197113952</v>
      </c>
    </row>
    <row r="27" spans="2:92" ht="15.75" customHeight="1">
      <c r="B27" s="67">
        <v>-5.2169086849283786E-2</v>
      </c>
      <c r="C27" s="68">
        <v>9.01</v>
      </c>
      <c r="D27" s="67">
        <v>6.7074627480785493E-2</v>
      </c>
      <c r="E27" s="69">
        <v>0.11288254617211849</v>
      </c>
    </row>
    <row r="28" spans="2:92" ht="15.75" customHeight="1">
      <c r="B28" s="67">
        <v>4.2974295930209294E-4</v>
      </c>
      <c r="C28" s="68">
        <v>9.51</v>
      </c>
      <c r="D28" s="67">
        <v>3.0742474305795461E-2</v>
      </c>
      <c r="E28" s="69">
        <v>9.1482530373097393E-2</v>
      </c>
    </row>
  </sheetData>
  <pageMargins left="0.7" right="0.7" top="0.75" bottom="0.75" header="0.3" footer="0.3"/>
  <headerFooter>
    <oddFooter>&amp;R_x000D_&amp;1#&amp;"Calibri"&amp;10&amp;K008000 [ CLASSIFICAÇÃO: PÚBLICA ]</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782ED-82E2-4C4B-B1CD-01AEB69B24BD}">
  <dimension ref="B1:AQ17"/>
  <sheetViews>
    <sheetView showGridLines="0" workbookViewId="0">
      <pane xSplit="2" ySplit="17" topLeftCell="Z18" activePane="bottomRight" state="frozen"/>
      <selection activeCell="B13" sqref="B13"/>
      <selection pane="topRight" activeCell="B13" sqref="B13"/>
      <selection pane="bottomLeft" activeCell="B13" sqref="B13"/>
      <selection pane="bottomRight" activeCell="A17" sqref="A17"/>
    </sheetView>
  </sheetViews>
  <sheetFormatPr defaultRowHeight="14.4"/>
  <cols>
    <col min="1" max="1" width="3.33203125" customWidth="1"/>
    <col min="2" max="2" width="24.109375" bestFit="1" customWidth="1"/>
    <col min="3" max="3" width="9.88671875" customWidth="1"/>
    <col min="4" max="8" width="11.33203125" customWidth="1"/>
    <col min="9" max="9" width="9.88671875" customWidth="1"/>
    <col min="10" max="26" width="11.33203125" customWidth="1"/>
    <col min="27" max="27" width="12.109375" customWidth="1"/>
    <col min="28" max="30" width="11.33203125" customWidth="1"/>
    <col min="31" max="31" width="11.88671875" bestFit="1" customWidth="1"/>
    <col min="32" max="32" width="11.33203125" bestFit="1" customWidth="1"/>
    <col min="33" max="39" width="11.88671875" bestFit="1" customWidth="1"/>
    <col min="40" max="50" width="10.44140625" bestFit="1" customWidth="1"/>
  </cols>
  <sheetData>
    <row r="1" spans="2:43" ht="56.1" customHeight="1"/>
    <row r="2" spans="2:43" ht="15.6">
      <c r="B2" s="1" t="s">
        <v>45</v>
      </c>
    </row>
    <row r="4" spans="2:43">
      <c r="B4" s="3" t="s">
        <v>201</v>
      </c>
      <c r="C4" s="4">
        <v>44501</v>
      </c>
      <c r="D4" s="4">
        <v>44531</v>
      </c>
      <c r="E4" s="4">
        <v>44562</v>
      </c>
      <c r="F4" s="4">
        <v>44593</v>
      </c>
      <c r="G4" s="4">
        <v>44621</v>
      </c>
      <c r="H4" s="4">
        <v>44652</v>
      </c>
      <c r="I4" s="4">
        <v>44682</v>
      </c>
      <c r="J4" s="4">
        <v>44713</v>
      </c>
      <c r="K4" s="4">
        <v>44743</v>
      </c>
      <c r="L4" s="4">
        <v>44804</v>
      </c>
      <c r="M4" s="4">
        <v>44834</v>
      </c>
      <c r="N4" s="4">
        <v>44865</v>
      </c>
      <c r="O4" s="4">
        <v>44895</v>
      </c>
      <c r="P4" s="4">
        <v>44925</v>
      </c>
      <c r="Q4" s="4">
        <v>44957</v>
      </c>
      <c r="R4" s="4">
        <v>44985</v>
      </c>
      <c r="S4" s="4">
        <v>45016</v>
      </c>
      <c r="T4" s="4">
        <v>45044</v>
      </c>
      <c r="U4" s="4">
        <v>45077</v>
      </c>
      <c r="V4" s="4">
        <v>45107</v>
      </c>
      <c r="W4" s="4">
        <v>45138</v>
      </c>
      <c r="X4" s="4">
        <v>45169</v>
      </c>
      <c r="Y4" s="4">
        <v>45198</v>
      </c>
      <c r="Z4" s="4">
        <v>45230</v>
      </c>
      <c r="AA4" s="4">
        <v>45260</v>
      </c>
      <c r="AB4" s="4">
        <v>45289</v>
      </c>
      <c r="AC4" s="4">
        <v>45322</v>
      </c>
      <c r="AD4" s="4">
        <v>45351</v>
      </c>
      <c r="AE4" s="4">
        <v>45379</v>
      </c>
      <c r="AF4" s="4">
        <v>45412</v>
      </c>
      <c r="AG4" s="4">
        <v>45443</v>
      </c>
      <c r="AH4" s="4">
        <v>45471</v>
      </c>
      <c r="AI4" s="4">
        <v>45504</v>
      </c>
      <c r="AJ4" s="4">
        <v>45534</v>
      </c>
      <c r="AK4" s="4">
        <v>45565</v>
      </c>
      <c r="AL4" s="4">
        <v>45596</v>
      </c>
      <c r="AM4" s="4">
        <v>45625</v>
      </c>
      <c r="AN4" s="4">
        <v>45657</v>
      </c>
      <c r="AO4" s="4">
        <v>45688</v>
      </c>
      <c r="AP4" s="4">
        <v>45716</v>
      </c>
      <c r="AQ4" s="4">
        <v>45747</v>
      </c>
    </row>
    <row r="5" spans="2:43">
      <c r="B5" s="5" t="s">
        <v>6</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row>
    <row r="6" spans="2:43">
      <c r="B6" s="7" t="s">
        <v>202</v>
      </c>
      <c r="C6" s="8">
        <v>218149.58999999997</v>
      </c>
      <c r="D6" s="8">
        <v>495086.01450143987</v>
      </c>
      <c r="E6" s="8">
        <v>1474667.4892772289</v>
      </c>
      <c r="F6" s="8">
        <v>632535.36303433636</v>
      </c>
      <c r="G6" s="8">
        <v>2633673.9085445008</v>
      </c>
      <c r="H6" s="8">
        <v>2001589.8610401014</v>
      </c>
      <c r="I6" s="8">
        <v>1367803.6195310005</v>
      </c>
      <c r="J6" s="8">
        <v>2088671.5550631897</v>
      </c>
      <c r="K6" s="8">
        <v>1559592.1766767288</v>
      </c>
      <c r="L6" s="8">
        <v>1873594.1462473325</v>
      </c>
      <c r="M6" s="8">
        <v>3250701.0948519395</v>
      </c>
      <c r="N6" s="8">
        <v>1797512.5099158944</v>
      </c>
      <c r="O6" s="8">
        <v>3980818.1845696089</v>
      </c>
      <c r="P6" s="8">
        <v>3420948.6075692265</v>
      </c>
      <c r="Q6" s="8">
        <v>3763694.9476980381</v>
      </c>
      <c r="R6" s="8">
        <v>3957043.5088831033</v>
      </c>
      <c r="S6" s="8">
        <v>3934791.7151886616</v>
      </c>
      <c r="T6" s="8">
        <v>3762594.3382601896</v>
      </c>
      <c r="U6" s="8">
        <v>5186936.4123818967</v>
      </c>
      <c r="V6" s="8">
        <v>4907758.6365670618</v>
      </c>
      <c r="W6" s="8">
        <v>4793759.0762096308</v>
      </c>
      <c r="X6" s="8">
        <v>5285038.480768092</v>
      </c>
      <c r="Y6" s="8">
        <v>6125212.4235649751</v>
      </c>
      <c r="Z6" s="8">
        <v>4355771.9263902782</v>
      </c>
      <c r="AA6" s="8">
        <v>5696307.3261148464</v>
      </c>
      <c r="AB6" s="8">
        <v>6242752.5105422279</v>
      </c>
      <c r="AC6" s="8">
        <v>3764388.1932922206</v>
      </c>
      <c r="AD6" s="8">
        <v>5494177.0649244543</v>
      </c>
      <c r="AE6" s="8">
        <v>4916962.5638044132</v>
      </c>
      <c r="AF6" s="8">
        <v>3385240.2915591653</v>
      </c>
      <c r="AG6" s="8">
        <v>6105585.7206677757</v>
      </c>
      <c r="AH6" s="8">
        <v>4867808.1501867892</v>
      </c>
      <c r="AI6" s="8">
        <v>3507412.6129691973</v>
      </c>
      <c r="AJ6" s="8">
        <v>5684404.131389495</v>
      </c>
      <c r="AK6" s="8">
        <v>4741795.953954949</v>
      </c>
      <c r="AL6" s="8">
        <v>3230554.2083713575</v>
      </c>
      <c r="AM6" s="8">
        <v>2988906.3602160648</v>
      </c>
      <c r="AN6" s="8">
        <v>4488344.862327164</v>
      </c>
      <c r="AO6" s="8">
        <v>3416840.1590048186</v>
      </c>
      <c r="AP6" s="8">
        <v>3062923.02</v>
      </c>
      <c r="AQ6" s="8">
        <v>4485987.7392493989</v>
      </c>
    </row>
    <row r="7" spans="2:43">
      <c r="B7" s="7" t="s">
        <v>203</v>
      </c>
      <c r="C7" s="8">
        <v>703410.8155500032</v>
      </c>
      <c r="D7" s="8">
        <v>1330229.1784008262</v>
      </c>
      <c r="E7" s="8">
        <v>1411132.5036640812</v>
      </c>
      <c r="F7" s="8">
        <v>1925400.3796579076</v>
      </c>
      <c r="G7" s="8">
        <v>1544287.7911252684</v>
      </c>
      <c r="H7" s="8">
        <v>1971602.1133558669</v>
      </c>
      <c r="I7" s="8">
        <v>1669644.503005974</v>
      </c>
      <c r="J7" s="8">
        <v>2192650.7412541849</v>
      </c>
      <c r="K7" s="8">
        <v>2493037.1647620448</v>
      </c>
      <c r="L7" s="8">
        <v>2632946.7593525802</v>
      </c>
      <c r="M7" s="8">
        <v>2276301.2234431701</v>
      </c>
      <c r="N7" s="8">
        <v>3712335.253852773</v>
      </c>
      <c r="O7" s="8">
        <v>3202969.3841075599</v>
      </c>
      <c r="P7" s="8">
        <v>4883857.8239886826</v>
      </c>
      <c r="Q7" s="8">
        <v>4286944.4078081613</v>
      </c>
      <c r="R7" s="8">
        <v>4131827.7272088318</v>
      </c>
      <c r="S7" s="8">
        <v>5491549.2860016525</v>
      </c>
      <c r="T7" s="8">
        <v>4338879.9903688291</v>
      </c>
      <c r="U7" s="8">
        <v>4273845.2100971267</v>
      </c>
      <c r="V7" s="8">
        <v>5442583.4740806576</v>
      </c>
      <c r="W7" s="8">
        <v>5178075.2486047922</v>
      </c>
      <c r="X7" s="8">
        <v>7166867.9459888292</v>
      </c>
      <c r="Y7" s="8">
        <v>4969833.5335018141</v>
      </c>
      <c r="Z7" s="8">
        <v>5446976.031016252</v>
      </c>
      <c r="AA7" s="8">
        <v>5891574.9101025788</v>
      </c>
      <c r="AB7" s="8">
        <v>5940033.7390417419</v>
      </c>
      <c r="AC7" s="8">
        <v>4897851.0014811726</v>
      </c>
      <c r="AD7" s="8">
        <v>4931644.3411780633</v>
      </c>
      <c r="AE7" s="8">
        <v>5097830.2922662813</v>
      </c>
      <c r="AF7" s="8">
        <v>4653501.4639276648</v>
      </c>
      <c r="AG7" s="8">
        <v>5131030.1806440186</v>
      </c>
      <c r="AH7" s="8">
        <v>4390169.0671574594</v>
      </c>
      <c r="AI7" s="8">
        <v>5280095.3994013797</v>
      </c>
      <c r="AJ7" s="8">
        <v>5605619.1496116389</v>
      </c>
      <c r="AK7" s="8">
        <v>-9256373.1602007356</v>
      </c>
      <c r="AL7" s="8">
        <v>10447549.667230183</v>
      </c>
      <c r="AM7" s="8">
        <v>3956411.8700956875</v>
      </c>
      <c r="AN7" s="8">
        <v>2971142.2644271497</v>
      </c>
      <c r="AO7" s="8">
        <v>5363321.5757019427</v>
      </c>
      <c r="AP7" s="8">
        <v>4441333.66</v>
      </c>
      <c r="AQ7" s="8">
        <v>4572824.4588575494</v>
      </c>
    </row>
    <row r="8" spans="2:43" ht="15" thickBot="1">
      <c r="B8" s="9" t="s">
        <v>204</v>
      </c>
      <c r="C8" s="10">
        <v>358941.49000000954</v>
      </c>
      <c r="D8" s="10">
        <v>167461.11000000685</v>
      </c>
      <c r="E8" s="10">
        <v>29003.093061938489</v>
      </c>
      <c r="F8" s="10">
        <v>76380.072904555418</v>
      </c>
      <c r="G8" s="10">
        <v>135467.75954671187</v>
      </c>
      <c r="H8" s="10">
        <v>121489.97974561718</v>
      </c>
      <c r="I8" s="10">
        <v>113211.93982785527</v>
      </c>
      <c r="J8" s="10">
        <v>203487.83406715165</v>
      </c>
      <c r="K8" s="10">
        <v>350536.69650870131</v>
      </c>
      <c r="L8" s="10">
        <v>169848.14282345865</v>
      </c>
      <c r="M8" s="10">
        <v>150085.8923542304</v>
      </c>
      <c r="N8" s="10">
        <v>557373.68000000005</v>
      </c>
      <c r="O8" s="10">
        <v>392708.53591554461</v>
      </c>
      <c r="P8" s="10">
        <v>24957.358744127803</v>
      </c>
      <c r="Q8" s="10">
        <v>58010.581571816583</v>
      </c>
      <c r="R8" s="10">
        <v>33714.938993259129</v>
      </c>
      <c r="S8" s="10">
        <v>30334.8522206042</v>
      </c>
      <c r="T8" s="10">
        <v>91201.373441997086</v>
      </c>
      <c r="U8" s="10">
        <v>802601.20412611461</v>
      </c>
      <c r="V8" s="10">
        <v>462035.14318002044</v>
      </c>
      <c r="W8" s="10">
        <v>248570.971088978</v>
      </c>
      <c r="X8" s="10">
        <v>158584.12417833312</v>
      </c>
      <c r="Y8" s="10">
        <v>217821.01473739732</v>
      </c>
      <c r="Z8" s="10">
        <v>166592.52941723558</v>
      </c>
      <c r="AA8" s="10">
        <v>87034.976469626068</v>
      </c>
      <c r="AB8" s="10">
        <v>71834.415927856811</v>
      </c>
      <c r="AC8" s="10">
        <v>84790.530986898972</v>
      </c>
      <c r="AD8" s="10">
        <v>71869.038579048865</v>
      </c>
      <c r="AE8" s="10">
        <v>79900.928169257997</v>
      </c>
      <c r="AF8" s="10">
        <v>64503.57536149941</v>
      </c>
      <c r="AG8" s="10">
        <v>73832.527947298513</v>
      </c>
      <c r="AH8" s="10">
        <v>101229.58102770825</v>
      </c>
      <c r="AI8" s="10">
        <v>139975.54224301499</v>
      </c>
      <c r="AJ8" s="10">
        <v>69387.084962895024</v>
      </c>
      <c r="AK8" s="10">
        <v>170803.81998218538</v>
      </c>
      <c r="AL8" s="10">
        <v>206706.48965142621</v>
      </c>
      <c r="AM8" s="10">
        <v>240612.77165855179</v>
      </c>
      <c r="AN8" s="10">
        <v>262562.10938514298</v>
      </c>
      <c r="AO8" s="10">
        <v>373772.83490960416</v>
      </c>
      <c r="AP8" s="10">
        <v>390359.21</v>
      </c>
      <c r="AQ8" s="10">
        <v>317086.16807449312</v>
      </c>
    </row>
    <row r="9" spans="2:43">
      <c r="B9" s="11" t="s">
        <v>7</v>
      </c>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row>
    <row r="10" spans="2:43">
      <c r="B10" s="7" t="s">
        <v>8</v>
      </c>
      <c r="C10" s="8">
        <v>-104773.83</v>
      </c>
      <c r="D10" s="8">
        <v>-136916.12167471301</v>
      </c>
      <c r="E10" s="8">
        <v>-117660.7</v>
      </c>
      <c r="F10" s="8">
        <v>-107444.17957037973</v>
      </c>
      <c r="G10" s="8">
        <v>-130835.07648258901</v>
      </c>
      <c r="H10" s="8">
        <v>-169742.41954035548</v>
      </c>
      <c r="I10" s="8">
        <v>-144904.76921247412</v>
      </c>
      <c r="J10" s="8">
        <v>-212952.94557485453</v>
      </c>
      <c r="K10" s="8">
        <v>-202926.03958912613</v>
      </c>
      <c r="L10" s="8">
        <v>-249330.6965440856</v>
      </c>
      <c r="M10" s="8">
        <v>-184053.63575047386</v>
      </c>
      <c r="N10" s="8">
        <v>-422896.23116435308</v>
      </c>
      <c r="O10" s="8">
        <v>-235693.73269895476</v>
      </c>
      <c r="P10" s="8">
        <v>-407987.51862417592</v>
      </c>
      <c r="Q10" s="8">
        <v>-348732.23127119639</v>
      </c>
      <c r="R10" s="8">
        <v>-349306.65393923072</v>
      </c>
      <c r="S10" s="8">
        <v>-464299.02392500325</v>
      </c>
      <c r="T10" s="8">
        <v>-399929.69839279522</v>
      </c>
      <c r="U10" s="8">
        <v>-388153.63200292381</v>
      </c>
      <c r="V10" s="8">
        <v>-468292.33143906202</v>
      </c>
      <c r="W10" s="8">
        <v>-427391.3898245935</v>
      </c>
      <c r="X10" s="8">
        <v>-596995.78459851409</v>
      </c>
      <c r="Y10" s="8">
        <v>-418171.12250053167</v>
      </c>
      <c r="Z10" s="8">
        <v>-478395.69417800015</v>
      </c>
      <c r="AA10" s="8">
        <v>-560671.38996043534</v>
      </c>
      <c r="AB10" s="8">
        <v>-549680.53941029275</v>
      </c>
      <c r="AC10" s="8">
        <v>-439212.6615588686</v>
      </c>
      <c r="AD10" s="8">
        <v>-474046.12917335093</v>
      </c>
      <c r="AE10" s="8">
        <v>-483531.05065793532</v>
      </c>
      <c r="AF10" s="8">
        <v>-445421.35760079505</v>
      </c>
      <c r="AG10" s="8">
        <v>-499525.4112318437</v>
      </c>
      <c r="AH10" s="8">
        <v>-439302.72456142679</v>
      </c>
      <c r="AI10" s="8">
        <v>-610142.64913607552</v>
      </c>
      <c r="AJ10" s="8">
        <v>-550619.07944871788</v>
      </c>
      <c r="AK10" s="8">
        <v>-107295.79887433647</v>
      </c>
      <c r="AL10" s="8">
        <v>-384898.29326229997</v>
      </c>
      <c r="AM10" s="8">
        <v>-323909.35352945619</v>
      </c>
      <c r="AN10" s="8">
        <v>-384898.29326229997</v>
      </c>
      <c r="AO10" s="8">
        <v>-379508.76627347042</v>
      </c>
      <c r="AP10" s="8">
        <v>-378375.84</v>
      </c>
      <c r="AQ10" s="8">
        <v>-352216.31565074011</v>
      </c>
    </row>
    <row r="11" spans="2:43">
      <c r="B11" s="12" t="s">
        <v>9</v>
      </c>
      <c r="C11" s="13">
        <v>0</v>
      </c>
      <c r="D11" s="13">
        <v>0</v>
      </c>
      <c r="E11" s="13">
        <v>0</v>
      </c>
      <c r="F11" s="13">
        <v>0</v>
      </c>
      <c r="G11" s="13">
        <v>0</v>
      </c>
      <c r="H11" s="13">
        <v>0</v>
      </c>
      <c r="I11" s="13">
        <v>0</v>
      </c>
      <c r="J11" s="13">
        <v>0</v>
      </c>
      <c r="K11" s="13">
        <v>0</v>
      </c>
      <c r="L11" s="13">
        <v>0</v>
      </c>
      <c r="M11" s="13">
        <v>0</v>
      </c>
      <c r="N11" s="13">
        <v>0</v>
      </c>
      <c r="O11" s="13">
        <v>0</v>
      </c>
      <c r="P11" s="13">
        <v>0</v>
      </c>
      <c r="Q11" s="13">
        <v>0</v>
      </c>
      <c r="R11" s="13">
        <v>0</v>
      </c>
      <c r="S11" s="13">
        <v>0</v>
      </c>
      <c r="T11" s="13">
        <v>0</v>
      </c>
      <c r="U11" s="13">
        <v>0</v>
      </c>
      <c r="V11" s="13">
        <v>0</v>
      </c>
      <c r="W11" s="13">
        <v>0</v>
      </c>
      <c r="X11" s="13">
        <v>0</v>
      </c>
      <c r="Y11" s="13">
        <v>0</v>
      </c>
      <c r="Z11" s="13">
        <v>0</v>
      </c>
      <c r="AA11" s="13">
        <v>0</v>
      </c>
      <c r="AB11" s="13">
        <v>0</v>
      </c>
      <c r="AC11" s="13">
        <v>0</v>
      </c>
      <c r="AD11" s="13">
        <v>0</v>
      </c>
      <c r="AE11" s="13">
        <v>0</v>
      </c>
      <c r="AF11" s="13">
        <v>0</v>
      </c>
      <c r="AG11" s="13">
        <v>0</v>
      </c>
      <c r="AH11" s="13">
        <v>0</v>
      </c>
      <c r="AI11" s="13">
        <v>0</v>
      </c>
      <c r="AJ11" s="13">
        <v>0</v>
      </c>
      <c r="AK11" s="13">
        <v>0</v>
      </c>
      <c r="AL11" s="13">
        <v>0</v>
      </c>
      <c r="AM11" s="13">
        <v>0</v>
      </c>
      <c r="AN11" s="13">
        <v>0</v>
      </c>
      <c r="AO11" s="13">
        <v>0</v>
      </c>
      <c r="AP11" s="13">
        <v>0</v>
      </c>
      <c r="AQ11" s="13">
        <v>0</v>
      </c>
    </row>
    <row r="12" spans="2:43">
      <c r="B12" s="14" t="s">
        <v>205</v>
      </c>
      <c r="C12" s="15">
        <v>472317.25000000949</v>
      </c>
      <c r="D12" s="15">
        <v>525631.00282673363</v>
      </c>
      <c r="E12" s="15">
        <v>1386009.8823391672</v>
      </c>
      <c r="F12" s="15">
        <v>601471.25636851194</v>
      </c>
      <c r="G12" s="15">
        <v>2638306.591608624</v>
      </c>
      <c r="H12" s="15">
        <v>1953337.4212453631</v>
      </c>
      <c r="I12" s="15">
        <v>1336110.7901463816</v>
      </c>
      <c r="J12" s="15">
        <v>2079206.4435554869</v>
      </c>
      <c r="K12" s="15">
        <v>1707202.8335963041</v>
      </c>
      <c r="L12" s="15">
        <v>1794111.5925267055</v>
      </c>
      <c r="M12" s="15">
        <v>3216733.3514556964</v>
      </c>
      <c r="N12" s="15">
        <v>1931989.9587515413</v>
      </c>
      <c r="O12" s="15">
        <v>4137832.9877861994</v>
      </c>
      <c r="P12" s="15">
        <v>3037918.4476891779</v>
      </c>
      <c r="Q12" s="15">
        <v>3472973.2979986584</v>
      </c>
      <c r="R12" s="15">
        <v>3641451.7939371318</v>
      </c>
      <c r="S12" s="15">
        <v>3500827.5434842627</v>
      </c>
      <c r="T12" s="15">
        <v>3453866.0133093912</v>
      </c>
      <c r="U12" s="15">
        <v>5601383.9845050881</v>
      </c>
      <c r="V12" s="15">
        <v>4901501.4483080199</v>
      </c>
      <c r="W12" s="15">
        <v>4614938.6574740149</v>
      </c>
      <c r="X12" s="15">
        <v>4846626.8203479117</v>
      </c>
      <c r="Y12" s="15">
        <v>5924862.3158018412</v>
      </c>
      <c r="Z12" s="15">
        <v>4043968.7616295135</v>
      </c>
      <c r="AA12" s="15">
        <v>5222670.9126240369</v>
      </c>
      <c r="AB12" s="15">
        <v>5764906.3870597919</v>
      </c>
      <c r="AC12" s="15">
        <v>3409966.0627202508</v>
      </c>
      <c r="AD12" s="15">
        <v>5091999.9743301524</v>
      </c>
      <c r="AE12" s="15">
        <v>4513332.4413157357</v>
      </c>
      <c r="AF12" s="15">
        <v>3004322.5093198698</v>
      </c>
      <c r="AG12" s="15">
        <v>5679892.8373832302</v>
      </c>
      <c r="AH12" s="15">
        <v>4529735.0066530704</v>
      </c>
      <c r="AI12" s="15">
        <v>3037245.5060761366</v>
      </c>
      <c r="AJ12" s="15">
        <v>5203172.1369036725</v>
      </c>
      <c r="AK12" s="15">
        <v>4805303.9750627968</v>
      </c>
      <c r="AL12" s="15">
        <v>3052362.4047604837</v>
      </c>
      <c r="AM12" s="15">
        <v>2905609.7783451607</v>
      </c>
      <c r="AN12" s="15">
        <v>4392756.3958071582</v>
      </c>
      <c r="AO12" s="15">
        <v>3411104.227640952</v>
      </c>
      <c r="AP12" s="15">
        <v>3074906.39</v>
      </c>
      <c r="AQ12" s="15">
        <v>4450857.5916731516</v>
      </c>
    </row>
    <row r="13" spans="2:43">
      <c r="B13" s="14" t="s">
        <v>206</v>
      </c>
      <c r="C13" s="15">
        <v>957578.47555001278</v>
      </c>
      <c r="D13" s="15">
        <v>1360774.16672612</v>
      </c>
      <c r="E13" s="15">
        <v>1322474.8967260194</v>
      </c>
      <c r="F13" s="15">
        <v>1894336.2729920831</v>
      </c>
      <c r="G13" s="15">
        <v>1548920.4741893911</v>
      </c>
      <c r="H13" s="15">
        <v>1923349.6735611286</v>
      </c>
      <c r="I13" s="15">
        <v>1637951.6736213551</v>
      </c>
      <c r="J13" s="15">
        <v>2183185.6297464818</v>
      </c>
      <c r="K13" s="15">
        <v>2640647.8216816201</v>
      </c>
      <c r="L13" s="15">
        <v>2553464.2056319532</v>
      </c>
      <c r="M13" s="15">
        <v>2242333.4800469265</v>
      </c>
      <c r="N13" s="15">
        <v>3846812.7026884202</v>
      </c>
      <c r="O13" s="15">
        <v>3359984.18732415</v>
      </c>
      <c r="P13" s="15">
        <v>4500827.6641086349</v>
      </c>
      <c r="Q13" s="15">
        <v>3996222.7581087817</v>
      </c>
      <c r="R13" s="15">
        <v>3816236.0122628603</v>
      </c>
      <c r="S13" s="15">
        <v>5057585.1142972531</v>
      </c>
      <c r="T13" s="15">
        <v>4030151.6654180312</v>
      </c>
      <c r="U13" s="15">
        <v>4688292.782220318</v>
      </c>
      <c r="V13" s="15">
        <v>5436326.2858216157</v>
      </c>
      <c r="W13" s="15">
        <v>4999254.8298691772</v>
      </c>
      <c r="X13" s="15">
        <v>6728456.2855686489</v>
      </c>
      <c r="Y13" s="15">
        <v>4769483.4257386802</v>
      </c>
      <c r="Z13" s="15">
        <v>5135172.8662554873</v>
      </c>
      <c r="AA13" s="15">
        <v>5417938.4966117693</v>
      </c>
      <c r="AB13" s="15">
        <v>5462187.615559306</v>
      </c>
      <c r="AC13" s="15">
        <v>4543428.8709092028</v>
      </c>
      <c r="AD13" s="15">
        <v>4529467.2505837614</v>
      </c>
      <c r="AE13" s="15">
        <v>4694200.1697776038</v>
      </c>
      <c r="AF13" s="15">
        <v>4272583.6816883693</v>
      </c>
      <c r="AG13" s="15">
        <v>4705337.2973594731</v>
      </c>
      <c r="AH13" s="15">
        <v>4052095.9236237402</v>
      </c>
      <c r="AI13" s="15">
        <v>4809928.292508319</v>
      </c>
      <c r="AJ13" s="15">
        <v>5124387.1551258164</v>
      </c>
      <c r="AK13" s="15">
        <v>-9192865.139092885</v>
      </c>
      <c r="AL13" s="15">
        <v>10269357.863619311</v>
      </c>
      <c r="AM13" s="15">
        <v>3873115.2882247828</v>
      </c>
      <c r="AN13" s="15">
        <v>2875553.7979071438</v>
      </c>
      <c r="AO13" s="15">
        <v>5357585.644338076</v>
      </c>
      <c r="AP13" s="15">
        <v>4453317.03</v>
      </c>
      <c r="AQ13" s="15">
        <v>4537694.311281302</v>
      </c>
    </row>
    <row r="14" spans="2:43" ht="9" customHeight="1"/>
    <row r="15" spans="2:43">
      <c r="B15" s="14" t="s">
        <v>207</v>
      </c>
      <c r="C15" s="15">
        <v>704623.3</v>
      </c>
      <c r="D15" s="15">
        <v>1127397.28</v>
      </c>
      <c r="E15" s="15">
        <v>1409246.6</v>
      </c>
      <c r="F15" s="15">
        <v>1550171.26</v>
      </c>
      <c r="G15" s="15">
        <v>1972945.2400000002</v>
      </c>
      <c r="H15" s="15">
        <v>1972945.2400000002</v>
      </c>
      <c r="I15" s="15">
        <v>1972945.2400000002</v>
      </c>
      <c r="J15" s="15">
        <v>2107098.6500000004</v>
      </c>
      <c r="K15" s="15">
        <v>2440257.3000000003</v>
      </c>
      <c r="L15" s="15">
        <v>2476177.898776372</v>
      </c>
      <c r="M15" s="15">
        <v>2514067.0000000005</v>
      </c>
      <c r="N15" s="15">
        <v>3374152</v>
      </c>
      <c r="O15" s="15">
        <v>3766830</v>
      </c>
      <c r="P15" s="15">
        <v>4394635</v>
      </c>
      <c r="Q15" s="15">
        <v>4080732.5</v>
      </c>
      <c r="R15" s="15">
        <v>4080732.5</v>
      </c>
      <c r="S15" s="15">
        <v>4708537.5</v>
      </c>
      <c r="T15" s="15">
        <v>4224005.9800000004</v>
      </c>
      <c r="U15" s="15">
        <v>4866210.0999999996</v>
      </c>
      <c r="V15" s="15">
        <v>5007538.3600000003</v>
      </c>
      <c r="W15" s="15">
        <v>5462769.1200000001</v>
      </c>
      <c r="X15" s="15">
        <v>6373230.6400000006</v>
      </c>
      <c r="Y15" s="15">
        <v>5007538.3600000003</v>
      </c>
      <c r="Z15" s="15">
        <v>5007538.3600000003</v>
      </c>
      <c r="AA15" s="15">
        <v>5007538.3600000003</v>
      </c>
      <c r="AB15" s="15">
        <v>5462769.1200000001</v>
      </c>
      <c r="AC15" s="15">
        <v>5007538.3600000003</v>
      </c>
      <c r="AD15" s="15">
        <v>4552307.6000000006</v>
      </c>
      <c r="AE15" s="15">
        <v>4552307.6000000006</v>
      </c>
      <c r="AF15" s="15">
        <v>4552307.6000000006</v>
      </c>
      <c r="AG15" s="15">
        <v>4552307.6000000006</v>
      </c>
      <c r="AH15" s="15">
        <v>4097076.84</v>
      </c>
      <c r="AI15" s="15">
        <v>5007538.3600000003</v>
      </c>
      <c r="AJ15" s="15">
        <v>4552307.6000000006</v>
      </c>
      <c r="AK15" s="15">
        <v>3869461.4600000004</v>
      </c>
      <c r="AL15" s="15">
        <v>1820923.04</v>
      </c>
      <c r="AM15" s="15">
        <v>1820923.04</v>
      </c>
      <c r="AN15" s="15">
        <v>455230.76</v>
      </c>
      <c r="AO15" s="15">
        <v>4552307.6000000006</v>
      </c>
      <c r="AP15" s="15">
        <v>4552307.6000000006</v>
      </c>
      <c r="AQ15" s="15">
        <v>4552307.6000000006</v>
      </c>
    </row>
    <row r="16" spans="2:43">
      <c r="C16" s="50"/>
      <c r="D16" s="50"/>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row>
    <row r="17" spans="2:43">
      <c r="B17" s="16" t="s">
        <v>11</v>
      </c>
      <c r="C17" s="17">
        <v>0.05</v>
      </c>
      <c r="D17" s="17">
        <v>0.08</v>
      </c>
      <c r="E17" s="17">
        <v>0.1</v>
      </c>
      <c r="F17" s="17">
        <v>0.11</v>
      </c>
      <c r="G17" s="17">
        <v>0.14000000000000001</v>
      </c>
      <c r="H17" s="17">
        <v>0.14000000000000001</v>
      </c>
      <c r="I17" s="17">
        <v>0.14000000000000001</v>
      </c>
      <c r="J17" s="17">
        <v>0.14000000000000001</v>
      </c>
      <c r="K17" s="17">
        <v>0.14000000000000001</v>
      </c>
      <c r="L17" s="17">
        <v>0.14000000000000001</v>
      </c>
      <c r="M17" s="17">
        <v>0.14000000000000001</v>
      </c>
      <c r="N17" s="17">
        <v>0.14000000000000001</v>
      </c>
      <c r="O17" s="17">
        <v>0.12</v>
      </c>
      <c r="P17" s="17">
        <v>0.14000000000000001</v>
      </c>
      <c r="Q17" s="17">
        <v>0.13</v>
      </c>
      <c r="R17" s="17">
        <v>0.13</v>
      </c>
      <c r="S17" s="17">
        <v>0.15</v>
      </c>
      <c r="T17" s="17">
        <v>0.13</v>
      </c>
      <c r="U17" s="17">
        <v>0.11</v>
      </c>
      <c r="V17" s="17">
        <v>0.11</v>
      </c>
      <c r="W17" s="17">
        <v>0.12</v>
      </c>
      <c r="X17" s="17">
        <v>0.14000000000000001</v>
      </c>
      <c r="Y17" s="17">
        <v>0.11</v>
      </c>
      <c r="Z17" s="17">
        <v>0.11</v>
      </c>
      <c r="AA17" s="17">
        <v>0.11</v>
      </c>
      <c r="AB17" s="17">
        <v>0.12</v>
      </c>
      <c r="AC17" s="17">
        <v>0.11</v>
      </c>
      <c r="AD17" s="17">
        <v>0.1</v>
      </c>
      <c r="AE17" s="17">
        <v>0.1</v>
      </c>
      <c r="AF17" s="17">
        <v>0.1</v>
      </c>
      <c r="AG17" s="17">
        <v>0.1</v>
      </c>
      <c r="AH17" s="17">
        <v>0.09</v>
      </c>
      <c r="AI17" s="17">
        <v>0.11</v>
      </c>
      <c r="AJ17" s="17">
        <v>0.1</v>
      </c>
      <c r="AK17" s="17">
        <v>8.5000000000000006E-2</v>
      </c>
      <c r="AL17" s="17">
        <v>0.04</v>
      </c>
      <c r="AM17" s="17">
        <v>0.04</v>
      </c>
      <c r="AN17" s="17">
        <v>0.01</v>
      </c>
      <c r="AO17" s="17">
        <v>0.1</v>
      </c>
      <c r="AP17" s="17">
        <v>0.1</v>
      </c>
      <c r="AQ17" s="17">
        <v>0.1</v>
      </c>
    </row>
  </sheetData>
  <pageMargins left="0.7" right="0.7" top="0.75" bottom="0.75" header="0.3" footer="0.3"/>
  <pageSetup paperSize="9" orientation="portrait" r:id="rId1"/>
  <headerFooter>
    <oddFooter>&amp;R_x000D_&amp;1#&amp;"Calibri"&amp;10&amp;K008000 [ CLASSIFICAÇÃO: PÚBLICA ]</oddFooter>
  </headerFooter>
  <drawing r:id="rId2"/>
</worksheet>
</file>

<file path=docMetadata/LabelInfo.xml><?xml version="1.0" encoding="utf-8"?>
<clbl:labelList xmlns:clbl="http://schemas.microsoft.com/office/2020/mipLabelMetadata">
  <clbl:label id="{e6a9157b-bcf3-4eac-b03e-7cf007ba9fdf}" enabled="1" method="Privileged" siteId="{cf56e405-d2b0-4266-b210-aa04636b6161}"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Características</vt:lpstr>
      <vt:lpstr>Portfolio</vt:lpstr>
      <vt:lpstr>Rentabilidade</vt:lpstr>
      <vt:lpstr>DRE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Rafael Bincoletto</dc:creator>
  <cp:lastModifiedBy>Gabriel Tosini</cp:lastModifiedBy>
  <dcterms:created xsi:type="dcterms:W3CDTF">2022-04-19T21:59:22Z</dcterms:created>
  <dcterms:modified xsi:type="dcterms:W3CDTF">2025-04-08T16:23:45Z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a9157b-bcf3-4eac-b03e-7cf007ba9fdf_Enabled">
    <vt:lpwstr>true</vt:lpwstr>
  </property>
  <property fmtid="{D5CDD505-2E9C-101B-9397-08002B2CF9AE}" pid="3" name="MSIP_Label_e6a9157b-bcf3-4eac-b03e-7cf007ba9fdf_SetDate">
    <vt:lpwstr>2024-04-16T17:24:07Z</vt:lpwstr>
  </property>
  <property fmtid="{D5CDD505-2E9C-101B-9397-08002B2CF9AE}" pid="4" name="MSIP_Label_e6a9157b-bcf3-4eac-b03e-7cf007ba9fdf_Method">
    <vt:lpwstr>Standard</vt:lpwstr>
  </property>
  <property fmtid="{D5CDD505-2E9C-101B-9397-08002B2CF9AE}" pid="5" name="MSIP_Label_e6a9157b-bcf3-4eac-b03e-7cf007ba9fdf_Name">
    <vt:lpwstr>Publica</vt:lpwstr>
  </property>
  <property fmtid="{D5CDD505-2E9C-101B-9397-08002B2CF9AE}" pid="6" name="MSIP_Label_e6a9157b-bcf3-4eac-b03e-7cf007ba9fdf_SiteId">
    <vt:lpwstr>cf56e405-d2b0-4266-b210-aa04636b6161</vt:lpwstr>
  </property>
  <property fmtid="{D5CDD505-2E9C-101B-9397-08002B2CF9AE}" pid="7" name="MSIP_Label_e6a9157b-bcf3-4eac-b03e-7cf007ba9fdf_ActionId">
    <vt:lpwstr>69864896-1b42-437a-8f03-cb8a4a1228f1</vt:lpwstr>
  </property>
  <property fmtid="{D5CDD505-2E9C-101B-9397-08002B2CF9AE}" pid="8" name="MSIP_Label_e6a9157b-bcf3-4eac-b03e-7cf007ba9fdf_ContentBits">
    <vt:lpwstr>2</vt:lpwstr>
  </property>
</Properties>
</file>