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205" activeTab="0"/>
  </bookViews>
  <sheets>
    <sheet name="Capital_Social" sheetId="1" r:id="rId1"/>
  </sheets>
  <definedNames/>
  <calcPr fullCalcOnLoad="1"/>
</workbook>
</file>

<file path=xl/sharedStrings.xml><?xml version="1.0" encoding="utf-8"?>
<sst xmlns="http://schemas.openxmlformats.org/spreadsheetml/2006/main" count="1182" uniqueCount="459">
  <si>
    <t>Capital Social</t>
  </si>
  <si>
    <t>%</t>
  </si>
  <si>
    <t>31/07/2018</t>
  </si>
  <si>
    <t>30/06/2018</t>
  </si>
  <si>
    <t>31/05/2018</t>
  </si>
  <si>
    <t>30/04/2018</t>
  </si>
  <si>
    <t>31/03/2018</t>
  </si>
  <si>
    <t>28/02/2018</t>
  </si>
  <si>
    <t>31/01/2018</t>
  </si>
  <si>
    <t>31/12/2017</t>
  </si>
  <si>
    <t>30/11/2017</t>
  </si>
  <si>
    <t>31/10/2017</t>
  </si>
  <si>
    <t>30/09/2017</t>
  </si>
  <si>
    <t>31/08/2017</t>
  </si>
  <si>
    <t>31/07/2017</t>
  </si>
  <si>
    <t>30/06/2017</t>
  </si>
  <si>
    <t>31/05/2017</t>
  </si>
  <si>
    <t>30/04/2017</t>
  </si>
  <si>
    <t>31/03/2017</t>
  </si>
  <si>
    <t>28/02/2017</t>
  </si>
  <si>
    <t>31/01/2017</t>
  </si>
  <si>
    <t>Ações Ordinárias</t>
  </si>
  <si>
    <t>7.442.454.142,00</t>
  </si>
  <si>
    <t xml:space="preserve">  União Federal</t>
  </si>
  <si>
    <t>3.740.470.811,00</t>
  </si>
  <si>
    <t>50,26%</t>
  </si>
  <si>
    <t>50,3%</t>
  </si>
  <si>
    <t xml:space="preserve">  BNDESPar</t>
  </si>
  <si>
    <t>11.700.392,00</t>
  </si>
  <si>
    <t>0,16%</t>
  </si>
  <si>
    <t>0,2%</t>
  </si>
  <si>
    <t xml:space="preserve">  BNDES</t>
  </si>
  <si>
    <t>734.202.699,00</t>
  </si>
  <si>
    <t>9,87%</t>
  </si>
  <si>
    <t>9,9%</t>
  </si>
  <si>
    <t xml:space="preserve">  CAIXA ECONÔMICA FEDERAL</t>
  </si>
  <si>
    <t>241.340.371,00</t>
  </si>
  <si>
    <t>3,24%</t>
  </si>
  <si>
    <t>3,2%</t>
  </si>
  <si>
    <t xml:space="preserve">  Fundo de Participação Social - FPS</t>
  </si>
  <si>
    <t>6.000.000,00</t>
  </si>
  <si>
    <t>0,08%</t>
  </si>
  <si>
    <t>0,1%</t>
  </si>
  <si>
    <t xml:space="preserve">  Fundo Soberano - FFIE</t>
  </si>
  <si>
    <t>0,00%</t>
  </si>
  <si>
    <t>0,0%</t>
  </si>
  <si>
    <t xml:space="preserve">  ADR Nível 3</t>
  </si>
  <si>
    <t>1.413.073.384,00</t>
  </si>
  <si>
    <t>18,99%</t>
  </si>
  <si>
    <t>1.411.852.624,00</t>
  </si>
  <si>
    <t>18,97%</t>
  </si>
  <si>
    <t>1.412.069.512,00</t>
  </si>
  <si>
    <t>1.410.502.684,00</t>
  </si>
  <si>
    <t>18,95%</t>
  </si>
  <si>
    <t>1.411.257.618,00</t>
  </si>
  <si>
    <t>18,96%</t>
  </si>
  <si>
    <t>1.412.827.114,00</t>
  </si>
  <si>
    <t>18,98%</t>
  </si>
  <si>
    <t>1.411.308.924,00</t>
  </si>
  <si>
    <t>1.407.071.968,00</t>
  </si>
  <si>
    <t>18,91%</t>
  </si>
  <si>
    <t>1.387.015.974,00</t>
  </si>
  <si>
    <t>18,64%</t>
  </si>
  <si>
    <t>1.384.588.366,00</t>
  </si>
  <si>
    <t>18,60%</t>
  </si>
  <si>
    <t>1.384.062.778,00</t>
  </si>
  <si>
    <t>1.383.782.478,00</t>
  </si>
  <si>
    <t>18,59%</t>
  </si>
  <si>
    <t>1.383.777.404,00</t>
  </si>
  <si>
    <t>1.384.071.004,00</t>
  </si>
  <si>
    <t>1.364.462.754,00</t>
  </si>
  <si>
    <t>18,33%</t>
  </si>
  <si>
    <t>1.358.280.700,00</t>
  </si>
  <si>
    <t>18,25%</t>
  </si>
  <si>
    <t>1.359.005.530,00</t>
  </si>
  <si>
    <t>18,26%</t>
  </si>
  <si>
    <t>1.363.079.610,00</t>
  </si>
  <si>
    <t>18,31%</t>
  </si>
  <si>
    <t>1.393.707.110,00</t>
  </si>
  <si>
    <t>18,7%</t>
  </si>
  <si>
    <t>181.903.233,00</t>
  </si>
  <si>
    <t>2,44%</t>
  </si>
  <si>
    <t>179.115.966,00</t>
  </si>
  <si>
    <t>2,41%</t>
  </si>
  <si>
    <t>168.819.375,00</t>
  </si>
  <si>
    <t>2,27%</t>
  </si>
  <si>
    <t>179.890.955,00</t>
  </si>
  <si>
    <t>2,42%</t>
  </si>
  <si>
    <t>179.647.006,00</t>
  </si>
  <si>
    <t>186.560.762,00</t>
  </si>
  <si>
    <t>2,51%</t>
  </si>
  <si>
    <t>193.147.548,00</t>
  </si>
  <si>
    <t>2,60%</t>
  </si>
  <si>
    <t>194.211.116,00</t>
  </si>
  <si>
    <t>2,61%</t>
  </si>
  <si>
    <t>197.422.998,00</t>
  </si>
  <si>
    <t>2,65%</t>
  </si>
  <si>
    <t>200.165.941,00</t>
  </si>
  <si>
    <t>2,69%</t>
  </si>
  <si>
    <t>200.964.801,00</t>
  </si>
  <si>
    <t>2,70%</t>
  </si>
  <si>
    <t>203.006.360,00</t>
  </si>
  <si>
    <t>2,73%</t>
  </si>
  <si>
    <t>209.629.764,00</t>
  </si>
  <si>
    <t>2,82%</t>
  </si>
  <si>
    <t>202.494.886,00</t>
  </si>
  <si>
    <t>2,72%</t>
  </si>
  <si>
    <t>201.748.528,00</t>
  </si>
  <si>
    <t>2,71%</t>
  </si>
  <si>
    <t>206.772.887,00</t>
  </si>
  <si>
    <t>2,78%</t>
  </si>
  <si>
    <t>176.478.151,00</t>
  </si>
  <si>
    <t>2,37%</t>
  </si>
  <si>
    <t>196.968.378,00</t>
  </si>
  <si>
    <t>195.841.109,00</t>
  </si>
  <si>
    <t>2,6%</t>
  </si>
  <si>
    <t>825.093.689,00</t>
  </si>
  <si>
    <t>11,09%</t>
  </si>
  <si>
    <t>827.415.465,00</t>
  </si>
  <si>
    <t>11,12%</t>
  </si>
  <si>
    <t>840.519.070,00</t>
  </si>
  <si>
    <t>11,29%</t>
  </si>
  <si>
    <t>828.925.717,00</t>
  </si>
  <si>
    <t>11,14%</t>
  </si>
  <si>
    <t>818.940.964,00</t>
  </si>
  <si>
    <t>11,00%</t>
  </si>
  <si>
    <t>790.108.911,00</t>
  </si>
  <si>
    <t>10,62%</t>
  </si>
  <si>
    <t>794.605.058,00</t>
  </si>
  <si>
    <t>10,68%</t>
  </si>
  <si>
    <t>791.808.657,00</t>
  </si>
  <si>
    <t>10,64%</t>
  </si>
  <si>
    <t>794.860.868,00</t>
  </si>
  <si>
    <t>795.177.695,00</t>
  </si>
  <si>
    <t>796.368.159,00</t>
  </si>
  <si>
    <t>10,70%</t>
  </si>
  <si>
    <t>808.048.138,00</t>
  </si>
  <si>
    <t>10,86%</t>
  </si>
  <si>
    <t>808.592.217,00</t>
  </si>
  <si>
    <t>809.595.150,00</t>
  </si>
  <si>
    <t>10,88%</t>
  </si>
  <si>
    <t>829.877.260,00</t>
  </si>
  <si>
    <t>11,15%</t>
  </si>
  <si>
    <t>829.751.724,00</t>
  </si>
  <si>
    <t>829.047.571,00</t>
  </si>
  <si>
    <t>842.404.516,00</t>
  </si>
  <si>
    <t>11,32%</t>
  </si>
  <si>
    <t>832.574.124,00</t>
  </si>
  <si>
    <t>11,2%</t>
  </si>
  <si>
    <t xml:space="preserve">  Demais pessoas físicas e jurídicas (1)</t>
  </si>
  <si>
    <t>288.669.563,00</t>
  </si>
  <si>
    <t>3,88%</t>
  </si>
  <si>
    <t>290.355.814,00</t>
  </si>
  <si>
    <t>3,90%</t>
  </si>
  <si>
    <t>287.331.912,00</t>
  </si>
  <si>
    <t>3,86%</t>
  </si>
  <si>
    <t>289.420.513,00</t>
  </si>
  <si>
    <t>3,89%</t>
  </si>
  <si>
    <t>298.894.281,00</t>
  </si>
  <si>
    <t>4,02%</t>
  </si>
  <si>
    <t>319.243.082,00</t>
  </si>
  <si>
    <t>4,29%</t>
  </si>
  <si>
    <t>309.678.339,00</t>
  </si>
  <si>
    <t>4,16%</t>
  </si>
  <si>
    <t>315.648.128,00</t>
  </si>
  <si>
    <t>4,24%</t>
  </si>
  <si>
    <t>329.440.029,00</t>
  </si>
  <si>
    <t>4,43%</t>
  </si>
  <si>
    <t>328.807.867,00</t>
  </si>
  <si>
    <t>4,42%</t>
  </si>
  <si>
    <t>327.344.131,00</t>
  </si>
  <si>
    <t>4,40%</t>
  </si>
  <si>
    <t>313.902.893,00</t>
  </si>
  <si>
    <t>4,22%</t>
  </si>
  <si>
    <t>306.740.484,00</t>
  </si>
  <si>
    <t>4,12%</t>
  </si>
  <si>
    <t>312.578.829,00</t>
  </si>
  <si>
    <t>4,20%</t>
  </si>
  <si>
    <t>312.651.327,00</t>
  </si>
  <si>
    <t>313.934.558,00</t>
  </si>
  <si>
    <t>344.208.617,00</t>
  </si>
  <si>
    <t>4,62%</t>
  </si>
  <si>
    <t>306.287.365,00</t>
  </si>
  <si>
    <t>286.617.526,00</t>
  </si>
  <si>
    <t>3,9%</t>
  </si>
  <si>
    <t>Ações Preferenciais</t>
  </si>
  <si>
    <t>5.602.042.788,00</t>
  </si>
  <si>
    <t>100,00%</t>
  </si>
  <si>
    <t>1.080.053.496,00</t>
  </si>
  <si>
    <t>19,28%</t>
  </si>
  <si>
    <t>1.084.538.096,00</t>
  </si>
  <si>
    <t>19,36%</t>
  </si>
  <si>
    <t>1.176.670.796,00</t>
  </si>
  <si>
    <t>21,00%</t>
  </si>
  <si>
    <t>1.230.084.496,00</t>
  </si>
  <si>
    <t>21,96%</t>
  </si>
  <si>
    <t>1.250.053.496,00</t>
  </si>
  <si>
    <t>22,31%</t>
  </si>
  <si>
    <t>1.254.203.296,00</t>
  </si>
  <si>
    <t>22,39%</t>
  </si>
  <si>
    <t>1.327.972.966,00</t>
  </si>
  <si>
    <t>23,7%</t>
  </si>
  <si>
    <t>161.596.958,00</t>
  </si>
  <si>
    <t>2,88%</t>
  </si>
  <si>
    <t>2,9%</t>
  </si>
  <si>
    <t>60.389.882,00</t>
  </si>
  <si>
    <t>1,08%</t>
  </si>
  <si>
    <t>61.401.782,00</t>
  </si>
  <si>
    <t>1,10%</t>
  </si>
  <si>
    <t>1,1%</t>
  </si>
  <si>
    <t>808.821.736,00</t>
  </si>
  <si>
    <t>14,44%</t>
  </si>
  <si>
    <t>779.921.794,00</t>
  </si>
  <si>
    <t>13,92%</t>
  </si>
  <si>
    <t>779.393.294,00</t>
  </si>
  <si>
    <t>13,91%</t>
  </si>
  <si>
    <t>779.250.094,00</t>
  </si>
  <si>
    <t>752.226.094,00</t>
  </si>
  <si>
    <t>13,43%</t>
  </si>
  <si>
    <t>998.048.500,00</t>
  </si>
  <si>
    <t>17,82%</t>
  </si>
  <si>
    <t>1.010.048.500,00</t>
  </si>
  <si>
    <t>18,03%</t>
  </si>
  <si>
    <t>1.033.698.500,00</t>
  </si>
  <si>
    <t>18,45%</t>
  </si>
  <si>
    <t>1.076.898.500,00</t>
  </si>
  <si>
    <t>19,2%</t>
  </si>
  <si>
    <t>1.736.501.491,00</t>
  </si>
  <si>
    <t>31,00%</t>
  </si>
  <si>
    <t>1.669.139.428,00</t>
  </si>
  <si>
    <t>29,80%</t>
  </si>
  <si>
    <t>1.772.640.896,00</t>
  </si>
  <si>
    <t>31,64%</t>
  </si>
  <si>
    <t>1.743.214.530,00</t>
  </si>
  <si>
    <t>31,12%</t>
  </si>
  <si>
    <t>1.697.505.811,00</t>
  </si>
  <si>
    <t>30,30%</t>
  </si>
  <si>
    <t>1.666.087.827,00</t>
  </si>
  <si>
    <t>29,74%</t>
  </si>
  <si>
    <t>1.624.689.159,00</t>
  </si>
  <si>
    <t>29,00%</t>
  </si>
  <si>
    <t>1.570.229.792,00</t>
  </si>
  <si>
    <t>28,03%</t>
  </si>
  <si>
    <t>1.552.039.089,00</t>
  </si>
  <si>
    <t>27,70%</t>
  </si>
  <si>
    <t>1.535.383.858,00</t>
  </si>
  <si>
    <t>27,41%</t>
  </si>
  <si>
    <t>1.520.973.047,00</t>
  </si>
  <si>
    <t>27,15%</t>
  </si>
  <si>
    <t>1.520.870.057,00</t>
  </si>
  <si>
    <t>1.527.392.781,00</t>
  </si>
  <si>
    <t>27,26%</t>
  </si>
  <si>
    <t>1.485.991.355,00</t>
  </si>
  <si>
    <t>26,53%</t>
  </si>
  <si>
    <t>1.556.538.384,00</t>
  </si>
  <si>
    <t>27,79%</t>
  </si>
  <si>
    <t>1.297.126.908,00</t>
  </si>
  <si>
    <t>23,15%</t>
  </si>
  <si>
    <t>1.330.426.255,00</t>
  </si>
  <si>
    <t>23,75%</t>
  </si>
  <si>
    <t>1.344.777.813,00</t>
  </si>
  <si>
    <t>24,01%</t>
  </si>
  <si>
    <t>1.394.036.118,00</t>
  </si>
  <si>
    <t>24,9%</t>
  </si>
  <si>
    <t>1.754.679.225,00</t>
  </si>
  <si>
    <t>31,32%</t>
  </si>
  <si>
    <t>1.822.041.288,00</t>
  </si>
  <si>
    <t>32,52%</t>
  </si>
  <si>
    <t>1.718.539.820,00</t>
  </si>
  <si>
    <t>30,68%</t>
  </si>
  <si>
    <t>1.771.369.628,00</t>
  </si>
  <si>
    <t>31,62%</t>
  </si>
  <si>
    <t>1.725.474.147,00</t>
  </si>
  <si>
    <t>30,80%</t>
  </si>
  <si>
    <t>1.703.478.431,00</t>
  </si>
  <si>
    <t>30,41%</t>
  </si>
  <si>
    <t>1.724.908.099,00</t>
  </si>
  <si>
    <t>30,79%</t>
  </si>
  <si>
    <t>1.779.367.466,00</t>
  </si>
  <si>
    <t>31,76%</t>
  </si>
  <si>
    <t>1.797.701.369,00</t>
  </si>
  <si>
    <t>32,09%</t>
  </si>
  <si>
    <t>1.841.380.600,00</t>
  </si>
  <si>
    <t>32,87%</t>
  </si>
  <si>
    <t>1.855.791.411,00</t>
  </si>
  <si>
    <t>33,13%</t>
  </si>
  <si>
    <t>1.855.894.401,00</t>
  </si>
  <si>
    <t>1.849.371.677,00</t>
  </si>
  <si>
    <t>33,01%</t>
  </si>
  <si>
    <t>1.890.773.103,00</t>
  </si>
  <si>
    <t>33,75%</t>
  </si>
  <si>
    <t>1.820.226.074,00</t>
  </si>
  <si>
    <t>32,49%</t>
  </si>
  <si>
    <t>1.829.665.344,00</t>
  </si>
  <si>
    <t>32,66%</t>
  </si>
  <si>
    <t>1.784.365.997,00</t>
  </si>
  <si>
    <t>31,85%</t>
  </si>
  <si>
    <t>1.746.364.439,00</t>
  </si>
  <si>
    <t>31,17%</t>
  </si>
  <si>
    <t>1.580.136.464,00</t>
  </si>
  <si>
    <t>28,2%</t>
  </si>
  <si>
    <t>13.044.496.930,00</t>
  </si>
  <si>
    <t>28,67%</t>
  </si>
  <si>
    <t>28,7%</t>
  </si>
  <si>
    <t>1.091.753.888,00</t>
  </si>
  <si>
    <t>8,37%</t>
  </si>
  <si>
    <t>1.096.238.488,00</t>
  </si>
  <si>
    <t>8,40%</t>
  </si>
  <si>
    <t>1.188.371.188,00</t>
  </si>
  <si>
    <t>9,11%</t>
  </si>
  <si>
    <t>1.241.784.888,00</t>
  </si>
  <si>
    <t>9,52%</t>
  </si>
  <si>
    <t>1.261.753.888,00</t>
  </si>
  <si>
    <t>9,67%</t>
  </si>
  <si>
    <t>1.265.903.688,00</t>
  </si>
  <si>
    <t>9,70%</t>
  </si>
  <si>
    <t>1.339.673.358,00</t>
  </si>
  <si>
    <t>10,3%</t>
  </si>
  <si>
    <t>895.799.657,00</t>
  </si>
  <si>
    <t>6,87%</t>
  </si>
  <si>
    <t>6,9%</t>
  </si>
  <si>
    <t>301.730.253,00</t>
  </si>
  <si>
    <t>2,31%</t>
  </si>
  <si>
    <t>302.742.153,00</t>
  </si>
  <si>
    <t>2,32%</t>
  </si>
  <si>
    <t>2,3%</t>
  </si>
  <si>
    <t>0,05%</t>
  </si>
  <si>
    <t>0,00</t>
  </si>
  <si>
    <t xml:space="preserve">  ADR (Ações ON e PN)</t>
  </si>
  <si>
    <t>2.221.895.120,00</t>
  </si>
  <si>
    <t>17,03%</t>
  </si>
  <si>
    <t>2.220.674.360,00</t>
  </si>
  <si>
    <t>17,02%</t>
  </si>
  <si>
    <t>2.220.891.248,00</t>
  </si>
  <si>
    <t>2.190.424.478,00</t>
  </si>
  <si>
    <t>16,79%</t>
  </si>
  <si>
    <t>2.190.650.912,00</t>
  </si>
  <si>
    <t>2.192.220.408,00</t>
  </si>
  <si>
    <t>16,81%</t>
  </si>
  <si>
    <t>2.190.702.218,00</t>
  </si>
  <si>
    <t>2.186.465.262,00</t>
  </si>
  <si>
    <t>16,76%</t>
  </si>
  <si>
    <t>2.166.266.068,00</t>
  </si>
  <si>
    <t>16,61%</t>
  </si>
  <si>
    <t>2.136.814.460,00</t>
  </si>
  <si>
    <t>16,38%</t>
  </si>
  <si>
    <t>2.136.288.872,00</t>
  </si>
  <si>
    <t>2.136.008.572,00</t>
  </si>
  <si>
    <t>16,37%</t>
  </si>
  <si>
    <t>2.136.003.498,00</t>
  </si>
  <si>
    <t>2.136.297.098,00</t>
  </si>
  <si>
    <t>2.116.688.848,00</t>
  </si>
  <si>
    <t>16,23%</t>
  </si>
  <si>
    <t>2.356.329.200,00</t>
  </si>
  <si>
    <t>18,06%</t>
  </si>
  <si>
    <t>2.369.054.030,00</t>
  </si>
  <si>
    <t>18,16%</t>
  </si>
  <si>
    <t>2.396.778.110,00</t>
  </si>
  <si>
    <t>18,37%</t>
  </si>
  <si>
    <t>2.470.605.610,00</t>
  </si>
  <si>
    <t>18,9%</t>
  </si>
  <si>
    <t>1,39%</t>
  </si>
  <si>
    <t>1,37%</t>
  </si>
  <si>
    <t>1,29%</t>
  </si>
  <si>
    <t>1,38%</t>
  </si>
  <si>
    <t>1,43%</t>
  </si>
  <si>
    <t>1,48%</t>
  </si>
  <si>
    <t>1,49%</t>
  </si>
  <si>
    <t>1,51%</t>
  </si>
  <si>
    <t>1,53%</t>
  </si>
  <si>
    <t>1,54%</t>
  </si>
  <si>
    <t>1,56%</t>
  </si>
  <si>
    <t>1,61%</t>
  </si>
  <si>
    <t>1,55%</t>
  </si>
  <si>
    <t>1,59%</t>
  </si>
  <si>
    <t>1,35%</t>
  </si>
  <si>
    <t>1,5%</t>
  </si>
  <si>
    <t>2.561.595.180,00</t>
  </si>
  <si>
    <t>19,64%</t>
  </si>
  <si>
    <t>2.496.554.893,00</t>
  </si>
  <si>
    <t>19,14%</t>
  </si>
  <si>
    <t>2.613.159.966,00</t>
  </si>
  <si>
    <t>20,03%</t>
  </si>
  <si>
    <t>2.572.140.247,00</t>
  </si>
  <si>
    <t>19,72%</t>
  </si>
  <si>
    <t>2.516.446.775,00</t>
  </si>
  <si>
    <t>19,29%</t>
  </si>
  <si>
    <t>2.456.196.738,00</t>
  </si>
  <si>
    <t>18,83%</t>
  </si>
  <si>
    <t>2.419.294.217,00</t>
  </si>
  <si>
    <t>18,55%</t>
  </si>
  <si>
    <t>2.362.038.449,00</t>
  </si>
  <si>
    <t>18%</t>
  </si>
  <si>
    <t>2.346.899.957,00</t>
  </si>
  <si>
    <t>17,99%</t>
  </si>
  <si>
    <t>2.330.561.553,00</t>
  </si>
  <si>
    <t>17,87%</t>
  </si>
  <si>
    <t>2.317.341.206,00</t>
  </si>
  <si>
    <t>17,76%</t>
  </si>
  <si>
    <t>2.328.918.195,00</t>
  </si>
  <si>
    <t>17,85%</t>
  </si>
  <si>
    <t>2.335.984.998,00</t>
  </si>
  <si>
    <t>17,91%</t>
  </si>
  <si>
    <t>2.295.586.505,00</t>
  </si>
  <si>
    <t>17,60%</t>
  </si>
  <si>
    <t>2.386.415.644,00</t>
  </si>
  <si>
    <t>18,29%</t>
  </si>
  <si>
    <t>2.126.878.632,00</t>
  </si>
  <si>
    <t>16,30%</t>
  </si>
  <si>
    <t>2.159.473.826,00</t>
  </si>
  <si>
    <t>16,55%</t>
  </si>
  <si>
    <t>2.187.182.329,00</t>
  </si>
  <si>
    <t>16,77%</t>
  </si>
  <si>
    <t>2.226.610.242,00</t>
  </si>
  <si>
    <t>17,1%</t>
  </si>
  <si>
    <t>2.043.348.788,00</t>
  </si>
  <si>
    <t>15,66%</t>
  </si>
  <si>
    <t>2.112.397.102,00</t>
  </si>
  <si>
    <t>16,19%</t>
  </si>
  <si>
    <t>2.005.871.732,00</t>
  </si>
  <si>
    <t>15,38%</t>
  </si>
  <si>
    <t>2.060.790.141,00</t>
  </si>
  <si>
    <t>15,80%</t>
  </si>
  <si>
    <t>2.024.368.428,00</t>
  </si>
  <si>
    <t>15,52%</t>
  </si>
  <si>
    <t>2.022.721.513,00</t>
  </si>
  <si>
    <t>15,51%</t>
  </si>
  <si>
    <t>2.034.586.438,00</t>
  </si>
  <si>
    <t>15,60%</t>
  </si>
  <si>
    <t>2.095.015.594,00</t>
  </si>
  <si>
    <t>16,06%</t>
  </si>
  <si>
    <t>2.127.141.398,00</t>
  </si>
  <si>
    <t>16,31%</t>
  </si>
  <si>
    <t>2.170.188.467,00</t>
  </si>
  <si>
    <t>16,64%</t>
  </si>
  <si>
    <t>2.183.135.542,00</t>
  </si>
  <si>
    <t>16,74%</t>
  </si>
  <si>
    <t>2.169.797.294,00</t>
  </si>
  <si>
    <t>16,63%</t>
  </si>
  <si>
    <t>2.156.112.161,00</t>
  </si>
  <si>
    <t>16,53%</t>
  </si>
  <si>
    <t>2.203.351.932,00</t>
  </si>
  <si>
    <t>16,89%</t>
  </si>
  <si>
    <t>2.132.877.401,00</t>
  </si>
  <si>
    <t>16,35%</t>
  </si>
  <si>
    <t>2.143.599.902,00</t>
  </si>
  <si>
    <t>16,43%</t>
  </si>
  <si>
    <t>2.128.574.614,00</t>
  </si>
  <si>
    <t>16,32%</t>
  </si>
  <si>
    <t>2.052.651.804,00</t>
  </si>
  <si>
    <t>15,74%</t>
  </si>
  <si>
    <t>1.866.753.990,00</t>
  </si>
  <si>
    <t>14,3%</t>
  </si>
  <si>
    <t xml:space="preserve">Capital Social </t>
  </si>
  <si>
    <t xml:space="preserve">  Demais pessoas físicas e jurídicas (1) (2)</t>
  </si>
  <si>
    <t xml:space="preserve">(1) - Contempla custódia B[3] (BOVESPA) e demais entidades </t>
  </si>
  <si>
    <t xml:space="preserve">  FMP - FGTS Petrobras / Fundos FIA Petrobras</t>
  </si>
  <si>
    <t>(2) -FMP-FGTS/FIA Fundos PETR4, PBR/A-ADR :</t>
  </si>
  <si>
    <t xml:space="preserve">  Estrangeiros (Resolução nº 4.373 C.M.N)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</si>
</sst>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_-* #,##0.0_-;\-* #,##0.0_-;_-* &quot;-&quot;??_-;_-@_-"/>
    <numFmt numFmtId="175" formatCode="_-* #,##0_-;\-* #,##0_-;_-* &quot;-&quot;??_-;_-@_-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mmm/yyyy"/>
    <numFmt numFmtId="182" formatCode="mmmm/yy"/>
    <numFmt numFmtId="183" formatCode="0.000000%"/>
    <numFmt numFmtId="184" formatCode="#,##0_ ;[Red]\-#,##0\ "/>
    <numFmt numFmtId="185" formatCode="&quot;Cr$&quot;\ #,##0.00_);[Red]\(&quot;Cr$&quot;\ #,##0.00\)"/>
    <numFmt numFmtId="186" formatCode="&quot;R$ &quot;#,##0.00_);[Red]\(&quot;R$ &quot;#,##0.00\)"/>
    <numFmt numFmtId="187" formatCode="0.0%"/>
    <numFmt numFmtId="188" formatCode="_-[$$-409]* #,##0.00_ ;_-[$$-409]* \-#,##0.00\ ;_-[$$-409]* &quot;-&quot;??_ ;_-@_ "/>
    <numFmt numFmtId="189" formatCode="dd&quot;/&quot;mm&quot;/&quot;yy"/>
    <numFmt numFmtId="190" formatCode="#,##0.000"/>
    <numFmt numFmtId="191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8"/>
      <color rgb="FFFFFFFF"/>
      <name val="Arial"/>
      <family val="2"/>
    </font>
    <font>
      <sz val="8"/>
      <color theme="0"/>
      <name val="Arial"/>
      <family val="2"/>
    </font>
    <font>
      <sz val="8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2" tint="-0.74997997283935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D85C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3D85C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3D85C6"/>
      </bottom>
    </border>
    <border>
      <left style="thin">
        <color rgb="FF3D85C6"/>
      </left>
      <right>
        <color indexed="63"/>
      </right>
      <top>
        <color indexed="63"/>
      </top>
      <bottom style="thin">
        <color rgb="FF3D85C6"/>
      </bottom>
    </border>
    <border>
      <left>
        <color indexed="63"/>
      </left>
      <right style="thin">
        <color rgb="FF3D85C6"/>
      </right>
      <top>
        <color indexed="63"/>
      </top>
      <bottom style="thin">
        <color rgb="FF3D85C6"/>
      </bottom>
    </border>
    <border>
      <left>
        <color indexed="63"/>
      </left>
      <right style="medium">
        <color rgb="FF3D85C6"/>
      </right>
      <top>
        <color indexed="63"/>
      </top>
      <bottom>
        <color indexed="63"/>
      </bottom>
    </border>
    <border>
      <left style="thin">
        <color rgb="FF3D85C6"/>
      </left>
      <right>
        <color indexed="63"/>
      </right>
      <top style="thin">
        <color rgb="FF3D85C6"/>
      </top>
      <bottom>
        <color indexed="63"/>
      </bottom>
    </border>
    <border>
      <left>
        <color indexed="63"/>
      </left>
      <right style="thin">
        <color rgb="FF3D85C6"/>
      </right>
      <top style="thin">
        <color rgb="FF3D85C6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4" fillId="21" borderId="0" applyNumberFormat="0" applyBorder="0" applyAlignment="0" applyProtection="0"/>
    <xf numFmtId="0" fontId="31" fillId="22" borderId="1" applyNumberFormat="0" applyAlignment="0" applyProtection="0"/>
    <xf numFmtId="0" fontId="32" fillId="23" borderId="2" applyNumberFormat="0" applyAlignment="0" applyProtection="0"/>
    <xf numFmtId="0" fontId="33" fillId="0" borderId="3" applyNumberFormat="0" applyFill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4" fillId="3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9" fillId="33" borderId="0" applyNumberFormat="0" applyBorder="0" applyAlignment="0" applyProtection="0"/>
    <xf numFmtId="0" fontId="40" fillId="22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48" fillId="0" borderId="0" xfId="0" applyFont="1" applyAlignment="1">
      <alignment/>
    </xf>
    <xf numFmtId="49" fontId="49" fillId="34" borderId="0" xfId="0" applyNumberFormat="1" applyFont="1" applyFill="1" applyAlignment="1">
      <alignment/>
    </xf>
    <xf numFmtId="3" fontId="49" fillId="34" borderId="0" xfId="0" applyNumberFormat="1" applyFont="1" applyFill="1" applyAlignment="1">
      <alignment/>
    </xf>
    <xf numFmtId="9" fontId="49" fillId="34" borderId="0" xfId="0" applyNumberFormat="1" applyFont="1" applyFill="1" applyAlignment="1">
      <alignment/>
    </xf>
    <xf numFmtId="3" fontId="50" fillId="4" borderId="0" xfId="0" applyNumberFormat="1" applyFont="1" applyFill="1" applyAlignment="1">
      <alignment horizontal="right" wrapText="1"/>
    </xf>
    <xf numFmtId="9" fontId="50" fillId="4" borderId="0" xfId="58" applyNumberFormat="1" applyFont="1" applyFill="1" applyAlignment="1">
      <alignment horizontal="right" wrapText="1"/>
    </xf>
    <xf numFmtId="3" fontId="49" fillId="34" borderId="0" xfId="0" applyNumberFormat="1" applyFont="1" applyFill="1" applyAlignment="1">
      <alignment horizontal="right"/>
    </xf>
    <xf numFmtId="9" fontId="49" fillId="34" borderId="0" xfId="58" applyNumberFormat="1" applyFont="1" applyFill="1" applyAlignment="1">
      <alignment horizontal="right"/>
    </xf>
    <xf numFmtId="9" fontId="49" fillId="34" borderId="0" xfId="0" applyNumberFormat="1" applyFont="1" applyFill="1" applyAlignment="1">
      <alignment horizontal="right"/>
    </xf>
    <xf numFmtId="3" fontId="49" fillId="34" borderId="10" xfId="0" applyNumberFormat="1" applyFont="1" applyFill="1" applyBorder="1" applyAlignment="1">
      <alignment horizontal="right"/>
    </xf>
    <xf numFmtId="9" fontId="49" fillId="34" borderId="11" xfId="0" applyNumberFormat="1" applyFont="1" applyFill="1" applyBorder="1" applyAlignment="1">
      <alignment horizontal="right"/>
    </xf>
    <xf numFmtId="49" fontId="51" fillId="35" borderId="0" xfId="0" applyNumberFormat="1" applyFont="1" applyFill="1" applyAlignment="1">
      <alignment/>
    </xf>
    <xf numFmtId="3" fontId="51" fillId="35" borderId="0" xfId="0" applyNumberFormat="1" applyFont="1" applyFill="1" applyAlignment="1">
      <alignment/>
    </xf>
    <xf numFmtId="187" fontId="51" fillId="35" borderId="0" xfId="0" applyNumberFormat="1" applyFont="1" applyFill="1" applyAlignment="1">
      <alignment/>
    </xf>
    <xf numFmtId="3" fontId="6" fillId="4" borderId="0" xfId="0" applyNumberFormat="1" applyFont="1" applyFill="1" applyAlignment="1">
      <alignment horizontal="right" wrapText="1"/>
    </xf>
    <xf numFmtId="187" fontId="48" fillId="4" borderId="0" xfId="58" applyNumberFormat="1" applyFont="1" applyFill="1" applyAlignment="1">
      <alignment horizontal="right" wrapText="1"/>
    </xf>
    <xf numFmtId="3" fontId="51" fillId="35" borderId="0" xfId="0" applyNumberFormat="1" applyFont="1" applyFill="1" applyAlignment="1">
      <alignment horizontal="right"/>
    </xf>
    <xf numFmtId="10" fontId="51" fillId="35" borderId="0" xfId="58" applyNumberFormat="1" applyFont="1" applyFill="1" applyAlignment="1">
      <alignment horizontal="right"/>
    </xf>
    <xf numFmtId="3" fontId="51" fillId="35" borderId="10" xfId="0" applyNumberFormat="1" applyFont="1" applyFill="1" applyBorder="1" applyAlignment="1">
      <alignment horizontal="right"/>
    </xf>
    <xf numFmtId="2" fontId="51" fillId="35" borderId="11" xfId="0" applyNumberFormat="1" applyFont="1" applyFill="1" applyBorder="1" applyAlignment="1">
      <alignment horizontal="right"/>
    </xf>
    <xf numFmtId="0" fontId="51" fillId="35" borderId="11" xfId="0" applyFont="1" applyFill="1" applyBorder="1" applyAlignment="1">
      <alignment horizontal="right"/>
    </xf>
    <xf numFmtId="3" fontId="51" fillId="35" borderId="11" xfId="0" applyNumberFormat="1" applyFont="1" applyFill="1" applyBorder="1" applyAlignment="1">
      <alignment horizontal="right"/>
    </xf>
    <xf numFmtId="4" fontId="51" fillId="35" borderId="11" xfId="0" applyNumberFormat="1" applyFont="1" applyFill="1" applyBorder="1" applyAlignment="1">
      <alignment horizontal="right"/>
    </xf>
    <xf numFmtId="9" fontId="51" fillId="35" borderId="11" xfId="0" applyNumberFormat="1" applyFont="1" applyFill="1" applyBorder="1" applyAlignment="1">
      <alignment horizontal="right"/>
    </xf>
    <xf numFmtId="3" fontId="48" fillId="4" borderId="0" xfId="0" applyNumberFormat="1" applyFont="1" applyFill="1" applyAlignment="1">
      <alignment horizontal="right" wrapText="1"/>
    </xf>
    <xf numFmtId="9" fontId="50" fillId="4" borderId="0" xfId="58" applyFont="1" applyFill="1" applyAlignment="1">
      <alignment horizontal="right" wrapText="1"/>
    </xf>
    <xf numFmtId="2" fontId="49" fillId="34" borderId="11" xfId="0" applyNumberFormat="1" applyFont="1" applyFill="1" applyBorder="1" applyAlignment="1">
      <alignment horizontal="right"/>
    </xf>
    <xf numFmtId="49" fontId="51" fillId="35" borderId="12" xfId="0" applyNumberFormat="1" applyFont="1" applyFill="1" applyBorder="1" applyAlignment="1">
      <alignment/>
    </xf>
    <xf numFmtId="3" fontId="51" fillId="35" borderId="12" xfId="0" applyNumberFormat="1" applyFont="1" applyFill="1" applyBorder="1" applyAlignment="1">
      <alignment/>
    </xf>
    <xf numFmtId="187" fontId="51" fillId="35" borderId="12" xfId="0" applyNumberFormat="1" applyFont="1" applyFill="1" applyBorder="1" applyAlignment="1">
      <alignment/>
    </xf>
    <xf numFmtId="3" fontId="51" fillId="35" borderId="12" xfId="0" applyNumberFormat="1" applyFont="1" applyFill="1" applyBorder="1" applyAlignment="1">
      <alignment horizontal="right"/>
    </xf>
    <xf numFmtId="10" fontId="51" fillId="35" borderId="12" xfId="58" applyNumberFormat="1" applyFont="1" applyFill="1" applyBorder="1" applyAlignment="1">
      <alignment horizontal="right"/>
    </xf>
    <xf numFmtId="3" fontId="51" fillId="35" borderId="13" xfId="0" applyNumberFormat="1" applyFont="1" applyFill="1" applyBorder="1" applyAlignment="1">
      <alignment horizontal="right"/>
    </xf>
    <xf numFmtId="2" fontId="51" fillId="35" borderId="14" xfId="0" applyNumberFormat="1" applyFont="1" applyFill="1" applyBorder="1" applyAlignment="1">
      <alignment horizontal="right"/>
    </xf>
    <xf numFmtId="0" fontId="51" fillId="35" borderId="14" xfId="0" applyFont="1" applyFill="1" applyBorder="1" applyAlignment="1">
      <alignment horizontal="right"/>
    </xf>
    <xf numFmtId="49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4" fontId="6" fillId="0" borderId="15" xfId="0" applyNumberFormat="1" applyFont="1" applyBorder="1" applyAlignment="1">
      <alignment/>
    </xf>
    <xf numFmtId="49" fontId="51" fillId="36" borderId="0" xfId="0" applyNumberFormat="1" applyFont="1" applyFill="1" applyAlignment="1">
      <alignment/>
    </xf>
    <xf numFmtId="10" fontId="6" fillId="36" borderId="0" xfId="0" applyNumberFormat="1" applyFont="1" applyFill="1" applyAlignment="1">
      <alignment/>
    </xf>
    <xf numFmtId="4" fontId="6" fillId="36" borderId="15" xfId="0" applyNumberFormat="1" applyFont="1" applyFill="1" applyBorder="1" applyAlignment="1">
      <alignment/>
    </xf>
    <xf numFmtId="0" fontId="50" fillId="0" borderId="0" xfId="0" applyFont="1" applyAlignment="1">
      <alignment/>
    </xf>
    <xf numFmtId="10" fontId="50" fillId="0" borderId="0" xfId="58" applyNumberFormat="1" applyFont="1" applyAlignment="1">
      <alignment/>
    </xf>
    <xf numFmtId="175" fontId="50" fillId="0" borderId="0" xfId="72" applyNumberFormat="1" applyFont="1" applyAlignment="1">
      <alignment/>
    </xf>
    <xf numFmtId="0" fontId="50" fillId="0" borderId="0" xfId="0" applyFont="1" applyAlignment="1">
      <alignment horizontal="right"/>
    </xf>
    <xf numFmtId="175" fontId="48" fillId="0" borderId="0" xfId="72" applyNumberFormat="1" applyFont="1" applyAlignment="1">
      <alignment wrapText="1"/>
    </xf>
    <xf numFmtId="0" fontId="48" fillId="0" borderId="0" xfId="0" applyFont="1" applyAlignment="1">
      <alignment/>
    </xf>
    <xf numFmtId="10" fontId="48" fillId="0" borderId="0" xfId="58" applyNumberFormat="1" applyFont="1" applyAlignment="1">
      <alignment/>
    </xf>
    <xf numFmtId="175" fontId="48" fillId="0" borderId="0" xfId="72" applyNumberFormat="1" applyFont="1" applyAlignment="1">
      <alignment/>
    </xf>
    <xf numFmtId="0" fontId="48" fillId="0" borderId="0" xfId="0" applyFont="1" applyAlignment="1">
      <alignment horizontal="right"/>
    </xf>
    <xf numFmtId="0" fontId="48" fillId="13" borderId="0" xfId="0" applyFont="1" applyFill="1" applyAlignment="1">
      <alignment horizontal="right"/>
    </xf>
    <xf numFmtId="43" fontId="51" fillId="36" borderId="0" xfId="72" applyFont="1" applyFill="1" applyAlignment="1">
      <alignment/>
    </xf>
    <xf numFmtId="14" fontId="52" fillId="37" borderId="0" xfId="0" applyNumberFormat="1" applyFont="1" applyFill="1" applyBorder="1" applyAlignment="1">
      <alignment horizontal="center" vertical="center"/>
    </xf>
    <xf numFmtId="14" fontId="53" fillId="38" borderId="0" xfId="0" applyNumberFormat="1" applyFont="1" applyFill="1" applyAlignment="1">
      <alignment horizontal="center" vertical="center"/>
    </xf>
    <xf numFmtId="0" fontId="53" fillId="38" borderId="0" xfId="0" applyFont="1" applyFill="1" applyAlignment="1">
      <alignment horizontal="center" vertical="center"/>
    </xf>
    <xf numFmtId="0" fontId="53" fillId="38" borderId="16" xfId="0" applyFont="1" applyFill="1" applyBorder="1" applyAlignment="1">
      <alignment horizontal="center" vertical="center"/>
    </xf>
    <xf numFmtId="0" fontId="53" fillId="38" borderId="17" xfId="0" applyFont="1" applyFill="1" applyBorder="1" applyAlignment="1">
      <alignment horizontal="center" vertical="center"/>
    </xf>
    <xf numFmtId="189" fontId="53" fillId="38" borderId="17" xfId="0" applyNumberFormat="1" applyFont="1" applyFill="1" applyBorder="1" applyAlignment="1">
      <alignment horizontal="center" vertical="center"/>
    </xf>
    <xf numFmtId="49" fontId="53" fillId="38" borderId="16" xfId="0" applyNumberFormat="1" applyFont="1" applyFill="1" applyBorder="1" applyAlignment="1">
      <alignment horizontal="center" vertical="center"/>
    </xf>
    <xf numFmtId="49" fontId="53" fillId="38" borderId="17" xfId="0" applyNumberFormat="1" applyFont="1" applyFill="1" applyBorder="1" applyAlignment="1">
      <alignment horizontal="center" vertical="center"/>
    </xf>
    <xf numFmtId="0" fontId="48" fillId="37" borderId="0" xfId="0" applyFont="1" applyFill="1" applyAlignment="1">
      <alignment horizontal="center" vertical="center"/>
    </xf>
    <xf numFmtId="175" fontId="51" fillId="36" borderId="0" xfId="72" applyNumberFormat="1" applyFont="1" applyFill="1" applyAlignment="1">
      <alignment/>
    </xf>
    <xf numFmtId="3" fontId="48" fillId="0" borderId="0" xfId="0" applyNumberFormat="1" applyFont="1" applyAlignment="1">
      <alignment/>
    </xf>
    <xf numFmtId="175" fontId="48" fillId="0" borderId="0" xfId="0" applyNumberFormat="1" applyFont="1" applyAlignment="1">
      <alignment/>
    </xf>
    <xf numFmtId="175" fontId="54" fillId="36" borderId="0" xfId="72" applyNumberFormat="1" applyFont="1" applyFill="1" applyAlignment="1">
      <alignment/>
    </xf>
    <xf numFmtId="0" fontId="52" fillId="0" borderId="0" xfId="0" applyFont="1" applyAlignment="1">
      <alignment/>
    </xf>
    <xf numFmtId="3" fontId="54" fillId="0" borderId="0" xfId="0" applyNumberFormat="1" applyFont="1" applyAlignment="1">
      <alignment/>
    </xf>
    <xf numFmtId="0" fontId="54" fillId="0" borderId="0" xfId="0" applyFont="1" applyAlignment="1">
      <alignment/>
    </xf>
    <xf numFmtId="175" fontId="54" fillId="0" borderId="0" xfId="0" applyNumberFormat="1" applyFont="1" applyAlignment="1">
      <alignment/>
    </xf>
    <xf numFmtId="0" fontId="52" fillId="39" borderId="11" xfId="0" applyFont="1" applyFill="1" applyBorder="1" applyAlignment="1">
      <alignment horizontal="center" vertical="center"/>
    </xf>
    <xf numFmtId="14" fontId="52" fillId="39" borderId="0" xfId="0" applyNumberFormat="1" applyFont="1" applyFill="1" applyBorder="1" applyAlignment="1">
      <alignment horizontal="center" vertical="center"/>
    </xf>
    <xf numFmtId="14" fontId="53" fillId="40" borderId="0" xfId="0" applyNumberFormat="1" applyFont="1" applyFill="1" applyAlignment="1">
      <alignment horizontal="center" vertical="center"/>
    </xf>
    <xf numFmtId="175" fontId="6" fillId="0" borderId="0" xfId="0" applyNumberFormat="1" applyFont="1" applyAlignment="1">
      <alignment/>
    </xf>
    <xf numFmtId="3" fontId="55" fillId="0" borderId="0" xfId="0" applyNumberFormat="1" applyFont="1" applyAlignment="1">
      <alignment/>
    </xf>
  </cellXfs>
  <cellStyles count="6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Bom 2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Currency" xfId="47"/>
    <cellStyle name="Currency [0]" xfId="48"/>
    <cellStyle name="Moeda 2" xfId="49"/>
    <cellStyle name="Moeda 3" xfId="50"/>
    <cellStyle name="Neutro" xfId="51"/>
    <cellStyle name="Normal 2" xfId="52"/>
    <cellStyle name="Normal 2 2" xfId="53"/>
    <cellStyle name="Normal 3" xfId="54"/>
    <cellStyle name="Normal 4" xfId="55"/>
    <cellStyle name="Normal 5" xfId="56"/>
    <cellStyle name="Nota" xfId="57"/>
    <cellStyle name="Percent" xfId="58"/>
    <cellStyle name="Porcentagem 2" xfId="59"/>
    <cellStyle name="Porcentagem 3" xfId="60"/>
    <cellStyle name="Ruim" xfId="61"/>
    <cellStyle name="Saída" xfId="62"/>
    <cellStyle name="Comma [0]" xfId="63"/>
    <cellStyle name="Texto de Aviso" xfId="64"/>
    <cellStyle name="Texto Explicativo" xfId="65"/>
    <cellStyle name="Título" xfId="66"/>
    <cellStyle name="Título 1" xfId="67"/>
    <cellStyle name="Título 2" xfId="68"/>
    <cellStyle name="Título 3" xfId="69"/>
    <cellStyle name="Título 4" xfId="70"/>
    <cellStyle name="Total" xfId="71"/>
    <cellStyle name="Comma" xfId="72"/>
    <cellStyle name="Vírgula 2" xfId="73"/>
    <cellStyle name="Vírgula 3" xfId="74"/>
    <cellStyle name="Vírgula 4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0"/>
  <sheetViews>
    <sheetView showGridLines="0" tabSelected="1" zoomScalePageLayoutView="0" workbookViewId="0" topLeftCell="A1">
      <selection activeCell="B37" sqref="B37"/>
    </sheetView>
  </sheetViews>
  <sheetFormatPr defaultColWidth="9.140625" defaultRowHeight="15"/>
  <cols>
    <col min="1" max="1" width="39.421875" style="47" bestFit="1" customWidth="1"/>
    <col min="2" max="2" width="12.8515625" style="47" customWidth="1"/>
    <col min="3" max="3" width="5.421875" style="47" bestFit="1" customWidth="1"/>
    <col min="4" max="4" width="12.8515625" style="47" customWidth="1"/>
    <col min="5" max="5" width="5.421875" style="47" bestFit="1" customWidth="1"/>
    <col min="6" max="6" width="12.8515625" style="47" customWidth="1"/>
    <col min="7" max="7" width="5.421875" style="47" bestFit="1" customWidth="1"/>
    <col min="8" max="8" width="12.8515625" style="47" customWidth="1"/>
    <col min="9" max="9" width="5.421875" style="47" bestFit="1" customWidth="1"/>
    <col min="10" max="10" width="12.8515625" style="47" customWidth="1"/>
    <col min="11" max="11" width="5.421875" style="47" bestFit="1" customWidth="1"/>
    <col min="12" max="12" width="12.8515625" style="47" customWidth="1"/>
    <col min="13" max="13" width="5.421875" style="47" bestFit="1" customWidth="1"/>
    <col min="14" max="14" width="12.8515625" style="47" customWidth="1"/>
    <col min="15" max="15" width="5.421875" style="47" bestFit="1" customWidth="1"/>
    <col min="16" max="16" width="12.8515625" style="47" customWidth="1"/>
    <col min="17" max="17" width="5.421875" style="47" bestFit="1" customWidth="1"/>
    <col min="18" max="18" width="12.8515625" style="47" customWidth="1"/>
    <col min="19" max="19" width="5.421875" style="47" bestFit="1" customWidth="1"/>
    <col min="20" max="20" width="12.8515625" style="47" customWidth="1"/>
    <col min="21" max="21" width="5.421875" style="47" bestFit="1" customWidth="1"/>
    <col min="22" max="22" width="12.8515625" style="47" bestFit="1" customWidth="1"/>
    <col min="23" max="23" width="5.421875" style="47" bestFit="1" customWidth="1"/>
    <col min="24" max="24" width="12.8515625" style="47" bestFit="1" customWidth="1"/>
    <col min="25" max="25" width="5.421875" style="47" bestFit="1" customWidth="1"/>
    <col min="26" max="26" width="12.8515625" style="47" bestFit="1" customWidth="1"/>
    <col min="27" max="27" width="5.421875" style="47" bestFit="1" customWidth="1"/>
    <col min="28" max="28" width="12.8515625" style="47" bestFit="1" customWidth="1"/>
    <col min="29" max="29" width="5.421875" style="47" bestFit="1" customWidth="1"/>
    <col min="30" max="30" width="12.8515625" style="47" bestFit="1" customWidth="1"/>
    <col min="31" max="31" width="5.421875" style="47" bestFit="1" customWidth="1"/>
    <col min="32" max="32" width="12.8515625" style="47" bestFit="1" customWidth="1"/>
    <col min="33" max="33" width="5.421875" style="47" bestFit="1" customWidth="1"/>
    <col min="34" max="34" width="12.8515625" style="47" bestFit="1" customWidth="1"/>
    <col min="35" max="35" width="5.421875" style="47" bestFit="1" customWidth="1"/>
    <col min="36" max="36" width="12.8515625" style="47" bestFit="1" customWidth="1"/>
    <col min="37" max="37" width="5.421875" style="47" bestFit="1" customWidth="1"/>
    <col min="38" max="38" width="12.8515625" style="47" bestFit="1" customWidth="1"/>
    <col min="39" max="39" width="6.28125" style="47" bestFit="1" customWidth="1"/>
    <col min="40" max="40" width="12.8515625" style="47" bestFit="1" customWidth="1"/>
    <col min="41" max="41" width="5.421875" style="47" bestFit="1" customWidth="1"/>
    <col min="42" max="42" width="12.8515625" style="47" bestFit="1" customWidth="1"/>
    <col min="43" max="43" width="5.421875" style="47" bestFit="1" customWidth="1"/>
    <col min="44" max="44" width="12.8515625" style="47" bestFit="1" customWidth="1"/>
    <col min="45" max="45" width="5.421875" style="47" bestFit="1" customWidth="1"/>
    <col min="46" max="46" width="12.8515625" style="47" bestFit="1" customWidth="1"/>
    <col min="47" max="47" width="5.421875" style="47" bestFit="1" customWidth="1"/>
    <col min="48" max="48" width="12.8515625" style="47" bestFit="1" customWidth="1"/>
    <col min="49" max="49" width="5.421875" style="47" bestFit="1" customWidth="1"/>
    <col min="50" max="50" width="12.8515625" style="47" bestFit="1" customWidth="1"/>
    <col min="51" max="51" width="5.421875" style="47" bestFit="1" customWidth="1"/>
    <col min="52" max="52" width="12.8515625" style="47" bestFit="1" customWidth="1"/>
    <col min="53" max="53" width="5.421875" style="47" bestFit="1" customWidth="1"/>
    <col min="54" max="54" width="12.8515625" style="47" bestFit="1" customWidth="1"/>
    <col min="55" max="55" width="5.421875" style="47" bestFit="1" customWidth="1"/>
    <col min="56" max="56" width="12.8515625" style="47" bestFit="1" customWidth="1"/>
    <col min="57" max="57" width="5.421875" style="47" bestFit="1" customWidth="1"/>
    <col min="58" max="58" width="11.7109375" style="47" bestFit="1" customWidth="1"/>
    <col min="59" max="59" width="5.421875" style="47" bestFit="1" customWidth="1"/>
    <col min="60" max="60" width="11.7109375" style="47" bestFit="1" customWidth="1"/>
    <col min="61" max="61" width="5.421875" style="47" bestFit="1" customWidth="1"/>
    <col min="62" max="62" width="11.7109375" style="47" bestFit="1" customWidth="1"/>
    <col min="63" max="63" width="5.421875" style="47" bestFit="1" customWidth="1"/>
    <col min="64" max="64" width="11.7109375" style="47" bestFit="1" customWidth="1"/>
    <col min="65" max="65" width="5.421875" style="47" bestFit="1" customWidth="1"/>
    <col min="66" max="66" width="11.7109375" style="47" bestFit="1" customWidth="1"/>
    <col min="67" max="67" width="5.421875" style="47" bestFit="1" customWidth="1"/>
    <col min="68" max="68" width="11.7109375" style="47" bestFit="1" customWidth="1"/>
    <col min="69" max="69" width="5.421875" style="47" bestFit="1" customWidth="1"/>
    <col min="70" max="70" width="11.7109375" style="47" bestFit="1" customWidth="1"/>
    <col min="71" max="71" width="5.421875" style="47" bestFit="1" customWidth="1"/>
    <col min="72" max="72" width="11.7109375" style="47" bestFit="1" customWidth="1"/>
    <col min="73" max="73" width="5.421875" style="47" bestFit="1" customWidth="1"/>
    <col min="74" max="74" width="11.7109375" style="47" bestFit="1" customWidth="1"/>
    <col min="75" max="75" width="5.421875" style="47" bestFit="1" customWidth="1"/>
    <col min="76" max="76" width="11.7109375" style="47" bestFit="1" customWidth="1"/>
    <col min="77" max="77" width="5.421875" style="47" bestFit="1" customWidth="1"/>
    <col min="78" max="78" width="11.7109375" style="47" bestFit="1" customWidth="1"/>
    <col min="79" max="79" width="5.421875" style="47" bestFit="1" customWidth="1"/>
    <col min="80" max="80" width="11.7109375" style="47" bestFit="1" customWidth="1"/>
    <col min="81" max="81" width="6.28125" style="47" bestFit="1" customWidth="1"/>
    <col min="82" max="82" width="11.7109375" style="47" bestFit="1" customWidth="1"/>
    <col min="83" max="83" width="6.28125" style="47" bestFit="1" customWidth="1"/>
    <col min="84" max="84" width="11.7109375" style="47" bestFit="1" customWidth="1"/>
    <col min="85" max="85" width="6.28125" style="47" bestFit="1" customWidth="1"/>
    <col min="86" max="86" width="14.00390625" style="47" bestFit="1" customWidth="1"/>
    <col min="87" max="87" width="6.28125" style="47" bestFit="1" customWidth="1"/>
    <col min="88" max="88" width="14.00390625" style="47" bestFit="1" customWidth="1"/>
    <col min="89" max="89" width="6.28125" style="47" bestFit="1" customWidth="1"/>
    <col min="90" max="90" width="14.00390625" style="47" bestFit="1" customWidth="1"/>
    <col min="91" max="91" width="6.28125" style="47" bestFit="1" customWidth="1"/>
    <col min="92" max="92" width="14.00390625" style="47" bestFit="1" customWidth="1"/>
    <col min="93" max="93" width="6.28125" style="47" bestFit="1" customWidth="1"/>
    <col min="94" max="94" width="14.00390625" style="47" bestFit="1" customWidth="1"/>
    <col min="95" max="95" width="6.28125" style="47" bestFit="1" customWidth="1"/>
    <col min="96" max="96" width="14.00390625" style="47" bestFit="1" customWidth="1"/>
    <col min="97" max="97" width="7.00390625" style="47" bestFit="1" customWidth="1"/>
    <col min="98" max="98" width="14.00390625" style="47" bestFit="1" customWidth="1"/>
    <col min="99" max="99" width="6.28125" style="47" bestFit="1" customWidth="1"/>
    <col min="100" max="100" width="14.00390625" style="47" bestFit="1" customWidth="1"/>
    <col min="101" max="101" width="7.00390625" style="47" bestFit="1" customWidth="1"/>
    <col min="102" max="102" width="14.00390625" style="47" bestFit="1" customWidth="1"/>
    <col min="103" max="103" width="6.28125" style="47" bestFit="1" customWidth="1"/>
    <col min="104" max="104" width="14.00390625" style="47" bestFit="1" customWidth="1"/>
    <col min="105" max="105" width="6.28125" style="47" bestFit="1" customWidth="1"/>
    <col min="106" max="106" width="14.00390625" style="47" bestFit="1" customWidth="1"/>
    <col min="107" max="107" width="6.28125" style="48" bestFit="1" customWidth="1"/>
    <col min="108" max="108" width="14.00390625" style="47" bestFit="1" customWidth="1"/>
    <col min="109" max="109" width="6.28125" style="49" bestFit="1" customWidth="1"/>
    <col min="110" max="110" width="14.00390625" style="47" bestFit="1" customWidth="1"/>
    <col min="111" max="111" width="6.28125" style="49" bestFit="1" customWidth="1"/>
    <col min="112" max="112" width="14.00390625" style="50" bestFit="1" customWidth="1"/>
    <col min="113" max="113" width="6.28125" style="49" bestFit="1" customWidth="1"/>
    <col min="114" max="114" width="14.00390625" style="50" bestFit="1" customWidth="1"/>
    <col min="115" max="115" width="6.28125" style="49" bestFit="1" customWidth="1"/>
    <col min="116" max="116" width="14.00390625" style="50" bestFit="1" customWidth="1"/>
    <col min="117" max="117" width="6.28125" style="49" bestFit="1" customWidth="1"/>
    <col min="118" max="118" width="14.00390625" style="51" bestFit="1" customWidth="1"/>
    <col min="119" max="119" width="6.28125" style="49" bestFit="1" customWidth="1"/>
    <col min="120" max="120" width="14.00390625" style="47" bestFit="1" customWidth="1"/>
    <col min="121" max="121" width="6.28125" style="47" bestFit="1" customWidth="1"/>
    <col min="122" max="122" width="14.00390625" style="47" bestFit="1" customWidth="1"/>
    <col min="123" max="123" width="5.421875" style="47" bestFit="1" customWidth="1"/>
    <col min="124" max="124" width="23.57421875" style="47" bestFit="1" customWidth="1"/>
    <col min="125" max="125" width="6.8515625" style="47" bestFit="1" customWidth="1"/>
    <col min="126" max="126" width="23.57421875" style="47" bestFit="1" customWidth="1"/>
    <col min="127" max="127" width="6.8515625" style="47" bestFit="1" customWidth="1"/>
    <col min="128" max="128" width="23.57421875" style="47" bestFit="1" customWidth="1"/>
    <col min="129" max="129" width="6.421875" style="47" bestFit="1" customWidth="1"/>
    <col min="130" max="130" width="23.57421875" style="47" bestFit="1" customWidth="1"/>
    <col min="131" max="131" width="6.421875" style="47" bestFit="1" customWidth="1"/>
    <col min="132" max="132" width="23.57421875" style="47" bestFit="1" customWidth="1"/>
    <col min="133" max="133" width="6.8515625" style="47" bestFit="1" customWidth="1"/>
    <col min="134" max="134" width="23.57421875" style="47" bestFit="1" customWidth="1"/>
    <col min="135" max="135" width="6.8515625" style="47" bestFit="1" customWidth="1"/>
    <col min="136" max="136" width="23.57421875" style="47" bestFit="1" customWidth="1"/>
    <col min="137" max="137" width="6.8515625" style="47" bestFit="1" customWidth="1"/>
    <col min="138" max="138" width="23.57421875" style="47" bestFit="1" customWidth="1"/>
    <col min="139" max="139" width="6.8515625" style="47" bestFit="1" customWidth="1"/>
    <col min="140" max="140" width="23.57421875" style="47" bestFit="1" customWidth="1"/>
    <col min="141" max="141" width="6.8515625" style="47" bestFit="1" customWidth="1"/>
    <col min="142" max="142" width="23.57421875" style="47" bestFit="1" customWidth="1"/>
    <col min="143" max="143" width="11.57421875" style="47" bestFit="1" customWidth="1"/>
    <col min="144" max="144" width="23.57421875" style="47" bestFit="1" customWidth="1"/>
    <col min="145" max="145" width="6.8515625" style="47" bestFit="1" customWidth="1"/>
    <col min="146" max="146" width="23.57421875" style="47" bestFit="1" customWidth="1"/>
    <col min="147" max="147" width="6.8515625" style="47" bestFit="1" customWidth="1"/>
    <col min="148" max="148" width="23.57421875" style="47" bestFit="1" customWidth="1"/>
    <col min="149" max="149" width="6.8515625" style="47" bestFit="1" customWidth="1"/>
    <col min="150" max="150" width="23.57421875" style="47" bestFit="1" customWidth="1"/>
    <col min="151" max="151" width="6.8515625" style="47" bestFit="1" customWidth="1"/>
    <col min="152" max="152" width="23.57421875" style="47" bestFit="1" customWidth="1"/>
    <col min="153" max="153" width="6.8515625" style="47" bestFit="1" customWidth="1"/>
    <col min="154" max="154" width="23.57421875" style="47" bestFit="1" customWidth="1"/>
    <col min="155" max="155" width="6.8515625" style="47" bestFit="1" customWidth="1"/>
    <col min="156" max="156" width="23.57421875" style="47" bestFit="1" customWidth="1"/>
    <col min="157" max="157" width="6.8515625" style="47" bestFit="1" customWidth="1"/>
    <col min="158" max="158" width="23.57421875" style="47" bestFit="1" customWidth="1"/>
    <col min="159" max="159" width="6.8515625" style="47" bestFit="1" customWidth="1"/>
    <col min="160" max="160" width="23.57421875" style="47" bestFit="1" customWidth="1"/>
    <col min="161" max="161" width="6.8515625" style="47" bestFit="1" customWidth="1"/>
    <col min="162" max="162" width="23.57421875" style="47" bestFit="1" customWidth="1"/>
    <col min="163" max="163" width="6.8515625" style="47" bestFit="1" customWidth="1"/>
    <col min="164" max="164" width="23.57421875" style="47" bestFit="1" customWidth="1"/>
    <col min="165" max="165" width="6.8515625" style="47" bestFit="1" customWidth="1"/>
    <col min="166" max="166" width="23.57421875" style="47" bestFit="1" customWidth="1"/>
    <col min="167" max="167" width="6.8515625" style="47" bestFit="1" customWidth="1"/>
    <col min="168" max="168" width="23.57421875" style="47" bestFit="1" customWidth="1"/>
    <col min="169" max="169" width="6.8515625" style="47" bestFit="1" customWidth="1"/>
    <col min="170" max="170" width="23.57421875" style="47" bestFit="1" customWidth="1"/>
    <col min="171" max="171" width="6.8515625" style="47" bestFit="1" customWidth="1"/>
    <col min="172" max="172" width="23.57421875" style="47" bestFit="1" customWidth="1"/>
    <col min="173" max="173" width="6.8515625" style="47" bestFit="1" customWidth="1"/>
    <col min="174" max="174" width="23.57421875" style="47" bestFit="1" customWidth="1"/>
    <col min="175" max="175" width="6.8515625" style="47" bestFit="1" customWidth="1"/>
    <col min="176" max="176" width="23.57421875" style="47" bestFit="1" customWidth="1"/>
    <col min="177" max="177" width="6.8515625" style="47" bestFit="1" customWidth="1"/>
    <col min="178" max="178" width="23.57421875" style="47" bestFit="1" customWidth="1"/>
    <col min="179" max="179" width="6.8515625" style="47" bestFit="1" customWidth="1"/>
    <col min="180" max="180" width="23.57421875" style="47" bestFit="1" customWidth="1"/>
    <col min="181" max="181" width="6.8515625" style="47" bestFit="1" customWidth="1"/>
    <col min="182" max="182" width="23.57421875" style="47" bestFit="1" customWidth="1"/>
    <col min="183" max="183" width="6.8515625" style="47" bestFit="1" customWidth="1"/>
    <col min="184" max="184" width="23.57421875" style="47" bestFit="1" customWidth="1"/>
    <col min="185" max="185" width="6.8515625" style="47" bestFit="1" customWidth="1"/>
    <col min="186" max="186" width="23.57421875" style="47" bestFit="1" customWidth="1"/>
    <col min="187" max="187" width="6.8515625" style="47" bestFit="1" customWidth="1"/>
    <col min="188" max="188" width="23.57421875" style="47" bestFit="1" customWidth="1"/>
    <col min="189" max="189" width="6.8515625" style="47" bestFit="1" customWidth="1"/>
    <col min="190" max="190" width="23.57421875" style="47" bestFit="1" customWidth="1"/>
    <col min="191" max="191" width="6.8515625" style="47" bestFit="1" customWidth="1"/>
    <col min="192" max="192" width="23.57421875" style="47" bestFit="1" customWidth="1"/>
    <col min="193" max="193" width="6.8515625" style="47" bestFit="1" customWidth="1"/>
    <col min="194" max="194" width="23.57421875" style="47" bestFit="1" customWidth="1"/>
    <col min="195" max="195" width="6.8515625" style="47" bestFit="1" customWidth="1"/>
    <col min="196" max="196" width="23.57421875" style="47" bestFit="1" customWidth="1"/>
    <col min="197" max="197" width="6.8515625" style="47" bestFit="1" customWidth="1"/>
    <col min="198" max="198" width="23.57421875" style="47" bestFit="1" customWidth="1"/>
    <col min="199" max="199" width="6.8515625" style="47" bestFit="1" customWidth="1"/>
    <col min="200" max="200" width="23.57421875" style="47" bestFit="1" customWidth="1"/>
    <col min="201" max="201" width="6.8515625" style="47" bestFit="1" customWidth="1"/>
    <col min="202" max="202" width="23.57421875" style="47" bestFit="1" customWidth="1"/>
    <col min="203" max="203" width="6.8515625" style="47" bestFit="1" customWidth="1"/>
    <col min="204" max="204" width="23.57421875" style="47" bestFit="1" customWidth="1"/>
    <col min="205" max="205" width="6.8515625" style="47" bestFit="1" customWidth="1"/>
    <col min="206" max="206" width="23.57421875" style="47" bestFit="1" customWidth="1"/>
    <col min="207" max="207" width="6.8515625" style="47" bestFit="1" customWidth="1"/>
    <col min="208" max="208" width="23.57421875" style="47" bestFit="1" customWidth="1"/>
    <col min="209" max="209" width="6.8515625" style="47" bestFit="1" customWidth="1"/>
    <col min="210" max="210" width="23.57421875" style="47" bestFit="1" customWidth="1"/>
    <col min="211" max="211" width="6.8515625" style="47" bestFit="1" customWidth="1"/>
    <col min="212" max="212" width="23.57421875" style="47" bestFit="1" customWidth="1"/>
    <col min="213" max="213" width="6.8515625" style="47" bestFit="1" customWidth="1"/>
    <col min="214" max="214" width="23.57421875" style="47" bestFit="1" customWidth="1"/>
    <col min="215" max="215" width="6.8515625" style="47" bestFit="1" customWidth="1"/>
    <col min="216" max="216" width="23.57421875" style="47" bestFit="1" customWidth="1"/>
    <col min="217" max="217" width="6.8515625" style="47" bestFit="1" customWidth="1"/>
    <col min="218" max="218" width="23.57421875" style="47" bestFit="1" customWidth="1"/>
    <col min="219" max="219" width="6.8515625" style="47" bestFit="1" customWidth="1"/>
    <col min="220" max="220" width="23.57421875" style="47" bestFit="1" customWidth="1"/>
    <col min="221" max="221" width="6.8515625" style="47" bestFit="1" customWidth="1"/>
    <col min="222" max="222" width="23.57421875" style="47" bestFit="1" customWidth="1"/>
    <col min="223" max="223" width="6.421875" style="47" bestFit="1" customWidth="1"/>
    <col min="224" max="224" width="23.57421875" style="47" bestFit="1" customWidth="1"/>
    <col min="225" max="225" width="6.421875" style="47" bestFit="1" customWidth="1"/>
    <col min="226" max="226" width="23.57421875" style="47" bestFit="1" customWidth="1"/>
    <col min="227" max="227" width="6.8515625" style="47" bestFit="1" customWidth="1"/>
    <col min="228" max="228" width="23.57421875" style="47" bestFit="1" customWidth="1"/>
    <col min="229" max="229" width="6.8515625" style="47" bestFit="1" customWidth="1"/>
    <col min="230" max="230" width="23.57421875" style="47" bestFit="1" customWidth="1"/>
    <col min="231" max="231" width="6.8515625" style="47" bestFit="1" customWidth="1"/>
    <col min="232" max="232" width="23.57421875" style="47" bestFit="1" customWidth="1"/>
    <col min="233" max="233" width="6.8515625" style="47" bestFit="1" customWidth="1"/>
    <col min="234" max="234" width="23.57421875" style="47" bestFit="1" customWidth="1"/>
    <col min="235" max="235" width="6.8515625" style="47" bestFit="1" customWidth="1"/>
    <col min="236" max="236" width="23.57421875" style="47" bestFit="1" customWidth="1"/>
    <col min="237" max="237" width="6.8515625" style="47" bestFit="1" customWidth="1"/>
    <col min="238" max="238" width="23.57421875" style="47" bestFit="1" customWidth="1"/>
    <col min="239" max="239" width="6.8515625" style="47" bestFit="1" customWidth="1"/>
    <col min="240" max="240" width="23.57421875" style="47" bestFit="1" customWidth="1"/>
    <col min="241" max="241" width="6.8515625" style="47" bestFit="1" customWidth="1"/>
    <col min="242" max="242" width="23.57421875" style="47" bestFit="1" customWidth="1"/>
    <col min="243" max="243" width="6.8515625" style="47" bestFit="1" customWidth="1"/>
    <col min="244" max="244" width="23.57421875" style="47" bestFit="1" customWidth="1"/>
    <col min="245" max="245" width="6.8515625" style="47" bestFit="1" customWidth="1"/>
    <col min="246" max="246" width="23.57421875" style="47" bestFit="1" customWidth="1"/>
    <col min="247" max="247" width="6.8515625" style="47" bestFit="1" customWidth="1"/>
    <col min="248" max="248" width="23.57421875" style="47" bestFit="1" customWidth="1"/>
    <col min="249" max="249" width="6.8515625" style="47" bestFit="1" customWidth="1"/>
    <col min="250" max="250" width="23.57421875" style="47" bestFit="1" customWidth="1"/>
    <col min="251" max="251" width="6.8515625" style="47" bestFit="1" customWidth="1"/>
    <col min="252" max="252" width="23.57421875" style="47" bestFit="1" customWidth="1"/>
    <col min="253" max="253" width="6.8515625" style="47" bestFit="1" customWidth="1"/>
    <col min="254" max="254" width="23.57421875" style="47" bestFit="1" customWidth="1"/>
    <col min="255" max="255" width="6.8515625" style="47" bestFit="1" customWidth="1"/>
    <col min="256" max="16384" width="9.140625" style="47" customWidth="1"/>
  </cols>
  <sheetData>
    <row r="1" spans="1:123" s="61" customFormat="1" ht="19.5" customHeight="1">
      <c r="A1" s="70" t="s">
        <v>453</v>
      </c>
      <c r="B1" s="71">
        <v>44592</v>
      </c>
      <c r="C1" s="72" t="s">
        <v>1</v>
      </c>
      <c r="D1" s="71">
        <v>44561</v>
      </c>
      <c r="E1" s="72" t="s">
        <v>1</v>
      </c>
      <c r="F1" s="71">
        <v>44530</v>
      </c>
      <c r="G1" s="72" t="s">
        <v>1</v>
      </c>
      <c r="H1" s="71">
        <v>44500</v>
      </c>
      <c r="I1" s="72" t="s">
        <v>1</v>
      </c>
      <c r="J1" s="71">
        <v>44469</v>
      </c>
      <c r="K1" s="72" t="s">
        <v>1</v>
      </c>
      <c r="L1" s="71">
        <v>44439</v>
      </c>
      <c r="M1" s="72" t="s">
        <v>1</v>
      </c>
      <c r="N1" s="71">
        <v>44408</v>
      </c>
      <c r="O1" s="72" t="s">
        <v>1</v>
      </c>
      <c r="P1" s="71">
        <v>44377</v>
      </c>
      <c r="Q1" s="72" t="s">
        <v>1</v>
      </c>
      <c r="R1" s="71">
        <v>44347</v>
      </c>
      <c r="S1" s="72" t="s">
        <v>1</v>
      </c>
      <c r="T1" s="71">
        <v>44316</v>
      </c>
      <c r="U1" s="72" t="s">
        <v>1</v>
      </c>
      <c r="V1" s="71">
        <v>44286</v>
      </c>
      <c r="W1" s="72" t="s">
        <v>1</v>
      </c>
      <c r="X1" s="71">
        <v>44255</v>
      </c>
      <c r="Y1" s="72" t="s">
        <v>1</v>
      </c>
      <c r="Z1" s="71">
        <v>44227</v>
      </c>
      <c r="AA1" s="72" t="s">
        <v>1</v>
      </c>
      <c r="AB1" s="53">
        <v>44196</v>
      </c>
      <c r="AC1" s="54" t="s">
        <v>1</v>
      </c>
      <c r="AD1" s="53">
        <v>44165</v>
      </c>
      <c r="AE1" s="54" t="s">
        <v>1</v>
      </c>
      <c r="AF1" s="53">
        <v>44135</v>
      </c>
      <c r="AG1" s="54" t="s">
        <v>1</v>
      </c>
      <c r="AH1" s="53">
        <v>44104</v>
      </c>
      <c r="AI1" s="54" t="s">
        <v>1</v>
      </c>
      <c r="AJ1" s="53">
        <v>44074</v>
      </c>
      <c r="AK1" s="54" t="s">
        <v>1</v>
      </c>
      <c r="AL1" s="53">
        <v>44043</v>
      </c>
      <c r="AM1" s="54"/>
      <c r="AN1" s="53">
        <v>44012</v>
      </c>
      <c r="AO1" s="54" t="s">
        <v>1</v>
      </c>
      <c r="AP1" s="53">
        <v>43982</v>
      </c>
      <c r="AQ1" s="54" t="s">
        <v>1</v>
      </c>
      <c r="AR1" s="53">
        <v>43951</v>
      </c>
      <c r="AS1" s="54" t="s">
        <v>1</v>
      </c>
      <c r="AT1" s="53">
        <v>43921</v>
      </c>
      <c r="AU1" s="54" t="s">
        <v>1</v>
      </c>
      <c r="AV1" s="53">
        <v>43889</v>
      </c>
      <c r="AW1" s="54" t="s">
        <v>1</v>
      </c>
      <c r="AX1" s="53">
        <v>43861</v>
      </c>
      <c r="AY1" s="54" t="s">
        <v>1</v>
      </c>
      <c r="AZ1" s="53">
        <v>43830</v>
      </c>
      <c r="BA1" s="54" t="s">
        <v>1</v>
      </c>
      <c r="BB1" s="53">
        <v>43799</v>
      </c>
      <c r="BC1" s="54" t="s">
        <v>1</v>
      </c>
      <c r="BD1" s="53">
        <v>43769</v>
      </c>
      <c r="BE1" s="54" t="s">
        <v>1</v>
      </c>
      <c r="BF1" s="53">
        <v>43738</v>
      </c>
      <c r="BG1" s="54" t="s">
        <v>1</v>
      </c>
      <c r="BH1" s="53">
        <v>43708</v>
      </c>
      <c r="BI1" s="54" t="s">
        <v>1</v>
      </c>
      <c r="BJ1" s="53">
        <v>43677</v>
      </c>
      <c r="BK1" s="54" t="s">
        <v>1</v>
      </c>
      <c r="BL1" s="53">
        <v>43646</v>
      </c>
      <c r="BM1" s="54" t="s">
        <v>1</v>
      </c>
      <c r="BN1" s="53">
        <v>43616</v>
      </c>
      <c r="BO1" s="54" t="s">
        <v>1</v>
      </c>
      <c r="BP1" s="53">
        <v>43585</v>
      </c>
      <c r="BQ1" s="54" t="s">
        <v>1</v>
      </c>
      <c r="BR1" s="53">
        <v>43555</v>
      </c>
      <c r="BS1" s="54" t="s">
        <v>1</v>
      </c>
      <c r="BT1" s="53">
        <v>43524</v>
      </c>
      <c r="BU1" s="54" t="s">
        <v>1</v>
      </c>
      <c r="BV1" s="53">
        <v>43496</v>
      </c>
      <c r="BW1" s="54" t="s">
        <v>1</v>
      </c>
      <c r="BX1" s="54">
        <v>43465</v>
      </c>
      <c r="BY1" s="54" t="s">
        <v>1</v>
      </c>
      <c r="BZ1" s="54">
        <v>43434</v>
      </c>
      <c r="CA1" s="54" t="s">
        <v>1</v>
      </c>
      <c r="CB1" s="54">
        <v>43404</v>
      </c>
      <c r="CC1" s="55" t="s">
        <v>1</v>
      </c>
      <c r="CD1" s="54">
        <v>43373</v>
      </c>
      <c r="CE1" s="55" t="s">
        <v>1</v>
      </c>
      <c r="CF1" s="54">
        <v>43343</v>
      </c>
      <c r="CG1" s="55" t="s">
        <v>1</v>
      </c>
      <c r="CH1" s="55" t="s">
        <v>2</v>
      </c>
      <c r="CI1" s="55" t="s">
        <v>1</v>
      </c>
      <c r="CJ1" s="55" t="s">
        <v>3</v>
      </c>
      <c r="CK1" s="55" t="s">
        <v>1</v>
      </c>
      <c r="CL1" s="55" t="s">
        <v>4</v>
      </c>
      <c r="CM1" s="55" t="s">
        <v>1</v>
      </c>
      <c r="CN1" s="55" t="s">
        <v>5</v>
      </c>
      <c r="CO1" s="55" t="s">
        <v>1</v>
      </c>
      <c r="CP1" s="56" t="s">
        <v>6</v>
      </c>
      <c r="CQ1" s="57" t="s">
        <v>1</v>
      </c>
      <c r="CR1" s="56" t="s">
        <v>7</v>
      </c>
      <c r="CS1" s="57" t="s">
        <v>1</v>
      </c>
      <c r="CT1" s="56" t="s">
        <v>8</v>
      </c>
      <c r="CU1" s="57" t="s">
        <v>1</v>
      </c>
      <c r="CV1" s="56" t="s">
        <v>9</v>
      </c>
      <c r="CW1" s="57" t="s">
        <v>1</v>
      </c>
      <c r="CX1" s="56" t="s">
        <v>10</v>
      </c>
      <c r="CY1" s="57" t="s">
        <v>1</v>
      </c>
      <c r="CZ1" s="56" t="s">
        <v>11</v>
      </c>
      <c r="DA1" s="57" t="s">
        <v>1</v>
      </c>
      <c r="DB1" s="56" t="s">
        <v>12</v>
      </c>
      <c r="DC1" s="57" t="s">
        <v>1</v>
      </c>
      <c r="DD1" s="56" t="s">
        <v>13</v>
      </c>
      <c r="DE1" s="58" t="s">
        <v>1</v>
      </c>
      <c r="DF1" s="56" t="s">
        <v>14</v>
      </c>
      <c r="DG1" s="58" t="s">
        <v>1</v>
      </c>
      <c r="DH1" s="56" t="s">
        <v>15</v>
      </c>
      <c r="DI1" s="58" t="s">
        <v>1</v>
      </c>
      <c r="DJ1" s="59" t="s">
        <v>16</v>
      </c>
      <c r="DK1" s="60" t="s">
        <v>1</v>
      </c>
      <c r="DL1" s="59" t="s">
        <v>17</v>
      </c>
      <c r="DM1" s="60" t="s">
        <v>1</v>
      </c>
      <c r="DN1" s="59" t="s">
        <v>18</v>
      </c>
      <c r="DO1" s="60" t="s">
        <v>1</v>
      </c>
      <c r="DP1" s="59" t="s">
        <v>19</v>
      </c>
      <c r="DQ1" s="60" t="s">
        <v>1</v>
      </c>
      <c r="DR1" s="59" t="s">
        <v>20</v>
      </c>
      <c r="DS1" s="60" t="s">
        <v>1</v>
      </c>
    </row>
    <row r="2" spans="1:123" s="1" customFormat="1" ht="11.25">
      <c r="A2" s="2" t="s">
        <v>21</v>
      </c>
      <c r="B2" s="3">
        <v>7442454142</v>
      </c>
      <c r="C2" s="4">
        <v>1</v>
      </c>
      <c r="D2" s="3">
        <v>7442454142</v>
      </c>
      <c r="E2" s="4">
        <v>1</v>
      </c>
      <c r="F2" s="3">
        <v>7442454142</v>
      </c>
      <c r="G2" s="4">
        <v>1</v>
      </c>
      <c r="H2" s="3">
        <v>7442454142</v>
      </c>
      <c r="I2" s="4">
        <v>1</v>
      </c>
      <c r="J2" s="3">
        <v>7442454142</v>
      </c>
      <c r="K2" s="4">
        <v>1</v>
      </c>
      <c r="L2" s="3">
        <v>7442454142</v>
      </c>
      <c r="M2" s="4">
        <v>1</v>
      </c>
      <c r="N2" s="3">
        <v>7442454142</v>
      </c>
      <c r="O2" s="4">
        <v>1</v>
      </c>
      <c r="P2" s="3">
        <v>7442454142</v>
      </c>
      <c r="Q2" s="4">
        <v>1</v>
      </c>
      <c r="R2" s="3">
        <v>7442454142</v>
      </c>
      <c r="S2" s="4">
        <v>1</v>
      </c>
      <c r="T2" s="3">
        <v>7442454142</v>
      </c>
      <c r="U2" s="4">
        <v>1</v>
      </c>
      <c r="V2" s="3">
        <v>7442454142</v>
      </c>
      <c r="W2" s="4">
        <v>1</v>
      </c>
      <c r="X2" s="3">
        <v>7442454142</v>
      </c>
      <c r="Y2" s="4">
        <f>SUM(Y3:Y12)</f>
        <v>1</v>
      </c>
      <c r="Z2" s="3">
        <v>7442454142</v>
      </c>
      <c r="AA2" s="4">
        <v>1</v>
      </c>
      <c r="AB2" s="3">
        <v>7442454142</v>
      </c>
      <c r="AC2" s="4">
        <v>1</v>
      </c>
      <c r="AD2" s="3">
        <v>7442454142</v>
      </c>
      <c r="AE2" s="4">
        <v>1</v>
      </c>
      <c r="AF2" s="3">
        <v>7442454142</v>
      </c>
      <c r="AG2" s="4">
        <v>1</v>
      </c>
      <c r="AH2" s="3">
        <v>7442454142</v>
      </c>
      <c r="AI2" s="4">
        <v>1</v>
      </c>
      <c r="AJ2" s="3">
        <v>7442454142</v>
      </c>
      <c r="AK2" s="4">
        <v>1</v>
      </c>
      <c r="AL2" s="3">
        <v>7442454142</v>
      </c>
      <c r="AM2" s="4">
        <v>1</v>
      </c>
      <c r="AN2" s="3">
        <v>7442454142</v>
      </c>
      <c r="AO2" s="4">
        <v>1</v>
      </c>
      <c r="AP2" s="3">
        <v>7442454142</v>
      </c>
      <c r="AQ2" s="4">
        <v>1</v>
      </c>
      <c r="AR2" s="3">
        <v>7442454142</v>
      </c>
      <c r="AS2" s="4">
        <v>1</v>
      </c>
      <c r="AT2" s="3">
        <v>7442454142</v>
      </c>
      <c r="AU2" s="4">
        <v>1</v>
      </c>
      <c r="AV2" s="3">
        <v>7442454142</v>
      </c>
      <c r="AW2" s="4">
        <v>1</v>
      </c>
      <c r="AX2" s="3">
        <v>7442454142</v>
      </c>
      <c r="AY2" s="4">
        <v>1</v>
      </c>
      <c r="AZ2" s="3">
        <v>7442454142</v>
      </c>
      <c r="BA2" s="4">
        <v>1</v>
      </c>
      <c r="BB2" s="3">
        <v>7442454142</v>
      </c>
      <c r="BC2" s="4">
        <v>1</v>
      </c>
      <c r="BD2" s="3">
        <v>7442454142</v>
      </c>
      <c r="BE2" s="4">
        <v>1</v>
      </c>
      <c r="BF2" s="3">
        <v>7442454142</v>
      </c>
      <c r="BG2" s="4">
        <v>1</v>
      </c>
      <c r="BH2" s="3">
        <v>7442454142</v>
      </c>
      <c r="BI2" s="4">
        <v>1</v>
      </c>
      <c r="BJ2" s="3">
        <v>7442454142</v>
      </c>
      <c r="BK2" s="4">
        <v>1</v>
      </c>
      <c r="BL2" s="3">
        <v>7442454142</v>
      </c>
      <c r="BM2" s="4">
        <v>1</v>
      </c>
      <c r="BN2" s="3">
        <v>7442454142</v>
      </c>
      <c r="BO2" s="4">
        <v>1</v>
      </c>
      <c r="BP2" s="5">
        <v>7442454142</v>
      </c>
      <c r="BQ2" s="6">
        <v>1</v>
      </c>
      <c r="BR2" s="3">
        <v>7442454142</v>
      </c>
      <c r="BS2" s="4">
        <v>1</v>
      </c>
      <c r="BT2" s="3">
        <v>7442454142</v>
      </c>
      <c r="BU2" s="4">
        <v>1</v>
      </c>
      <c r="BV2" s="3">
        <v>7442454142</v>
      </c>
      <c r="BW2" s="4">
        <v>1</v>
      </c>
      <c r="BX2" s="3">
        <v>7442454142</v>
      </c>
      <c r="BY2" s="4">
        <v>1</v>
      </c>
      <c r="BZ2" s="3">
        <v>7442454142</v>
      </c>
      <c r="CA2" s="4">
        <v>1</v>
      </c>
      <c r="CB2" s="7">
        <v>7442454142</v>
      </c>
      <c r="CC2" s="8">
        <v>1</v>
      </c>
      <c r="CD2" s="7">
        <v>7442454142</v>
      </c>
      <c r="CE2" s="8">
        <v>1</v>
      </c>
      <c r="CF2" s="7">
        <v>7442454142</v>
      </c>
      <c r="CG2" s="8">
        <v>1</v>
      </c>
      <c r="CH2" s="7" t="s">
        <v>22</v>
      </c>
      <c r="CI2" s="9">
        <v>1</v>
      </c>
      <c r="CJ2" s="7" t="s">
        <v>22</v>
      </c>
      <c r="CK2" s="9">
        <v>1</v>
      </c>
      <c r="CL2" s="7" t="s">
        <v>22</v>
      </c>
      <c r="CM2" s="9">
        <v>1</v>
      </c>
      <c r="CN2" s="7" t="s">
        <v>22</v>
      </c>
      <c r="CO2" s="9">
        <v>1</v>
      </c>
      <c r="CP2" s="7" t="s">
        <v>22</v>
      </c>
      <c r="CQ2" s="9">
        <v>1</v>
      </c>
      <c r="CR2" s="10" t="s">
        <v>22</v>
      </c>
      <c r="CS2" s="11">
        <v>1</v>
      </c>
      <c r="CT2" s="10" t="s">
        <v>22</v>
      </c>
      <c r="CU2" s="11">
        <v>1</v>
      </c>
      <c r="CV2" s="10" t="s">
        <v>22</v>
      </c>
      <c r="CW2" s="11">
        <v>1</v>
      </c>
      <c r="CX2" s="10" t="s">
        <v>22</v>
      </c>
      <c r="CY2" s="11">
        <v>1</v>
      </c>
      <c r="CZ2" s="10" t="s">
        <v>22</v>
      </c>
      <c r="DA2" s="11">
        <v>1</v>
      </c>
      <c r="DB2" s="10" t="s">
        <v>22</v>
      </c>
      <c r="DC2" s="11">
        <v>1</v>
      </c>
      <c r="DD2" s="10" t="s">
        <v>22</v>
      </c>
      <c r="DE2" s="11">
        <v>1</v>
      </c>
      <c r="DF2" s="10" t="s">
        <v>22</v>
      </c>
      <c r="DG2" s="11">
        <v>1</v>
      </c>
      <c r="DH2" s="10" t="s">
        <v>22</v>
      </c>
      <c r="DI2" s="11">
        <v>1</v>
      </c>
      <c r="DJ2" s="10" t="s">
        <v>22</v>
      </c>
      <c r="DK2" s="11">
        <v>1</v>
      </c>
      <c r="DL2" s="10" t="s">
        <v>22</v>
      </c>
      <c r="DM2" s="11">
        <v>1</v>
      </c>
      <c r="DN2" s="10" t="s">
        <v>22</v>
      </c>
      <c r="DO2" s="11">
        <v>1</v>
      </c>
      <c r="DP2" s="10" t="s">
        <v>22</v>
      </c>
      <c r="DQ2" s="11">
        <v>1</v>
      </c>
      <c r="DR2" s="10" t="s">
        <v>22</v>
      </c>
      <c r="DS2" s="11">
        <v>1</v>
      </c>
    </row>
    <row r="3" spans="1:123" s="1" customFormat="1" ht="11.25">
      <c r="A3" s="12" t="s">
        <v>23</v>
      </c>
      <c r="B3" s="13">
        <v>3740470811</v>
      </c>
      <c r="C3" s="14">
        <v>0.5025856712897163</v>
      </c>
      <c r="D3" s="13">
        <v>3740470811</v>
      </c>
      <c r="E3" s="14">
        <v>0.5025856712897163</v>
      </c>
      <c r="F3" s="13">
        <v>3740470811</v>
      </c>
      <c r="G3" s="14">
        <v>0.5025856712897163</v>
      </c>
      <c r="H3" s="13">
        <v>3740470811</v>
      </c>
      <c r="I3" s="14">
        <v>0.5025856712897163</v>
      </c>
      <c r="J3" s="13">
        <v>3740470811</v>
      </c>
      <c r="K3" s="14">
        <v>0.5025856712897163</v>
      </c>
      <c r="L3" s="13">
        <v>3740470811</v>
      </c>
      <c r="M3" s="14">
        <v>0.5025856712897163</v>
      </c>
      <c r="N3" s="13">
        <v>3740470811</v>
      </c>
      <c r="O3" s="14">
        <v>0.5025856712897163</v>
      </c>
      <c r="P3" s="13">
        <v>3740470811</v>
      </c>
      <c r="Q3" s="14">
        <v>0.5025856712897163</v>
      </c>
      <c r="R3" s="13">
        <v>3740470811</v>
      </c>
      <c r="S3" s="14">
        <v>0.5025856712897163</v>
      </c>
      <c r="T3" s="13">
        <v>3740470811</v>
      </c>
      <c r="U3" s="14">
        <v>0.5025856712897163</v>
      </c>
      <c r="V3" s="13">
        <v>3740470811</v>
      </c>
      <c r="W3" s="14">
        <v>0.5025856712897163</v>
      </c>
      <c r="X3" s="13">
        <v>3740470811</v>
      </c>
      <c r="Y3" s="14">
        <f>X3/$X$2</f>
        <v>0.5025856712897163</v>
      </c>
      <c r="Z3" s="13">
        <v>3740470811</v>
      </c>
      <c r="AA3" s="14">
        <v>0.5025856712897163</v>
      </c>
      <c r="AB3" s="13">
        <v>3740470811</v>
      </c>
      <c r="AC3" s="14">
        <v>0.5025856712897163</v>
      </c>
      <c r="AD3" s="13">
        <v>3740470811</v>
      </c>
      <c r="AE3" s="14">
        <v>0.5025856712897163</v>
      </c>
      <c r="AF3" s="13">
        <v>3740470811</v>
      </c>
      <c r="AG3" s="14">
        <v>0.5025856712897163</v>
      </c>
      <c r="AH3" s="13">
        <v>3740470811</v>
      </c>
      <c r="AI3" s="14">
        <v>0.5025856712897163</v>
      </c>
      <c r="AJ3" s="13">
        <v>3740470811</v>
      </c>
      <c r="AK3" s="14">
        <v>0.5025856712897163</v>
      </c>
      <c r="AL3" s="13">
        <v>3740470811</v>
      </c>
      <c r="AM3" s="14">
        <v>0.5025856712897163</v>
      </c>
      <c r="AN3" s="13">
        <v>3740470811</v>
      </c>
      <c r="AO3" s="14">
        <v>0.5025856712897163</v>
      </c>
      <c r="AP3" s="13">
        <v>3740470811</v>
      </c>
      <c r="AQ3" s="14">
        <v>0.5025856712897163</v>
      </c>
      <c r="AR3" s="13">
        <v>3740470811</v>
      </c>
      <c r="AS3" s="14">
        <v>0.5025856712897163</v>
      </c>
      <c r="AT3" s="13">
        <v>3740470811</v>
      </c>
      <c r="AU3" s="14">
        <v>0.5025856712897163</v>
      </c>
      <c r="AV3" s="13">
        <v>3740470811</v>
      </c>
      <c r="AW3" s="14">
        <v>0.5025856712897163</v>
      </c>
      <c r="AX3" s="13">
        <v>3740470811</v>
      </c>
      <c r="AY3" s="14">
        <v>0.5025856712897163</v>
      </c>
      <c r="AZ3" s="13">
        <v>3740470811</v>
      </c>
      <c r="BA3" s="14">
        <v>0.502585671289716</v>
      </c>
      <c r="BB3" s="13">
        <v>3740470811</v>
      </c>
      <c r="BC3" s="14">
        <v>0.5025856712897163</v>
      </c>
      <c r="BD3" s="13">
        <v>3740470811</v>
      </c>
      <c r="BE3" s="14">
        <v>0.5025856712897163</v>
      </c>
      <c r="BF3" s="13">
        <v>3740470811</v>
      </c>
      <c r="BG3" s="14">
        <v>0.5025856712897163</v>
      </c>
      <c r="BH3" s="13">
        <v>3740470811</v>
      </c>
      <c r="BI3" s="14">
        <v>0.5025856712897163</v>
      </c>
      <c r="BJ3" s="13">
        <v>3740470811</v>
      </c>
      <c r="BK3" s="14">
        <v>0.5025856712897163</v>
      </c>
      <c r="BL3" s="13">
        <v>3740470811</v>
      </c>
      <c r="BM3" s="14">
        <v>0.5025856712897163</v>
      </c>
      <c r="BN3" s="13">
        <v>3740470811</v>
      </c>
      <c r="BO3" s="14">
        <v>0.5025856712897163</v>
      </c>
      <c r="BP3" s="15">
        <v>3740470811</v>
      </c>
      <c r="BQ3" s="16">
        <v>0.5025856712897163</v>
      </c>
      <c r="BR3" s="13">
        <v>3740470811</v>
      </c>
      <c r="BS3" s="14">
        <v>0.5025856712897163</v>
      </c>
      <c r="BT3" s="13">
        <v>3740470811</v>
      </c>
      <c r="BU3" s="14">
        <v>0.5025856712897163</v>
      </c>
      <c r="BV3" s="13">
        <v>3740470811</v>
      </c>
      <c r="BW3" s="14">
        <v>0.5025856712897163</v>
      </c>
      <c r="BX3" s="13">
        <v>3740470811</v>
      </c>
      <c r="BY3" s="14">
        <v>0.5025856712897163</v>
      </c>
      <c r="BZ3" s="13">
        <v>3740470811</v>
      </c>
      <c r="CA3" s="14">
        <v>0.5025856712897163</v>
      </c>
      <c r="CB3" s="17">
        <v>3740470811</v>
      </c>
      <c r="CC3" s="18">
        <v>0.5025856712897163</v>
      </c>
      <c r="CD3" s="17">
        <v>3740470811</v>
      </c>
      <c r="CE3" s="18">
        <v>0.5025856712897163</v>
      </c>
      <c r="CF3" s="17">
        <v>3740470811</v>
      </c>
      <c r="CG3" s="18">
        <v>0.5025856712897163</v>
      </c>
      <c r="CH3" s="17" t="s">
        <v>24</v>
      </c>
      <c r="CI3" s="17" t="s">
        <v>25</v>
      </c>
      <c r="CJ3" s="17" t="s">
        <v>24</v>
      </c>
      <c r="CK3" s="17" t="s">
        <v>25</v>
      </c>
      <c r="CL3" s="17" t="s">
        <v>24</v>
      </c>
      <c r="CM3" s="17" t="s">
        <v>25</v>
      </c>
      <c r="CN3" s="17" t="s">
        <v>24</v>
      </c>
      <c r="CO3" s="17" t="s">
        <v>25</v>
      </c>
      <c r="CP3" s="17" t="s">
        <v>24</v>
      </c>
      <c r="CQ3" s="17" t="s">
        <v>25</v>
      </c>
      <c r="CR3" s="19" t="s">
        <v>24</v>
      </c>
      <c r="CS3" s="20" t="s">
        <v>25</v>
      </c>
      <c r="CT3" s="19" t="s">
        <v>24</v>
      </c>
      <c r="CU3" s="20" t="s">
        <v>25</v>
      </c>
      <c r="CV3" s="19" t="s">
        <v>24</v>
      </c>
      <c r="CW3" s="20" t="s">
        <v>25</v>
      </c>
      <c r="CX3" s="19" t="s">
        <v>24</v>
      </c>
      <c r="CY3" s="20" t="s">
        <v>25</v>
      </c>
      <c r="CZ3" s="19" t="s">
        <v>24</v>
      </c>
      <c r="DA3" s="20" t="s">
        <v>25</v>
      </c>
      <c r="DB3" s="19" t="s">
        <v>24</v>
      </c>
      <c r="DC3" s="20" t="s">
        <v>25</v>
      </c>
      <c r="DD3" s="19" t="s">
        <v>24</v>
      </c>
      <c r="DE3" s="20" t="s">
        <v>25</v>
      </c>
      <c r="DF3" s="19" t="s">
        <v>24</v>
      </c>
      <c r="DG3" s="20" t="s">
        <v>25</v>
      </c>
      <c r="DH3" s="19" t="s">
        <v>24</v>
      </c>
      <c r="DI3" s="20" t="s">
        <v>25</v>
      </c>
      <c r="DJ3" s="19" t="s">
        <v>24</v>
      </c>
      <c r="DK3" s="20" t="s">
        <v>25</v>
      </c>
      <c r="DL3" s="19" t="s">
        <v>24</v>
      </c>
      <c r="DM3" s="21" t="s">
        <v>25</v>
      </c>
      <c r="DN3" s="19" t="s">
        <v>24</v>
      </c>
      <c r="DO3" s="21" t="s">
        <v>25</v>
      </c>
      <c r="DP3" s="19" t="s">
        <v>24</v>
      </c>
      <c r="DQ3" s="20" t="s">
        <v>25</v>
      </c>
      <c r="DR3" s="19" t="s">
        <v>24</v>
      </c>
      <c r="DS3" s="20" t="s">
        <v>26</v>
      </c>
    </row>
    <row r="4" spans="1:123" s="1" customFormat="1" ht="11.25">
      <c r="A4" s="12" t="s">
        <v>27</v>
      </c>
      <c r="B4" s="13">
        <v>16664792</v>
      </c>
      <c r="C4" s="14">
        <v>0.00223915279584399</v>
      </c>
      <c r="D4" s="13">
        <v>17700392</v>
      </c>
      <c r="E4" s="14">
        <v>0.0023783004452941647</v>
      </c>
      <c r="F4" s="13">
        <v>17700392</v>
      </c>
      <c r="G4" s="14">
        <v>0.0023783004452941647</v>
      </c>
      <c r="H4" s="13">
        <v>17700392</v>
      </c>
      <c r="I4" s="14">
        <v>0.0023783004452941647</v>
      </c>
      <c r="J4" s="13">
        <v>17700392</v>
      </c>
      <c r="K4" s="14">
        <v>0.0023783004452941647</v>
      </c>
      <c r="L4" s="13">
        <v>17700392</v>
      </c>
      <c r="M4" s="14">
        <v>0.0023783004452941647</v>
      </c>
      <c r="N4" s="13">
        <v>17700392</v>
      </c>
      <c r="O4" s="14">
        <v>0.0023783004452941647</v>
      </c>
      <c r="P4" s="13">
        <v>17700392</v>
      </c>
      <c r="Q4" s="14">
        <v>0.0023783004452941647</v>
      </c>
      <c r="R4" s="13">
        <v>17700392</v>
      </c>
      <c r="S4" s="14">
        <v>0.0023783004452941647</v>
      </c>
      <c r="T4" s="13">
        <v>17700392</v>
      </c>
      <c r="U4" s="14">
        <v>0.0023783004452941647</v>
      </c>
      <c r="V4" s="13">
        <v>17700392</v>
      </c>
      <c r="W4" s="14">
        <v>0.0023783004452941647</v>
      </c>
      <c r="X4" s="13">
        <v>17700392</v>
      </c>
      <c r="Y4" s="14">
        <f aca="true" t="shared" si="0" ref="Y4:Y12">X4/$X$2</f>
        <v>0.0023783004452941647</v>
      </c>
      <c r="Z4" s="13">
        <v>17700392</v>
      </c>
      <c r="AA4" s="14">
        <v>0.0023783004452941647</v>
      </c>
      <c r="AB4" s="13">
        <v>17700392</v>
      </c>
      <c r="AC4" s="14">
        <v>0.0023783004452941647</v>
      </c>
      <c r="AD4" s="13">
        <v>17700392</v>
      </c>
      <c r="AE4" s="14">
        <v>0.0023783004452941647</v>
      </c>
      <c r="AF4" s="13">
        <v>17700392</v>
      </c>
      <c r="AG4" s="14">
        <v>0.0023783004452941647</v>
      </c>
      <c r="AH4" s="13">
        <v>17700392</v>
      </c>
      <c r="AI4" s="14">
        <v>0.0023783004452941647</v>
      </c>
      <c r="AJ4" s="13">
        <v>17700392</v>
      </c>
      <c r="AK4" s="14">
        <v>0.0023783004452941647</v>
      </c>
      <c r="AL4" s="13">
        <v>17700392</v>
      </c>
      <c r="AM4" s="14">
        <v>0.0023783004452941647</v>
      </c>
      <c r="AN4" s="13">
        <v>17700392</v>
      </c>
      <c r="AO4" s="14">
        <v>0.0023783004452941647</v>
      </c>
      <c r="AP4" s="13">
        <v>17700392</v>
      </c>
      <c r="AQ4" s="14">
        <v>0.0023783004452941647</v>
      </c>
      <c r="AR4" s="13">
        <v>11700392</v>
      </c>
      <c r="AS4" s="14">
        <v>0.001572114759024336</v>
      </c>
      <c r="AT4" s="13">
        <v>11700392</v>
      </c>
      <c r="AU4" s="14">
        <v>0.001572114759024336</v>
      </c>
      <c r="AV4" s="13">
        <v>11700392</v>
      </c>
      <c r="AW4" s="14">
        <v>0.001572114759024336</v>
      </c>
      <c r="AX4" s="13">
        <v>11700392</v>
      </c>
      <c r="AY4" s="14">
        <v>0.001572114759024336</v>
      </c>
      <c r="AZ4" s="13">
        <v>11700392</v>
      </c>
      <c r="BA4" s="14">
        <v>0.00157211475902434</v>
      </c>
      <c r="BB4" s="13">
        <v>11700392</v>
      </c>
      <c r="BC4" s="14">
        <v>0.001572114759024336</v>
      </c>
      <c r="BD4" s="13">
        <v>11700392</v>
      </c>
      <c r="BE4" s="14">
        <v>0.001572114759024336</v>
      </c>
      <c r="BF4" s="13">
        <v>11700392</v>
      </c>
      <c r="BG4" s="14">
        <v>0.001572114759024336</v>
      </c>
      <c r="BH4" s="13">
        <v>11700392</v>
      </c>
      <c r="BI4" s="14">
        <v>0.001572114759024336</v>
      </c>
      <c r="BJ4" s="13">
        <v>11700392</v>
      </c>
      <c r="BK4" s="14">
        <v>0.001572114759024336</v>
      </c>
      <c r="BL4" s="13">
        <v>11700392</v>
      </c>
      <c r="BM4" s="14">
        <v>0.001572114759024336</v>
      </c>
      <c r="BN4" s="13">
        <v>11700392</v>
      </c>
      <c r="BO4" s="14">
        <v>0.001572114759024336</v>
      </c>
      <c r="BP4" s="15">
        <v>11700392</v>
      </c>
      <c r="BQ4" s="16">
        <v>0.001572114759024336</v>
      </c>
      <c r="BR4" s="13">
        <v>11700392</v>
      </c>
      <c r="BS4" s="14">
        <v>0.001572114759024336</v>
      </c>
      <c r="BT4" s="13">
        <v>11700392</v>
      </c>
      <c r="BU4" s="14">
        <v>0.001572114759024336</v>
      </c>
      <c r="BV4" s="13">
        <v>11700392</v>
      </c>
      <c r="BW4" s="14">
        <v>0.001572114759024336</v>
      </c>
      <c r="BX4" s="13">
        <v>11700392</v>
      </c>
      <c r="BY4" s="14">
        <v>0.001572114759024336</v>
      </c>
      <c r="BZ4" s="13">
        <v>11700392</v>
      </c>
      <c r="CA4" s="14">
        <v>0.001572114759024336</v>
      </c>
      <c r="CB4" s="17">
        <v>11700392</v>
      </c>
      <c r="CC4" s="18">
        <v>0.001572114759024336</v>
      </c>
      <c r="CD4" s="17">
        <v>11700392</v>
      </c>
      <c r="CE4" s="18">
        <v>0.001572114759024336</v>
      </c>
      <c r="CF4" s="17">
        <v>11700392</v>
      </c>
      <c r="CG4" s="18">
        <v>0.001572114759024336</v>
      </c>
      <c r="CH4" s="17" t="s">
        <v>28</v>
      </c>
      <c r="CI4" s="17" t="s">
        <v>29</v>
      </c>
      <c r="CJ4" s="17" t="s">
        <v>28</v>
      </c>
      <c r="CK4" s="17" t="s">
        <v>29</v>
      </c>
      <c r="CL4" s="17" t="s">
        <v>28</v>
      </c>
      <c r="CM4" s="17" t="s">
        <v>29</v>
      </c>
      <c r="CN4" s="17" t="s">
        <v>28</v>
      </c>
      <c r="CO4" s="17" t="s">
        <v>29</v>
      </c>
      <c r="CP4" s="17" t="s">
        <v>28</v>
      </c>
      <c r="CQ4" s="17" t="s">
        <v>29</v>
      </c>
      <c r="CR4" s="19" t="s">
        <v>28</v>
      </c>
      <c r="CS4" s="20" t="s">
        <v>29</v>
      </c>
      <c r="CT4" s="19" t="s">
        <v>28</v>
      </c>
      <c r="CU4" s="20" t="s">
        <v>29</v>
      </c>
      <c r="CV4" s="19" t="s">
        <v>28</v>
      </c>
      <c r="CW4" s="20" t="s">
        <v>29</v>
      </c>
      <c r="CX4" s="19" t="s">
        <v>28</v>
      </c>
      <c r="CY4" s="20" t="s">
        <v>29</v>
      </c>
      <c r="CZ4" s="19" t="s">
        <v>28</v>
      </c>
      <c r="DA4" s="20" t="s">
        <v>29</v>
      </c>
      <c r="DB4" s="19" t="s">
        <v>28</v>
      </c>
      <c r="DC4" s="20" t="s">
        <v>29</v>
      </c>
      <c r="DD4" s="19" t="s">
        <v>28</v>
      </c>
      <c r="DE4" s="20" t="s">
        <v>29</v>
      </c>
      <c r="DF4" s="19" t="s">
        <v>28</v>
      </c>
      <c r="DG4" s="20" t="s">
        <v>29</v>
      </c>
      <c r="DH4" s="19" t="s">
        <v>28</v>
      </c>
      <c r="DI4" s="20" t="s">
        <v>29</v>
      </c>
      <c r="DJ4" s="19" t="s">
        <v>28</v>
      </c>
      <c r="DK4" s="20" t="s">
        <v>29</v>
      </c>
      <c r="DL4" s="19" t="s">
        <v>28</v>
      </c>
      <c r="DM4" s="21" t="s">
        <v>29</v>
      </c>
      <c r="DN4" s="19" t="s">
        <v>28</v>
      </c>
      <c r="DO4" s="21" t="s">
        <v>29</v>
      </c>
      <c r="DP4" s="19" t="s">
        <v>28</v>
      </c>
      <c r="DQ4" s="20" t="s">
        <v>29</v>
      </c>
      <c r="DR4" s="19" t="s">
        <v>28</v>
      </c>
      <c r="DS4" s="20" t="s">
        <v>30</v>
      </c>
    </row>
    <row r="5" spans="1:123" s="1" customFormat="1" ht="11.25">
      <c r="A5" s="12" t="s">
        <v>31</v>
      </c>
      <c r="B5" s="13">
        <v>0</v>
      </c>
      <c r="C5" s="14">
        <v>0</v>
      </c>
      <c r="D5" s="13">
        <v>0</v>
      </c>
      <c r="E5" s="14">
        <v>0</v>
      </c>
      <c r="F5" s="13">
        <v>0</v>
      </c>
      <c r="G5" s="14">
        <v>0</v>
      </c>
      <c r="H5" s="13">
        <v>0</v>
      </c>
      <c r="I5" s="14">
        <v>0</v>
      </c>
      <c r="J5" s="13">
        <v>0</v>
      </c>
      <c r="K5" s="14">
        <v>0</v>
      </c>
      <c r="L5" s="13">
        <v>0</v>
      </c>
      <c r="M5" s="14">
        <v>0</v>
      </c>
      <c r="N5" s="13">
        <v>0</v>
      </c>
      <c r="O5" s="14">
        <v>0</v>
      </c>
      <c r="P5" s="13">
        <v>0</v>
      </c>
      <c r="Q5" s="14">
        <v>0</v>
      </c>
      <c r="R5" s="13">
        <v>0</v>
      </c>
      <c r="S5" s="14">
        <v>0</v>
      </c>
      <c r="T5" s="13">
        <v>0</v>
      </c>
      <c r="U5" s="14">
        <v>0</v>
      </c>
      <c r="V5" s="13">
        <v>0</v>
      </c>
      <c r="W5" s="14">
        <v>0</v>
      </c>
      <c r="X5" s="13">
        <v>0</v>
      </c>
      <c r="Y5" s="14">
        <f t="shared" si="0"/>
        <v>0</v>
      </c>
      <c r="Z5" s="13">
        <v>0</v>
      </c>
      <c r="AA5" s="14">
        <v>0</v>
      </c>
      <c r="AB5" s="13">
        <v>0</v>
      </c>
      <c r="AC5" s="14">
        <v>0</v>
      </c>
      <c r="AD5" s="13">
        <v>0</v>
      </c>
      <c r="AE5" s="14">
        <v>0</v>
      </c>
      <c r="AF5" s="13">
        <v>0</v>
      </c>
      <c r="AG5" s="14">
        <v>0</v>
      </c>
      <c r="AH5" s="13">
        <v>0</v>
      </c>
      <c r="AI5" s="14">
        <v>0</v>
      </c>
      <c r="AJ5" s="13">
        <v>0</v>
      </c>
      <c r="AK5" s="14">
        <v>0</v>
      </c>
      <c r="AL5" s="13">
        <v>0</v>
      </c>
      <c r="AM5" s="14">
        <v>0</v>
      </c>
      <c r="AN5" s="13">
        <v>0</v>
      </c>
      <c r="AO5" s="14">
        <v>0</v>
      </c>
      <c r="AP5" s="13">
        <v>0</v>
      </c>
      <c r="AQ5" s="14">
        <v>0</v>
      </c>
      <c r="AR5" s="13">
        <v>0</v>
      </c>
      <c r="AS5" s="14">
        <v>0</v>
      </c>
      <c r="AT5" s="13">
        <v>0</v>
      </c>
      <c r="AU5" s="14">
        <v>0</v>
      </c>
      <c r="AV5" s="13">
        <v>0</v>
      </c>
      <c r="AW5" s="14">
        <v>0</v>
      </c>
      <c r="AX5" s="13">
        <v>734202699</v>
      </c>
      <c r="AY5" s="14">
        <v>0.09865061779241259</v>
      </c>
      <c r="AZ5" s="13">
        <v>734202699</v>
      </c>
      <c r="BA5" s="14">
        <v>0.0986506177924126</v>
      </c>
      <c r="BB5" s="13">
        <v>734202699</v>
      </c>
      <c r="BC5" s="14">
        <v>0.09865061779241259</v>
      </c>
      <c r="BD5" s="13">
        <v>734202699</v>
      </c>
      <c r="BE5" s="14">
        <v>0.09865061779241259</v>
      </c>
      <c r="BF5" s="13">
        <v>734202699</v>
      </c>
      <c r="BG5" s="14">
        <v>0.09865061779241259</v>
      </c>
      <c r="BH5" s="13">
        <v>734202699</v>
      </c>
      <c r="BI5" s="14">
        <v>0.09865061779241259</v>
      </c>
      <c r="BJ5" s="13">
        <v>734202699</v>
      </c>
      <c r="BK5" s="14">
        <v>0.09865061779241259</v>
      </c>
      <c r="BL5" s="13">
        <v>734202699</v>
      </c>
      <c r="BM5" s="14">
        <v>0.09865061779241259</v>
      </c>
      <c r="BN5" s="13">
        <v>734202699</v>
      </c>
      <c r="BO5" s="14">
        <v>0.09865061779241259</v>
      </c>
      <c r="BP5" s="15">
        <v>734202699</v>
      </c>
      <c r="BQ5" s="16">
        <v>0.09865061779241259</v>
      </c>
      <c r="BR5" s="13">
        <v>734202699</v>
      </c>
      <c r="BS5" s="14">
        <v>0.09865061779241259</v>
      </c>
      <c r="BT5" s="13">
        <v>734202699</v>
      </c>
      <c r="BU5" s="14">
        <v>0.09865061779241259</v>
      </c>
      <c r="BV5" s="13">
        <v>734202699</v>
      </c>
      <c r="BW5" s="14">
        <v>0.09865061779241259</v>
      </c>
      <c r="BX5" s="13">
        <v>734202699</v>
      </c>
      <c r="BY5" s="14">
        <v>0.09865061779241259</v>
      </c>
      <c r="BZ5" s="13">
        <v>734202699</v>
      </c>
      <c r="CA5" s="14">
        <v>0.09865061779241259</v>
      </c>
      <c r="CB5" s="17">
        <v>734202699</v>
      </c>
      <c r="CC5" s="18">
        <v>0.09865061779241259</v>
      </c>
      <c r="CD5" s="17">
        <v>734202699</v>
      </c>
      <c r="CE5" s="18">
        <v>0.09865061779241259</v>
      </c>
      <c r="CF5" s="17">
        <v>734202699</v>
      </c>
      <c r="CG5" s="18">
        <v>0.09865061779241259</v>
      </c>
      <c r="CH5" s="17" t="s">
        <v>32</v>
      </c>
      <c r="CI5" s="17" t="s">
        <v>33</v>
      </c>
      <c r="CJ5" s="17" t="s">
        <v>32</v>
      </c>
      <c r="CK5" s="17" t="s">
        <v>33</v>
      </c>
      <c r="CL5" s="17" t="s">
        <v>32</v>
      </c>
      <c r="CM5" s="17" t="s">
        <v>33</v>
      </c>
      <c r="CN5" s="17" t="s">
        <v>32</v>
      </c>
      <c r="CO5" s="17" t="s">
        <v>33</v>
      </c>
      <c r="CP5" s="17" t="s">
        <v>32</v>
      </c>
      <c r="CQ5" s="17" t="s">
        <v>33</v>
      </c>
      <c r="CR5" s="19" t="s">
        <v>32</v>
      </c>
      <c r="CS5" s="20" t="s">
        <v>33</v>
      </c>
      <c r="CT5" s="19" t="s">
        <v>32</v>
      </c>
      <c r="CU5" s="20" t="s">
        <v>33</v>
      </c>
      <c r="CV5" s="19" t="s">
        <v>32</v>
      </c>
      <c r="CW5" s="20" t="s">
        <v>33</v>
      </c>
      <c r="CX5" s="19" t="s">
        <v>32</v>
      </c>
      <c r="CY5" s="20" t="s">
        <v>33</v>
      </c>
      <c r="CZ5" s="19" t="s">
        <v>32</v>
      </c>
      <c r="DA5" s="20" t="s">
        <v>33</v>
      </c>
      <c r="DB5" s="19" t="s">
        <v>32</v>
      </c>
      <c r="DC5" s="20" t="s">
        <v>33</v>
      </c>
      <c r="DD5" s="19" t="s">
        <v>32</v>
      </c>
      <c r="DE5" s="20" t="s">
        <v>33</v>
      </c>
      <c r="DF5" s="19" t="s">
        <v>32</v>
      </c>
      <c r="DG5" s="20" t="s">
        <v>33</v>
      </c>
      <c r="DH5" s="19" t="s">
        <v>32</v>
      </c>
      <c r="DI5" s="20" t="s">
        <v>33</v>
      </c>
      <c r="DJ5" s="19" t="s">
        <v>32</v>
      </c>
      <c r="DK5" s="20" t="s">
        <v>33</v>
      </c>
      <c r="DL5" s="19" t="s">
        <v>32</v>
      </c>
      <c r="DM5" s="21" t="s">
        <v>33</v>
      </c>
      <c r="DN5" s="19" t="s">
        <v>32</v>
      </c>
      <c r="DO5" s="21" t="s">
        <v>33</v>
      </c>
      <c r="DP5" s="19" t="s">
        <v>32</v>
      </c>
      <c r="DQ5" s="20" t="s">
        <v>33</v>
      </c>
      <c r="DR5" s="19" t="s">
        <v>32</v>
      </c>
      <c r="DS5" s="20" t="s">
        <v>34</v>
      </c>
    </row>
    <row r="6" spans="1:123" s="1" customFormat="1" ht="11.25">
      <c r="A6" s="12" t="s">
        <v>35</v>
      </c>
      <c r="B6" s="13">
        <v>0</v>
      </c>
      <c r="C6" s="14">
        <v>0</v>
      </c>
      <c r="D6" s="13">
        <v>0</v>
      </c>
      <c r="E6" s="14">
        <v>0</v>
      </c>
      <c r="F6" s="13">
        <v>0</v>
      </c>
      <c r="G6" s="14">
        <v>0</v>
      </c>
      <c r="H6" s="13">
        <v>0</v>
      </c>
      <c r="I6" s="14">
        <v>0</v>
      </c>
      <c r="J6" s="13">
        <v>0</v>
      </c>
      <c r="K6" s="14">
        <v>0</v>
      </c>
      <c r="L6" s="13">
        <v>0</v>
      </c>
      <c r="M6" s="14">
        <v>0</v>
      </c>
      <c r="N6" s="13">
        <v>0</v>
      </c>
      <c r="O6" s="14">
        <v>0</v>
      </c>
      <c r="P6" s="13">
        <v>0</v>
      </c>
      <c r="Q6" s="14">
        <v>0</v>
      </c>
      <c r="R6" s="13">
        <v>0</v>
      </c>
      <c r="S6" s="14">
        <v>0</v>
      </c>
      <c r="T6" s="13">
        <v>0</v>
      </c>
      <c r="U6" s="14">
        <v>0</v>
      </c>
      <c r="V6" s="13">
        <v>0</v>
      </c>
      <c r="W6" s="14">
        <v>0</v>
      </c>
      <c r="X6" s="13">
        <v>0</v>
      </c>
      <c r="Y6" s="14">
        <f t="shared" si="0"/>
        <v>0</v>
      </c>
      <c r="Z6" s="13">
        <v>0</v>
      </c>
      <c r="AA6" s="14">
        <v>0</v>
      </c>
      <c r="AB6" s="13">
        <v>0</v>
      </c>
      <c r="AC6" s="14">
        <v>0</v>
      </c>
      <c r="AD6" s="13">
        <v>0</v>
      </c>
      <c r="AE6" s="14">
        <v>0</v>
      </c>
      <c r="AF6" s="13">
        <v>0</v>
      </c>
      <c r="AG6" s="14">
        <v>0</v>
      </c>
      <c r="AH6" s="13">
        <v>0</v>
      </c>
      <c r="AI6" s="14">
        <v>0</v>
      </c>
      <c r="AJ6" s="13">
        <v>0</v>
      </c>
      <c r="AK6" s="14">
        <v>0</v>
      </c>
      <c r="AL6" s="13">
        <v>0</v>
      </c>
      <c r="AM6" s="14">
        <v>0</v>
      </c>
      <c r="AN6" s="13">
        <v>0</v>
      </c>
      <c r="AO6" s="14">
        <v>0</v>
      </c>
      <c r="AP6" s="13">
        <v>0</v>
      </c>
      <c r="AQ6" s="14">
        <v>0</v>
      </c>
      <c r="AR6" s="13">
        <v>0</v>
      </c>
      <c r="AS6" s="14">
        <v>0</v>
      </c>
      <c r="AT6" s="13">
        <v>0</v>
      </c>
      <c r="AU6" s="14">
        <v>0</v>
      </c>
      <c r="AV6" s="13">
        <v>0</v>
      </c>
      <c r="AW6" s="14">
        <v>0</v>
      </c>
      <c r="AX6" s="13">
        <v>0</v>
      </c>
      <c r="AY6" s="14">
        <v>0</v>
      </c>
      <c r="AZ6" s="13">
        <v>0</v>
      </c>
      <c r="BA6" s="14">
        <v>0</v>
      </c>
      <c r="BB6" s="13">
        <v>0</v>
      </c>
      <c r="BC6" s="14">
        <v>0</v>
      </c>
      <c r="BD6" s="13">
        <v>0</v>
      </c>
      <c r="BE6" s="14">
        <v>0</v>
      </c>
      <c r="BF6" s="13">
        <v>0</v>
      </c>
      <c r="BG6" s="14">
        <v>0</v>
      </c>
      <c r="BH6" s="13">
        <v>0</v>
      </c>
      <c r="BI6" s="14">
        <v>0</v>
      </c>
      <c r="BJ6" s="13">
        <v>0</v>
      </c>
      <c r="BK6" s="14">
        <v>0</v>
      </c>
      <c r="BL6" s="13">
        <v>0</v>
      </c>
      <c r="BM6" s="14">
        <v>0</v>
      </c>
      <c r="BN6" s="13">
        <v>241340371</v>
      </c>
      <c r="BO6" s="14">
        <v>0.03242752543654168</v>
      </c>
      <c r="BP6" s="15">
        <v>241340371</v>
      </c>
      <c r="BQ6" s="16">
        <v>0.03242752543654168</v>
      </c>
      <c r="BR6" s="13">
        <v>241340371</v>
      </c>
      <c r="BS6" s="14">
        <v>0.03242752543654168</v>
      </c>
      <c r="BT6" s="13">
        <v>241340371</v>
      </c>
      <c r="BU6" s="14">
        <v>0.03242752543654168</v>
      </c>
      <c r="BV6" s="13">
        <v>241340371</v>
      </c>
      <c r="BW6" s="14">
        <v>0.03242752543654168</v>
      </c>
      <c r="BX6" s="13">
        <v>241340371</v>
      </c>
      <c r="BY6" s="14">
        <v>0.03242752543654168</v>
      </c>
      <c r="BZ6" s="13">
        <v>241340371</v>
      </c>
      <c r="CA6" s="14">
        <v>0.03242752543654168</v>
      </c>
      <c r="CB6" s="17">
        <v>241340371</v>
      </c>
      <c r="CC6" s="18">
        <v>0.03242752543654168</v>
      </c>
      <c r="CD6" s="17">
        <v>241340371</v>
      </c>
      <c r="CE6" s="18">
        <v>0.03242752543654168</v>
      </c>
      <c r="CF6" s="17">
        <v>241340371</v>
      </c>
      <c r="CG6" s="18">
        <v>0.03242752543654168</v>
      </c>
      <c r="CH6" s="17" t="s">
        <v>36</v>
      </c>
      <c r="CI6" s="17" t="s">
        <v>37</v>
      </c>
      <c r="CJ6" s="17" t="s">
        <v>36</v>
      </c>
      <c r="CK6" s="17" t="s">
        <v>37</v>
      </c>
      <c r="CL6" s="17" t="s">
        <v>36</v>
      </c>
      <c r="CM6" s="17" t="s">
        <v>37</v>
      </c>
      <c r="CN6" s="17" t="s">
        <v>36</v>
      </c>
      <c r="CO6" s="17" t="s">
        <v>37</v>
      </c>
      <c r="CP6" s="17" t="s">
        <v>36</v>
      </c>
      <c r="CQ6" s="17" t="s">
        <v>37</v>
      </c>
      <c r="CR6" s="19" t="s">
        <v>36</v>
      </c>
      <c r="CS6" s="20" t="s">
        <v>37</v>
      </c>
      <c r="CT6" s="19" t="s">
        <v>36</v>
      </c>
      <c r="CU6" s="20" t="s">
        <v>37</v>
      </c>
      <c r="CV6" s="19" t="s">
        <v>36</v>
      </c>
      <c r="CW6" s="20" t="s">
        <v>37</v>
      </c>
      <c r="CX6" s="19" t="s">
        <v>36</v>
      </c>
      <c r="CY6" s="20" t="s">
        <v>37</v>
      </c>
      <c r="CZ6" s="19" t="s">
        <v>36</v>
      </c>
      <c r="DA6" s="20" t="s">
        <v>37</v>
      </c>
      <c r="DB6" s="19" t="s">
        <v>36</v>
      </c>
      <c r="DC6" s="20" t="s">
        <v>37</v>
      </c>
      <c r="DD6" s="19" t="s">
        <v>36</v>
      </c>
      <c r="DE6" s="20" t="s">
        <v>37</v>
      </c>
      <c r="DF6" s="19" t="s">
        <v>36</v>
      </c>
      <c r="DG6" s="20" t="s">
        <v>37</v>
      </c>
      <c r="DH6" s="19" t="s">
        <v>36</v>
      </c>
      <c r="DI6" s="20" t="s">
        <v>37</v>
      </c>
      <c r="DJ6" s="19" t="s">
        <v>36</v>
      </c>
      <c r="DK6" s="20" t="s">
        <v>37</v>
      </c>
      <c r="DL6" s="19" t="s">
        <v>36</v>
      </c>
      <c r="DM6" s="21" t="s">
        <v>37</v>
      </c>
      <c r="DN6" s="19" t="s">
        <v>36</v>
      </c>
      <c r="DO6" s="21" t="s">
        <v>37</v>
      </c>
      <c r="DP6" s="19" t="s">
        <v>36</v>
      </c>
      <c r="DQ6" s="20" t="s">
        <v>37</v>
      </c>
      <c r="DR6" s="19" t="s">
        <v>36</v>
      </c>
      <c r="DS6" s="20" t="s">
        <v>38</v>
      </c>
    </row>
    <row r="7" spans="1:123" s="1" customFormat="1" ht="11.25">
      <c r="A7" s="12" t="s">
        <v>39</v>
      </c>
      <c r="B7" s="13">
        <v>0</v>
      </c>
      <c r="C7" s="14">
        <v>0</v>
      </c>
      <c r="D7" s="13">
        <v>0</v>
      </c>
      <c r="E7" s="14">
        <v>0</v>
      </c>
      <c r="F7" s="13">
        <v>0</v>
      </c>
      <c r="G7" s="14">
        <v>0</v>
      </c>
      <c r="H7" s="13">
        <v>0</v>
      </c>
      <c r="I7" s="14">
        <v>0</v>
      </c>
      <c r="J7" s="13">
        <v>0</v>
      </c>
      <c r="K7" s="14">
        <v>0</v>
      </c>
      <c r="L7" s="13">
        <v>0</v>
      </c>
      <c r="M7" s="14">
        <v>0</v>
      </c>
      <c r="N7" s="13">
        <v>0</v>
      </c>
      <c r="O7" s="14">
        <v>0</v>
      </c>
      <c r="P7" s="13">
        <v>0</v>
      </c>
      <c r="Q7" s="14">
        <v>0</v>
      </c>
      <c r="R7" s="13">
        <v>0</v>
      </c>
      <c r="S7" s="14">
        <v>0</v>
      </c>
      <c r="T7" s="13">
        <v>0</v>
      </c>
      <c r="U7" s="14">
        <v>0</v>
      </c>
      <c r="V7" s="13">
        <v>0</v>
      </c>
      <c r="W7" s="14">
        <v>0</v>
      </c>
      <c r="X7" s="13">
        <v>0</v>
      </c>
      <c r="Y7" s="14">
        <f t="shared" si="0"/>
        <v>0</v>
      </c>
      <c r="Z7" s="13">
        <v>0</v>
      </c>
      <c r="AA7" s="14">
        <v>0</v>
      </c>
      <c r="AB7" s="13">
        <v>0</v>
      </c>
      <c r="AC7" s="14">
        <v>0</v>
      </c>
      <c r="AD7" s="13">
        <v>0</v>
      </c>
      <c r="AE7" s="14">
        <v>0</v>
      </c>
      <c r="AF7" s="13">
        <v>0</v>
      </c>
      <c r="AG7" s="14">
        <v>0</v>
      </c>
      <c r="AH7" s="13">
        <v>0</v>
      </c>
      <c r="AI7" s="14">
        <v>0</v>
      </c>
      <c r="AJ7" s="13">
        <v>0</v>
      </c>
      <c r="AK7" s="14">
        <v>0</v>
      </c>
      <c r="AL7" s="13">
        <v>0</v>
      </c>
      <c r="AM7" s="14">
        <v>0</v>
      </c>
      <c r="AN7" s="13">
        <v>0</v>
      </c>
      <c r="AO7" s="14">
        <v>0</v>
      </c>
      <c r="AP7" s="13">
        <v>0</v>
      </c>
      <c r="AQ7" s="14">
        <v>0</v>
      </c>
      <c r="AR7" s="13">
        <v>6000000</v>
      </c>
      <c r="AS7" s="14">
        <v>0.0008061856862698288</v>
      </c>
      <c r="AT7" s="13">
        <v>6000000</v>
      </c>
      <c r="AU7" s="14">
        <v>0.0008061856862698288</v>
      </c>
      <c r="AV7" s="13">
        <v>6000000</v>
      </c>
      <c r="AW7" s="14">
        <v>0.0008061856862698288</v>
      </c>
      <c r="AX7" s="13">
        <v>6000000</v>
      </c>
      <c r="AY7" s="14">
        <v>0.0008061856862698288</v>
      </c>
      <c r="AZ7" s="13">
        <v>6000000</v>
      </c>
      <c r="BA7" s="14">
        <v>0.000806185686269829</v>
      </c>
      <c r="BB7" s="13">
        <v>6000000</v>
      </c>
      <c r="BC7" s="14">
        <v>0.0008061856862698288</v>
      </c>
      <c r="BD7" s="13">
        <v>6000000</v>
      </c>
      <c r="BE7" s="14">
        <v>0.0008061856862698288</v>
      </c>
      <c r="BF7" s="13">
        <v>6000000</v>
      </c>
      <c r="BG7" s="14">
        <v>0.0008061856862698288</v>
      </c>
      <c r="BH7" s="13">
        <v>6000000</v>
      </c>
      <c r="BI7" s="14">
        <v>0.0008061856862698288</v>
      </c>
      <c r="BJ7" s="13">
        <v>6000000</v>
      </c>
      <c r="BK7" s="14">
        <v>0.0008061856862698288</v>
      </c>
      <c r="BL7" s="13">
        <v>6000000</v>
      </c>
      <c r="BM7" s="14">
        <v>0.0008061856862698288</v>
      </c>
      <c r="BN7" s="13">
        <v>6000000</v>
      </c>
      <c r="BO7" s="14">
        <v>0.0008061856862698288</v>
      </c>
      <c r="BP7" s="15">
        <v>6000000</v>
      </c>
      <c r="BQ7" s="16">
        <v>0.0008061856862698288</v>
      </c>
      <c r="BR7" s="13">
        <v>6000000</v>
      </c>
      <c r="BS7" s="14">
        <v>0.0008061856862698288</v>
      </c>
      <c r="BT7" s="13">
        <v>6000000</v>
      </c>
      <c r="BU7" s="14">
        <v>0.0008061856862698288</v>
      </c>
      <c r="BV7" s="13">
        <v>6000000</v>
      </c>
      <c r="BW7" s="14">
        <v>0.0008061856862698288</v>
      </c>
      <c r="BX7" s="13">
        <v>6000000</v>
      </c>
      <c r="BY7" s="14">
        <v>0.0008061856862698288</v>
      </c>
      <c r="BZ7" s="13">
        <v>6000000</v>
      </c>
      <c r="CA7" s="14">
        <v>0.0008061856862698288</v>
      </c>
      <c r="CB7" s="17">
        <v>6000000</v>
      </c>
      <c r="CC7" s="18">
        <v>0.0008061856862698288</v>
      </c>
      <c r="CD7" s="17">
        <v>6000000</v>
      </c>
      <c r="CE7" s="18">
        <v>0.0008061856862698288</v>
      </c>
      <c r="CF7" s="17">
        <v>6000000</v>
      </c>
      <c r="CG7" s="18">
        <v>0.0008061856862698288</v>
      </c>
      <c r="CH7" s="17" t="s">
        <v>40</v>
      </c>
      <c r="CI7" s="17" t="s">
        <v>41</v>
      </c>
      <c r="CJ7" s="17" t="s">
        <v>40</v>
      </c>
      <c r="CK7" s="17" t="s">
        <v>41</v>
      </c>
      <c r="CL7" s="17" t="s">
        <v>40</v>
      </c>
      <c r="CM7" s="17" t="s">
        <v>41</v>
      </c>
      <c r="CN7" s="17" t="s">
        <v>40</v>
      </c>
      <c r="CO7" s="17" t="s">
        <v>41</v>
      </c>
      <c r="CP7" s="17" t="s">
        <v>40</v>
      </c>
      <c r="CQ7" s="17" t="s">
        <v>41</v>
      </c>
      <c r="CR7" s="19" t="s">
        <v>40</v>
      </c>
      <c r="CS7" s="22" t="s">
        <v>41</v>
      </c>
      <c r="CT7" s="19" t="s">
        <v>40</v>
      </c>
      <c r="CU7" s="22" t="s">
        <v>41</v>
      </c>
      <c r="CV7" s="19" t="s">
        <v>40</v>
      </c>
      <c r="CW7" s="22" t="s">
        <v>41</v>
      </c>
      <c r="CX7" s="19" t="s">
        <v>40</v>
      </c>
      <c r="CY7" s="22" t="s">
        <v>41</v>
      </c>
      <c r="CZ7" s="19" t="s">
        <v>40</v>
      </c>
      <c r="DA7" s="22" t="s">
        <v>41</v>
      </c>
      <c r="DB7" s="19" t="s">
        <v>40</v>
      </c>
      <c r="DC7" s="22" t="s">
        <v>41</v>
      </c>
      <c r="DD7" s="19" t="s">
        <v>40</v>
      </c>
      <c r="DE7" s="23" t="s">
        <v>41</v>
      </c>
      <c r="DF7" s="19" t="s">
        <v>40</v>
      </c>
      <c r="DG7" s="23" t="s">
        <v>41</v>
      </c>
      <c r="DH7" s="19" t="s">
        <v>40</v>
      </c>
      <c r="DI7" s="23" t="s">
        <v>41</v>
      </c>
      <c r="DJ7" s="19" t="s">
        <v>40</v>
      </c>
      <c r="DK7" s="23" t="s">
        <v>41</v>
      </c>
      <c r="DL7" s="19" t="s">
        <v>40</v>
      </c>
      <c r="DM7" s="23" t="s">
        <v>41</v>
      </c>
      <c r="DN7" s="19" t="s">
        <v>40</v>
      </c>
      <c r="DO7" s="23" t="s">
        <v>41</v>
      </c>
      <c r="DP7" s="19" t="s">
        <v>40</v>
      </c>
      <c r="DQ7" s="23" t="s">
        <v>41</v>
      </c>
      <c r="DR7" s="19" t="s">
        <v>40</v>
      </c>
      <c r="DS7" s="23" t="s">
        <v>42</v>
      </c>
    </row>
    <row r="8" spans="1:123" s="1" customFormat="1" ht="11.25">
      <c r="A8" s="12" t="s">
        <v>43</v>
      </c>
      <c r="B8" s="13">
        <v>0</v>
      </c>
      <c r="C8" s="14">
        <v>0</v>
      </c>
      <c r="D8" s="13">
        <v>0</v>
      </c>
      <c r="E8" s="14">
        <v>0</v>
      </c>
      <c r="F8" s="13">
        <v>0</v>
      </c>
      <c r="G8" s="14">
        <v>0</v>
      </c>
      <c r="H8" s="13">
        <v>0</v>
      </c>
      <c r="I8" s="14">
        <v>0</v>
      </c>
      <c r="J8" s="13">
        <v>0</v>
      </c>
      <c r="K8" s="14">
        <v>0</v>
      </c>
      <c r="L8" s="13">
        <v>0</v>
      </c>
      <c r="M8" s="14">
        <v>0</v>
      </c>
      <c r="N8" s="13">
        <v>0</v>
      </c>
      <c r="O8" s="14">
        <v>0</v>
      </c>
      <c r="P8" s="13">
        <v>0</v>
      </c>
      <c r="Q8" s="14">
        <v>0</v>
      </c>
      <c r="R8" s="13">
        <v>0</v>
      </c>
      <c r="S8" s="14">
        <v>0</v>
      </c>
      <c r="T8" s="13">
        <v>0</v>
      </c>
      <c r="U8" s="14">
        <v>0</v>
      </c>
      <c r="V8" s="13">
        <v>0</v>
      </c>
      <c r="W8" s="14">
        <v>0</v>
      </c>
      <c r="X8" s="13">
        <v>0</v>
      </c>
      <c r="Y8" s="14">
        <f t="shared" si="0"/>
        <v>0</v>
      </c>
      <c r="Z8" s="13">
        <v>0</v>
      </c>
      <c r="AA8" s="14">
        <v>0</v>
      </c>
      <c r="AB8" s="13">
        <v>0</v>
      </c>
      <c r="AC8" s="14">
        <v>0</v>
      </c>
      <c r="AD8" s="13">
        <v>0</v>
      </c>
      <c r="AE8" s="14">
        <v>0</v>
      </c>
      <c r="AF8" s="13">
        <v>0</v>
      </c>
      <c r="AG8" s="14">
        <v>0</v>
      </c>
      <c r="AH8" s="13">
        <v>0</v>
      </c>
      <c r="AI8" s="14">
        <v>0</v>
      </c>
      <c r="AJ8" s="13">
        <v>0</v>
      </c>
      <c r="AK8" s="14">
        <v>0</v>
      </c>
      <c r="AL8" s="13">
        <v>0</v>
      </c>
      <c r="AM8" s="14">
        <v>0</v>
      </c>
      <c r="AN8" s="13">
        <v>0</v>
      </c>
      <c r="AO8" s="14">
        <v>0</v>
      </c>
      <c r="AP8" s="13">
        <v>0</v>
      </c>
      <c r="AQ8" s="14">
        <v>0</v>
      </c>
      <c r="AR8" s="13">
        <v>0</v>
      </c>
      <c r="AS8" s="14">
        <v>0</v>
      </c>
      <c r="AT8" s="13">
        <v>0</v>
      </c>
      <c r="AU8" s="14">
        <v>0</v>
      </c>
      <c r="AV8" s="13">
        <v>0</v>
      </c>
      <c r="AW8" s="14">
        <v>0</v>
      </c>
      <c r="AX8" s="13">
        <v>0</v>
      </c>
      <c r="AY8" s="14">
        <v>0</v>
      </c>
      <c r="AZ8" s="13">
        <v>0</v>
      </c>
      <c r="BA8" s="14">
        <v>0</v>
      </c>
      <c r="BB8" s="13">
        <v>0</v>
      </c>
      <c r="BC8" s="14">
        <v>0</v>
      </c>
      <c r="BD8" s="13">
        <v>0</v>
      </c>
      <c r="BE8" s="14">
        <v>0</v>
      </c>
      <c r="BF8" s="13">
        <v>0</v>
      </c>
      <c r="BG8" s="14">
        <v>0</v>
      </c>
      <c r="BH8" s="13">
        <v>0</v>
      </c>
      <c r="BI8" s="14">
        <v>0</v>
      </c>
      <c r="BJ8" s="13">
        <v>0</v>
      </c>
      <c r="BK8" s="14">
        <v>0</v>
      </c>
      <c r="BL8" s="13">
        <v>0</v>
      </c>
      <c r="BM8" s="14">
        <v>0</v>
      </c>
      <c r="BN8" s="13">
        <v>0</v>
      </c>
      <c r="BO8" s="14">
        <v>0</v>
      </c>
      <c r="BP8" s="15">
        <v>0</v>
      </c>
      <c r="BQ8" s="16">
        <v>0</v>
      </c>
      <c r="BR8" s="13">
        <v>0</v>
      </c>
      <c r="BS8" s="14">
        <v>0</v>
      </c>
      <c r="BT8" s="13">
        <v>0</v>
      </c>
      <c r="BU8" s="14">
        <v>0</v>
      </c>
      <c r="BV8" s="13">
        <v>0</v>
      </c>
      <c r="BW8" s="14">
        <v>0</v>
      </c>
      <c r="BX8" s="13">
        <v>0</v>
      </c>
      <c r="BY8" s="14">
        <v>0</v>
      </c>
      <c r="BZ8" s="13">
        <v>0</v>
      </c>
      <c r="CA8" s="14">
        <v>0</v>
      </c>
      <c r="CB8" s="17">
        <v>0</v>
      </c>
      <c r="CC8" s="18">
        <v>0</v>
      </c>
      <c r="CD8" s="17">
        <v>0</v>
      </c>
      <c r="CE8" s="18">
        <v>0</v>
      </c>
      <c r="CF8" s="17">
        <v>0</v>
      </c>
      <c r="CG8" s="18">
        <v>0</v>
      </c>
      <c r="CH8" s="17">
        <v>0</v>
      </c>
      <c r="CI8" s="17" t="s">
        <v>44</v>
      </c>
      <c r="CJ8" s="17">
        <v>0</v>
      </c>
      <c r="CK8" s="17" t="s">
        <v>44</v>
      </c>
      <c r="CL8" s="17">
        <v>0</v>
      </c>
      <c r="CM8" s="17" t="s">
        <v>44</v>
      </c>
      <c r="CN8" s="17">
        <v>0</v>
      </c>
      <c r="CO8" s="17" t="s">
        <v>44</v>
      </c>
      <c r="CP8" s="17">
        <v>0</v>
      </c>
      <c r="CQ8" s="17" t="s">
        <v>44</v>
      </c>
      <c r="CR8" s="19">
        <v>0</v>
      </c>
      <c r="CS8" s="21" t="s">
        <v>44</v>
      </c>
      <c r="CT8" s="19">
        <v>0</v>
      </c>
      <c r="CU8" s="24" t="s">
        <v>44</v>
      </c>
      <c r="CV8" s="19">
        <v>0</v>
      </c>
      <c r="CW8" s="24">
        <v>0</v>
      </c>
      <c r="CX8" s="19">
        <v>0</v>
      </c>
      <c r="CY8" s="20" t="s">
        <v>44</v>
      </c>
      <c r="CZ8" s="19">
        <v>0</v>
      </c>
      <c r="DA8" s="20" t="s">
        <v>44</v>
      </c>
      <c r="DB8" s="19">
        <v>0</v>
      </c>
      <c r="DC8" s="20" t="s">
        <v>44</v>
      </c>
      <c r="DD8" s="19">
        <v>0</v>
      </c>
      <c r="DE8" s="20" t="s">
        <v>44</v>
      </c>
      <c r="DF8" s="19">
        <v>0</v>
      </c>
      <c r="DG8" s="20" t="s">
        <v>44</v>
      </c>
      <c r="DH8" s="19">
        <v>0</v>
      </c>
      <c r="DI8" s="20" t="s">
        <v>44</v>
      </c>
      <c r="DJ8" s="19">
        <v>0</v>
      </c>
      <c r="DK8" s="20" t="s">
        <v>44</v>
      </c>
      <c r="DL8" s="19">
        <v>0</v>
      </c>
      <c r="DM8" s="21" t="s">
        <v>44</v>
      </c>
      <c r="DN8" s="19">
        <v>0</v>
      </c>
      <c r="DO8" s="21" t="s">
        <v>44</v>
      </c>
      <c r="DP8" s="19">
        <v>0</v>
      </c>
      <c r="DQ8" s="20" t="s">
        <v>44</v>
      </c>
      <c r="DR8" s="19">
        <v>0</v>
      </c>
      <c r="DS8" s="20" t="s">
        <v>45</v>
      </c>
    </row>
    <row r="9" spans="1:123" s="1" customFormat="1" ht="11.25">
      <c r="A9" s="12" t="s">
        <v>46</v>
      </c>
      <c r="B9" s="13">
        <v>2062405136</v>
      </c>
      <c r="C9" s="14">
        <v>0.277113583322097</v>
      </c>
      <c r="D9" s="13">
        <v>1987233964</v>
      </c>
      <c r="E9" s="14">
        <v>0.267013262841009</v>
      </c>
      <c r="F9" s="13">
        <v>1967880964</v>
      </c>
      <c r="G9" s="14">
        <v>0.264412910909945</v>
      </c>
      <c r="H9" s="13">
        <v>1959693918</v>
      </c>
      <c r="I9" s="14">
        <v>0.263312864360273</v>
      </c>
      <c r="J9" s="13">
        <v>1936145938</v>
      </c>
      <c r="K9" s="14">
        <v>0.2601488569575119</v>
      </c>
      <c r="L9" s="13">
        <v>1920157196</v>
      </c>
      <c r="M9" s="14">
        <v>0.2580005411338684</v>
      </c>
      <c r="N9" s="13">
        <v>1904934924</v>
      </c>
      <c r="O9" s="14">
        <v>0.2559552115007174</v>
      </c>
      <c r="P9" s="13">
        <v>1881748464</v>
      </c>
      <c r="Q9" s="14">
        <v>0.25283977947283937</v>
      </c>
      <c r="R9" s="13">
        <v>1860593798</v>
      </c>
      <c r="S9" s="14">
        <v>0.24999734798500287</v>
      </c>
      <c r="T9" s="13">
        <v>1860591374</v>
      </c>
      <c r="U9" s="14">
        <v>0.2499970222859856</v>
      </c>
      <c r="V9" s="13">
        <v>1892191374</v>
      </c>
      <c r="W9" s="14">
        <v>0.2542429335670067</v>
      </c>
      <c r="X9" s="13">
        <v>1892190608</v>
      </c>
      <c r="Y9" s="14">
        <f t="shared" si="0"/>
        <v>0.25424283064396747</v>
      </c>
      <c r="Z9" s="13">
        <v>1889954302</v>
      </c>
      <c r="AA9" s="14">
        <v>0.25394235099608087</v>
      </c>
      <c r="AB9" s="13">
        <v>1868187842</v>
      </c>
      <c r="AC9" s="14">
        <v>0.25101771624728675</v>
      </c>
      <c r="AD9" s="13">
        <v>1842119642</v>
      </c>
      <c r="AE9" s="14">
        <v>0.24751508129615024</v>
      </c>
      <c r="AF9" s="13">
        <v>1818059442</v>
      </c>
      <c r="AG9" s="14">
        <v>0.244282249821352</v>
      </c>
      <c r="AH9" s="13">
        <v>1815559442</v>
      </c>
      <c r="AI9" s="14">
        <v>0.24394633911873959</v>
      </c>
      <c r="AJ9" s="13">
        <v>1815321806</v>
      </c>
      <c r="AK9" s="14">
        <v>0.24391440932844918</v>
      </c>
      <c r="AL9" s="13">
        <v>1810164406</v>
      </c>
      <c r="AM9" s="14">
        <v>0.24322143898538784</v>
      </c>
      <c r="AN9" s="13">
        <v>1806545802</v>
      </c>
      <c r="AO9" s="14">
        <v>0.24273522786054139</v>
      </c>
      <c r="AP9" s="13">
        <v>1802189940</v>
      </c>
      <c r="AQ9" s="14">
        <v>0.24214995559458027</v>
      </c>
      <c r="AR9" s="13">
        <v>1760716940</v>
      </c>
      <c r="AS9" s="14">
        <v>0.23657746576680216</v>
      </c>
      <c r="AT9" s="13">
        <v>1708508540</v>
      </c>
      <c r="AU9" s="14">
        <v>0.22956252163629387</v>
      </c>
      <c r="AV9" s="13">
        <v>1593801740</v>
      </c>
      <c r="AW9" s="14">
        <v>0.21415002492332455</v>
      </c>
      <c r="AX9" s="13">
        <v>1425738990</v>
      </c>
      <c r="AY9" s="14">
        <v>0.19156839434913378</v>
      </c>
      <c r="AZ9" s="13">
        <v>1449938990</v>
      </c>
      <c r="BA9" s="14">
        <v>0.194820009950422</v>
      </c>
      <c r="BB9" s="13">
        <v>1442663730</v>
      </c>
      <c r="BC9" s="14">
        <v>0.193842474871107</v>
      </c>
      <c r="BD9" s="13">
        <v>1442650488</v>
      </c>
      <c r="BE9" s="14">
        <v>0.193840695619297</v>
      </c>
      <c r="BF9" s="13">
        <v>1446553766</v>
      </c>
      <c r="BG9" s="14">
        <v>0.194365156761486</v>
      </c>
      <c r="BH9" s="13">
        <v>1446069454</v>
      </c>
      <c r="BI9" s="14">
        <v>0.194300082527804</v>
      </c>
      <c r="BJ9" s="13">
        <v>1444299354</v>
      </c>
      <c r="BK9" s="14">
        <v>0.194062244313927</v>
      </c>
      <c r="BL9" s="13">
        <v>1456332410</v>
      </c>
      <c r="BM9" s="14">
        <v>0.19567905723214063</v>
      </c>
      <c r="BN9" s="13">
        <v>1386937256</v>
      </c>
      <c r="BO9" s="14">
        <v>0.18635482725692554</v>
      </c>
      <c r="BP9" s="15">
        <v>1387055050</v>
      </c>
      <c r="BQ9" s="16">
        <v>0.18637065456304697</v>
      </c>
      <c r="BR9" s="13">
        <v>1386878390</v>
      </c>
      <c r="BS9" s="14">
        <v>0.18634691776915754</v>
      </c>
      <c r="BT9" s="13">
        <v>1387584646</v>
      </c>
      <c r="BU9" s="14">
        <v>0.18644181334883125</v>
      </c>
      <c r="BV9" s="13">
        <v>1390261316</v>
      </c>
      <c r="BW9" s="14">
        <v>0.1868014621889759</v>
      </c>
      <c r="BX9" s="13">
        <v>1400991438</v>
      </c>
      <c r="BY9" s="14">
        <v>0.18824320731703073</v>
      </c>
      <c r="BZ9" s="13">
        <v>1412051410</v>
      </c>
      <c r="CA9" s="14">
        <v>0.18972927250318825</v>
      </c>
      <c r="CB9" s="17">
        <v>1425935202</v>
      </c>
      <c r="CC9" s="18">
        <v>0.19159475823344616</v>
      </c>
      <c r="CD9" s="17">
        <v>1436618184</v>
      </c>
      <c r="CE9" s="18">
        <v>0.19303016942929255</v>
      </c>
      <c r="CF9" s="17">
        <v>1435477704</v>
      </c>
      <c r="CG9" s="18">
        <v>0.19287692965404638</v>
      </c>
      <c r="CH9" s="17" t="s">
        <v>47</v>
      </c>
      <c r="CI9" s="17" t="s">
        <v>48</v>
      </c>
      <c r="CJ9" s="17" t="s">
        <v>49</v>
      </c>
      <c r="CK9" s="17" t="s">
        <v>50</v>
      </c>
      <c r="CL9" s="17" t="s">
        <v>51</v>
      </c>
      <c r="CM9" s="17" t="s">
        <v>50</v>
      </c>
      <c r="CN9" s="17" t="s">
        <v>52</v>
      </c>
      <c r="CO9" s="17" t="s">
        <v>53</v>
      </c>
      <c r="CP9" s="17" t="s">
        <v>54</v>
      </c>
      <c r="CQ9" s="17" t="s">
        <v>55</v>
      </c>
      <c r="CR9" s="19" t="s">
        <v>56</v>
      </c>
      <c r="CS9" s="20" t="s">
        <v>57</v>
      </c>
      <c r="CT9" s="19" t="s">
        <v>58</v>
      </c>
      <c r="CU9" s="20" t="s">
        <v>55</v>
      </c>
      <c r="CV9" s="19" t="s">
        <v>59</v>
      </c>
      <c r="CW9" s="20" t="s">
        <v>60</v>
      </c>
      <c r="CX9" s="19" t="s">
        <v>61</v>
      </c>
      <c r="CY9" s="20" t="s">
        <v>62</v>
      </c>
      <c r="CZ9" s="19" t="s">
        <v>63</v>
      </c>
      <c r="DA9" s="20" t="s">
        <v>64</v>
      </c>
      <c r="DB9" s="19" t="s">
        <v>65</v>
      </c>
      <c r="DC9" s="20" t="s">
        <v>64</v>
      </c>
      <c r="DD9" s="19" t="s">
        <v>66</v>
      </c>
      <c r="DE9" s="20" t="s">
        <v>67</v>
      </c>
      <c r="DF9" s="19" t="s">
        <v>68</v>
      </c>
      <c r="DG9" s="20" t="s">
        <v>67</v>
      </c>
      <c r="DH9" s="19" t="s">
        <v>69</v>
      </c>
      <c r="DI9" s="20" t="s">
        <v>64</v>
      </c>
      <c r="DJ9" s="19" t="s">
        <v>70</v>
      </c>
      <c r="DK9" s="20" t="s">
        <v>71</v>
      </c>
      <c r="DL9" s="19" t="s">
        <v>72</v>
      </c>
      <c r="DM9" s="21" t="s">
        <v>73</v>
      </c>
      <c r="DN9" s="19" t="s">
        <v>74</v>
      </c>
      <c r="DO9" s="21" t="s">
        <v>75</v>
      </c>
      <c r="DP9" s="19" t="s">
        <v>76</v>
      </c>
      <c r="DQ9" s="20" t="s">
        <v>77</v>
      </c>
      <c r="DR9" s="19" t="s">
        <v>78</v>
      </c>
      <c r="DS9" s="20" t="s">
        <v>79</v>
      </c>
    </row>
    <row r="10" spans="1:123" s="1" customFormat="1" ht="11.25">
      <c r="A10" s="12" t="s">
        <v>456</v>
      </c>
      <c r="B10" s="13">
        <v>144775554</v>
      </c>
      <c r="C10" s="14">
        <v>0.0194526632260974</v>
      </c>
      <c r="D10" s="13">
        <v>147086519</v>
      </c>
      <c r="E10" s="14">
        <v>0.0197631743768425</v>
      </c>
      <c r="F10" s="13">
        <v>145814952</v>
      </c>
      <c r="G10" s="14">
        <v>0.019592321191087</v>
      </c>
      <c r="H10" s="13">
        <v>143761490</v>
      </c>
      <c r="I10" s="14">
        <v>0.0193164092458039</v>
      </c>
      <c r="J10" s="13">
        <v>152156755</v>
      </c>
      <c r="K10" s="14">
        <v>0.020444432991710868</v>
      </c>
      <c r="L10" s="13">
        <v>155730966</v>
      </c>
      <c r="M10" s="14">
        <v>0.020924679283028897</v>
      </c>
      <c r="N10" s="13">
        <v>150996702</v>
      </c>
      <c r="O10" s="14">
        <v>0.020288563304391806</v>
      </c>
      <c r="P10" s="13">
        <v>154205011</v>
      </c>
      <c r="Q10" s="14">
        <v>0.02071964543654692</v>
      </c>
      <c r="R10" s="13">
        <v>146490120</v>
      </c>
      <c r="S10" s="14">
        <v>0.019683039653991596</v>
      </c>
      <c r="T10" s="13">
        <v>152198282</v>
      </c>
      <c r="U10" s="14">
        <v>0.02045001273720982</v>
      </c>
      <c r="V10" s="13">
        <v>134780834</v>
      </c>
      <c r="W10" s="14">
        <v>0.018109729859051647</v>
      </c>
      <c r="X10" s="13">
        <v>135843601</v>
      </c>
      <c r="Y10" s="14">
        <f t="shared" si="0"/>
        <v>0.01825252778292497</v>
      </c>
      <c r="Z10" s="13">
        <v>150331690</v>
      </c>
      <c r="AA10" s="14">
        <v>0.020199209445125526</v>
      </c>
      <c r="AB10" s="13">
        <v>153143035</v>
      </c>
      <c r="AC10" s="14">
        <v>0.020576953794819903</v>
      </c>
      <c r="AD10" s="13">
        <v>159452117</v>
      </c>
      <c r="AE10" s="14">
        <v>0.021424669061803674</v>
      </c>
      <c r="AF10" s="13">
        <v>163781585</v>
      </c>
      <c r="AG10" s="14">
        <v>0.022006394916930884</v>
      </c>
      <c r="AH10" s="13">
        <v>164352401</v>
      </c>
      <c r="AI10" s="14">
        <v>0.02208309219837985</v>
      </c>
      <c r="AJ10" s="13">
        <v>167792490</v>
      </c>
      <c r="AK10" s="14">
        <v>0.022545317283595566</v>
      </c>
      <c r="AL10" s="13">
        <v>169908201</v>
      </c>
      <c r="AM10" s="14">
        <v>0.022829593271009502</v>
      </c>
      <c r="AN10" s="13">
        <v>171247719</v>
      </c>
      <c r="AO10" s="14">
        <v>0.0230095766440263</v>
      </c>
      <c r="AP10" s="13">
        <v>170965156</v>
      </c>
      <c r="AQ10" s="14">
        <v>0.022971610269681392</v>
      </c>
      <c r="AR10" s="13">
        <v>175374930</v>
      </c>
      <c r="AS10" s="14">
        <v>0.023564126382762198</v>
      </c>
      <c r="AT10" s="13">
        <v>168900598</v>
      </c>
      <c r="AU10" s="14">
        <v>0.022694207418335745</v>
      </c>
      <c r="AV10" s="13">
        <v>157326878</v>
      </c>
      <c r="AW10" s="14">
        <v>0.02113911285151994</v>
      </c>
      <c r="AX10" s="13">
        <v>138935358</v>
      </c>
      <c r="AY10" s="14">
        <v>0.018667949489395725</v>
      </c>
      <c r="AZ10" s="13">
        <v>167820609</v>
      </c>
      <c r="BA10" s="14">
        <v>0.0225490954728143</v>
      </c>
      <c r="BB10" s="13">
        <v>169355379</v>
      </c>
      <c r="BC10" s="14">
        <v>0.0227553137404337</v>
      </c>
      <c r="BD10" s="13">
        <v>167041853</v>
      </c>
      <c r="BE10" s="14">
        <v>0.0224444584827648</v>
      </c>
      <c r="BF10" s="13">
        <v>175589703</v>
      </c>
      <c r="BG10" s="14">
        <v>0.0235929842024951</v>
      </c>
      <c r="BH10" s="13">
        <v>173463075</v>
      </c>
      <c r="BI10" s="14">
        <v>0.023307241360225</v>
      </c>
      <c r="BJ10" s="13">
        <v>180299401</v>
      </c>
      <c r="BK10" s="14">
        <v>0.024225799388204</v>
      </c>
      <c r="BL10" s="13">
        <v>168567019</v>
      </c>
      <c r="BM10" s="14">
        <v>0.022649386315829044</v>
      </c>
      <c r="BN10" s="13">
        <v>171862018</v>
      </c>
      <c r="BO10" s="14">
        <v>0.023092116487507947</v>
      </c>
      <c r="BP10" s="15">
        <v>170935805</v>
      </c>
      <c r="BQ10" s="16">
        <v>0.022967666543668438</v>
      </c>
      <c r="BR10" s="13">
        <v>166611609</v>
      </c>
      <c r="BS10" s="14">
        <v>0.0223866490570309</v>
      </c>
      <c r="BT10" s="13">
        <v>161242225</v>
      </c>
      <c r="BU10" s="14">
        <v>0.021665195636216526</v>
      </c>
      <c r="BV10" s="13">
        <v>164168276</v>
      </c>
      <c r="BW10" s="14">
        <v>0.022058352375132446</v>
      </c>
      <c r="BX10" s="13">
        <v>169351348</v>
      </c>
      <c r="BY10" s="14">
        <v>0.022754772118016766</v>
      </c>
      <c r="BZ10" s="13">
        <v>169021292</v>
      </c>
      <c r="CA10" s="14">
        <v>0.022710424380872188</v>
      </c>
      <c r="CB10" s="17">
        <v>157421897</v>
      </c>
      <c r="CC10" s="18">
        <v>0.02115188001114055</v>
      </c>
      <c r="CD10" s="17">
        <v>161050030</v>
      </c>
      <c r="CE10" s="18">
        <v>0.021639371493221086</v>
      </c>
      <c r="CF10" s="17">
        <v>177875197</v>
      </c>
      <c r="CG10" s="18">
        <v>0.023900072960637665</v>
      </c>
      <c r="CH10" s="17" t="s">
        <v>80</v>
      </c>
      <c r="CI10" s="17" t="s">
        <v>81</v>
      </c>
      <c r="CJ10" s="17" t="s">
        <v>82</v>
      </c>
      <c r="CK10" s="17" t="s">
        <v>83</v>
      </c>
      <c r="CL10" s="17" t="s">
        <v>84</v>
      </c>
      <c r="CM10" s="17" t="s">
        <v>85</v>
      </c>
      <c r="CN10" s="17" t="s">
        <v>86</v>
      </c>
      <c r="CO10" s="17" t="s">
        <v>87</v>
      </c>
      <c r="CP10" s="17" t="s">
        <v>88</v>
      </c>
      <c r="CQ10" s="17" t="s">
        <v>83</v>
      </c>
      <c r="CR10" s="19" t="s">
        <v>89</v>
      </c>
      <c r="CS10" s="20" t="s">
        <v>90</v>
      </c>
      <c r="CT10" s="19" t="s">
        <v>91</v>
      </c>
      <c r="CU10" s="20" t="s">
        <v>92</v>
      </c>
      <c r="CV10" s="19" t="s">
        <v>93</v>
      </c>
      <c r="CW10" s="20" t="s">
        <v>94</v>
      </c>
      <c r="CX10" s="19" t="s">
        <v>95</v>
      </c>
      <c r="CY10" s="20" t="s">
        <v>96</v>
      </c>
      <c r="CZ10" s="19" t="s">
        <v>97</v>
      </c>
      <c r="DA10" s="20" t="s">
        <v>98</v>
      </c>
      <c r="DB10" s="19" t="s">
        <v>99</v>
      </c>
      <c r="DC10" s="20" t="s">
        <v>100</v>
      </c>
      <c r="DD10" s="19" t="s">
        <v>101</v>
      </c>
      <c r="DE10" s="20" t="s">
        <v>102</v>
      </c>
      <c r="DF10" s="19" t="s">
        <v>103</v>
      </c>
      <c r="DG10" s="20" t="s">
        <v>104</v>
      </c>
      <c r="DH10" s="19" t="s">
        <v>105</v>
      </c>
      <c r="DI10" s="20" t="s">
        <v>106</v>
      </c>
      <c r="DJ10" s="19" t="s">
        <v>107</v>
      </c>
      <c r="DK10" s="20" t="s">
        <v>108</v>
      </c>
      <c r="DL10" s="19" t="s">
        <v>109</v>
      </c>
      <c r="DM10" s="21" t="s">
        <v>110</v>
      </c>
      <c r="DN10" s="19" t="s">
        <v>111</v>
      </c>
      <c r="DO10" s="21" t="s">
        <v>112</v>
      </c>
      <c r="DP10" s="19" t="s">
        <v>113</v>
      </c>
      <c r="DQ10" s="20" t="s">
        <v>96</v>
      </c>
      <c r="DR10" s="19" t="s">
        <v>114</v>
      </c>
      <c r="DS10" s="20" t="s">
        <v>115</v>
      </c>
    </row>
    <row r="11" spans="1:123" s="1" customFormat="1" ht="11.25">
      <c r="A11" s="12" t="s">
        <v>458</v>
      </c>
      <c r="B11" s="13">
        <v>1001647767</v>
      </c>
      <c r="C11" s="14">
        <v>0.134585682073256</v>
      </c>
      <c r="D11" s="13">
        <v>1044745445</v>
      </c>
      <c r="E11" s="14">
        <v>0.140376470592434</v>
      </c>
      <c r="F11" s="13">
        <v>944854750</v>
      </c>
      <c r="G11" s="14">
        <v>0.126954729175676</v>
      </c>
      <c r="H11" s="13">
        <v>1009841673</v>
      </c>
      <c r="I11" s="14">
        <v>0.135686650361896</v>
      </c>
      <c r="J11" s="13">
        <v>1022851461</v>
      </c>
      <c r="K11" s="14">
        <v>0.13743470117306367</v>
      </c>
      <c r="L11" s="13">
        <v>1006138476</v>
      </c>
      <c r="M11" s="14">
        <v>0.13518907295942328</v>
      </c>
      <c r="N11" s="13">
        <v>1018424761</v>
      </c>
      <c r="O11" s="14">
        <v>0.1368399108101619</v>
      </c>
      <c r="P11" s="13">
        <v>1039856649</v>
      </c>
      <c r="Q11" s="14">
        <v>0.13971959103271825</v>
      </c>
      <c r="R11" s="13">
        <v>996230621</v>
      </c>
      <c r="S11" s="14">
        <v>0.13385781114565046</v>
      </c>
      <c r="T11" s="13">
        <v>1004872481</v>
      </c>
      <c r="U11" s="14">
        <v>0.13501896845144176</v>
      </c>
      <c r="V11" s="13">
        <v>855229381</v>
      </c>
      <c r="W11" s="14">
        <v>0.11491228090660098</v>
      </c>
      <c r="X11" s="13">
        <v>1111702315</v>
      </c>
      <c r="Y11" s="14">
        <f t="shared" si="0"/>
        <v>0.1493730822910054</v>
      </c>
      <c r="Z11" s="13">
        <v>1111702315</v>
      </c>
      <c r="AA11" s="14">
        <v>0.1493730822910054</v>
      </c>
      <c r="AB11" s="13">
        <v>1096401246</v>
      </c>
      <c r="AC11" s="14">
        <v>0.1473171651556009</v>
      </c>
      <c r="AD11" s="13">
        <v>1072909998</v>
      </c>
      <c r="AE11" s="14">
        <v>0.14416078050723177</v>
      </c>
      <c r="AF11" s="13">
        <v>1020014724</v>
      </c>
      <c r="AG11" s="14">
        <v>0.137053545045545</v>
      </c>
      <c r="AH11" s="13">
        <v>1074138837</v>
      </c>
      <c r="AI11" s="14">
        <v>0.1443258925759868</v>
      </c>
      <c r="AJ11" s="13">
        <v>1080345429</v>
      </c>
      <c r="AK11" s="14">
        <v>0.14515983684780628</v>
      </c>
      <c r="AL11" s="13">
        <v>1091180982</v>
      </c>
      <c r="AM11" s="14">
        <v>0.14661574813637596</v>
      </c>
      <c r="AN11" s="13">
        <v>1100144905</v>
      </c>
      <c r="AO11" s="14">
        <v>0.14782017920561344</v>
      </c>
      <c r="AP11" s="13">
        <v>1070162532</v>
      </c>
      <c r="AQ11" s="14">
        <v>0.14379161921344627</v>
      </c>
      <c r="AR11" s="13">
        <v>1084247795</v>
      </c>
      <c r="AS11" s="14">
        <v>0.1456841754497706</v>
      </c>
      <c r="AT11" s="13">
        <v>1098924003</v>
      </c>
      <c r="AU11" s="14">
        <v>0.14765613358615706</v>
      </c>
      <c r="AV11" s="13">
        <v>1133893755</v>
      </c>
      <c r="AW11" s="14">
        <v>0.15235481917195803</v>
      </c>
      <c r="AX11" s="13">
        <v>993712377</v>
      </c>
      <c r="AY11" s="14">
        <v>0.13351944910109464</v>
      </c>
      <c r="AZ11" s="13">
        <v>945761240</v>
      </c>
      <c r="BA11" s="14">
        <v>0.127076529052801</v>
      </c>
      <c r="BB11" s="13">
        <v>934995405</v>
      </c>
      <c r="BC11" s="14">
        <v>0.125629985373177</v>
      </c>
      <c r="BD11" s="13">
        <v>928024389</v>
      </c>
      <c r="BE11" s="14">
        <v>0.124693329820184</v>
      </c>
      <c r="BF11" s="13">
        <v>933357808</v>
      </c>
      <c r="BG11" s="14">
        <v>0.125409950829631</v>
      </c>
      <c r="BH11" s="13">
        <v>917253077</v>
      </c>
      <c r="BI11" s="14">
        <v>0.123246050227393</v>
      </c>
      <c r="BJ11" s="13">
        <v>929680614</v>
      </c>
      <c r="BK11" s="14">
        <v>0.124915867301558</v>
      </c>
      <c r="BL11" s="13">
        <v>899217179</v>
      </c>
      <c r="BM11" s="14">
        <v>0.12082266975962241</v>
      </c>
      <c r="BN11" s="13">
        <v>850072505</v>
      </c>
      <c r="BO11" s="14">
        <v>0.11421938097042292</v>
      </c>
      <c r="BP11" s="15">
        <v>858199095</v>
      </c>
      <c r="BQ11" s="16">
        <v>0.11531130439312016</v>
      </c>
      <c r="BR11" s="13">
        <v>862108276</v>
      </c>
      <c r="BS11" s="14">
        <v>0.11583655868765984</v>
      </c>
      <c r="BT11" s="13">
        <v>867853005</v>
      </c>
      <c r="BU11" s="14">
        <v>0.11660844506954303</v>
      </c>
      <c r="BV11" s="13">
        <v>866721633</v>
      </c>
      <c r="BW11" s="14">
        <v>0.11645642908416862</v>
      </c>
      <c r="BX11" s="13">
        <v>850113488</v>
      </c>
      <c r="BY11" s="14">
        <v>0.11422488762175298</v>
      </c>
      <c r="BZ11" s="13">
        <v>827945294</v>
      </c>
      <c r="CA11" s="14">
        <v>0.11124627417287752</v>
      </c>
      <c r="CB11" s="17">
        <v>837633706</v>
      </c>
      <c r="CC11" s="18">
        <v>0.112548050685725</v>
      </c>
      <c r="CD11" s="17">
        <v>837770414</v>
      </c>
      <c r="CE11" s="18">
        <v>0.1125664193578581</v>
      </c>
      <c r="CF11" s="17">
        <v>823518678</v>
      </c>
      <c r="CG11" s="18">
        <v>0.11065149509657536</v>
      </c>
      <c r="CH11" s="17" t="s">
        <v>116</v>
      </c>
      <c r="CI11" s="17" t="s">
        <v>117</v>
      </c>
      <c r="CJ11" s="17" t="s">
        <v>118</v>
      </c>
      <c r="CK11" s="17" t="s">
        <v>119</v>
      </c>
      <c r="CL11" s="17" t="s">
        <v>120</v>
      </c>
      <c r="CM11" s="17" t="s">
        <v>121</v>
      </c>
      <c r="CN11" s="17" t="s">
        <v>122</v>
      </c>
      <c r="CO11" s="17" t="s">
        <v>123</v>
      </c>
      <c r="CP11" s="17" t="s">
        <v>124</v>
      </c>
      <c r="CQ11" s="17" t="s">
        <v>125</v>
      </c>
      <c r="CR11" s="19" t="s">
        <v>126</v>
      </c>
      <c r="CS11" s="20" t="s">
        <v>127</v>
      </c>
      <c r="CT11" s="19" t="s">
        <v>128</v>
      </c>
      <c r="CU11" s="20" t="s">
        <v>129</v>
      </c>
      <c r="CV11" s="19" t="s">
        <v>130</v>
      </c>
      <c r="CW11" s="20" t="s">
        <v>131</v>
      </c>
      <c r="CX11" s="19" t="s">
        <v>132</v>
      </c>
      <c r="CY11" s="20" t="s">
        <v>129</v>
      </c>
      <c r="CZ11" s="19" t="s">
        <v>133</v>
      </c>
      <c r="DA11" s="20" t="s">
        <v>129</v>
      </c>
      <c r="DB11" s="19" t="s">
        <v>134</v>
      </c>
      <c r="DC11" s="20" t="s">
        <v>135</v>
      </c>
      <c r="DD11" s="19" t="s">
        <v>136</v>
      </c>
      <c r="DE11" s="20" t="s">
        <v>137</v>
      </c>
      <c r="DF11" s="19" t="s">
        <v>138</v>
      </c>
      <c r="DG11" s="20" t="s">
        <v>137</v>
      </c>
      <c r="DH11" s="19" t="s">
        <v>139</v>
      </c>
      <c r="DI11" s="20" t="s">
        <v>140</v>
      </c>
      <c r="DJ11" s="19" t="s">
        <v>141</v>
      </c>
      <c r="DK11" s="20" t="s">
        <v>142</v>
      </c>
      <c r="DL11" s="19" t="s">
        <v>143</v>
      </c>
      <c r="DM11" s="21" t="s">
        <v>142</v>
      </c>
      <c r="DN11" s="19" t="s">
        <v>144</v>
      </c>
      <c r="DO11" s="21" t="s">
        <v>123</v>
      </c>
      <c r="DP11" s="19" t="s">
        <v>145</v>
      </c>
      <c r="DQ11" s="20" t="s">
        <v>146</v>
      </c>
      <c r="DR11" s="19" t="s">
        <v>147</v>
      </c>
      <c r="DS11" s="20" t="s">
        <v>148</v>
      </c>
    </row>
    <row r="12" spans="1:123" s="1" customFormat="1" ht="11.25">
      <c r="A12" s="12" t="s">
        <v>149</v>
      </c>
      <c r="B12" s="13">
        <v>476490082</v>
      </c>
      <c r="C12" s="14">
        <v>0.0640232472929895</v>
      </c>
      <c r="D12" s="13">
        <v>505217011</v>
      </c>
      <c r="E12" s="14">
        <v>0.0678831204547044</v>
      </c>
      <c r="F12" s="13">
        <v>625732273</v>
      </c>
      <c r="G12" s="14">
        <v>0.0840760669882808</v>
      </c>
      <c r="H12" s="13">
        <v>570985858</v>
      </c>
      <c r="I12" s="14">
        <v>0.0767201042970162</v>
      </c>
      <c r="J12" s="13">
        <v>573128785</v>
      </c>
      <c r="K12" s="14">
        <v>0.07700803714270303</v>
      </c>
      <c r="L12" s="13">
        <v>602256301</v>
      </c>
      <c r="M12" s="14">
        <v>0.08092173488866893</v>
      </c>
      <c r="N12" s="13">
        <v>609926552</v>
      </c>
      <c r="O12" s="14">
        <v>0.0819523426497184</v>
      </c>
      <c r="P12" s="13">
        <v>608472815</v>
      </c>
      <c r="Q12" s="14">
        <v>0.08175701232288493</v>
      </c>
      <c r="R12" s="13">
        <v>680968400</v>
      </c>
      <c r="S12" s="14">
        <v>0.09149782948034454</v>
      </c>
      <c r="T12" s="13">
        <v>666620802</v>
      </c>
      <c r="U12" s="14">
        <v>0.08957002479035228</v>
      </c>
      <c r="V12" s="13">
        <v>802081350</v>
      </c>
      <c r="W12" s="14">
        <v>0.10777108393233013</v>
      </c>
      <c r="X12" s="13">
        <f>315925305+228398350+222760</f>
        <v>544546415</v>
      </c>
      <c r="Y12" s="14">
        <f t="shared" si="0"/>
        <v>0.07316758754709167</v>
      </c>
      <c r="Z12" s="13">
        <v>532294632</v>
      </c>
      <c r="AA12" s="14">
        <v>0.07152138553277766</v>
      </c>
      <c r="AB12" s="13">
        <v>566550816</v>
      </c>
      <c r="AC12" s="14">
        <v>0.07612419306728192</v>
      </c>
      <c r="AD12" s="13">
        <v>609801182</v>
      </c>
      <c r="AE12" s="14">
        <v>0.0819354973998038</v>
      </c>
      <c r="AF12" s="13">
        <v>682427188</v>
      </c>
      <c r="AG12" s="14">
        <v>0.09169383848116158</v>
      </c>
      <c r="AH12" s="13">
        <v>630232259</v>
      </c>
      <c r="AI12" s="14">
        <v>0.08468070437188326</v>
      </c>
      <c r="AJ12" s="13">
        <v>620823214</v>
      </c>
      <c r="AK12" s="14">
        <v>0.08341646480513847</v>
      </c>
      <c r="AL12" s="13">
        <v>613029350</v>
      </c>
      <c r="AM12" s="14">
        <v>0.08236924787221618</v>
      </c>
      <c r="AN12" s="13">
        <v>606344513</v>
      </c>
      <c r="AO12" s="14">
        <v>0.08147104455480836</v>
      </c>
      <c r="AP12" s="13">
        <v>640965311</v>
      </c>
      <c r="AQ12" s="14">
        <v>0.08612284318728154</v>
      </c>
      <c r="AR12" s="13">
        <v>663943274</v>
      </c>
      <c r="AS12" s="14">
        <v>0.0892102606656545</v>
      </c>
      <c r="AT12" s="13">
        <v>707949798</v>
      </c>
      <c r="AU12" s="14">
        <v>0.09512316562420278</v>
      </c>
      <c r="AV12" s="13">
        <v>799260566</v>
      </c>
      <c r="AW12" s="14">
        <v>0.10739207131818697</v>
      </c>
      <c r="AX12" s="13">
        <v>391693515</v>
      </c>
      <c r="AY12" s="14">
        <v>0.05262961753295275</v>
      </c>
      <c r="AZ12" s="13">
        <v>386559401</v>
      </c>
      <c r="BA12" s="14">
        <v>0.0519397759965398</v>
      </c>
      <c r="BB12" s="13">
        <v>403065726</v>
      </c>
      <c r="BC12" s="14">
        <v>0.0541576364878595</v>
      </c>
      <c r="BD12" s="13">
        <v>412363510</v>
      </c>
      <c r="BE12" s="14">
        <v>0.0554069265503309</v>
      </c>
      <c r="BF12" s="13">
        <v>394578963</v>
      </c>
      <c r="BG12" s="14">
        <v>0.0530173186789654</v>
      </c>
      <c r="BH12" s="13">
        <v>413294634</v>
      </c>
      <c r="BI12" s="14">
        <v>0.0555320363571546</v>
      </c>
      <c r="BJ12" s="13">
        <v>395800871</v>
      </c>
      <c r="BK12" s="14">
        <v>0.0531814994688885</v>
      </c>
      <c r="BL12" s="13">
        <v>425963632</v>
      </c>
      <c r="BM12" s="14">
        <v>0.0572342971649848</v>
      </c>
      <c r="BN12" s="13">
        <v>299868090</v>
      </c>
      <c r="BO12" s="14">
        <v>0.040291560321178796</v>
      </c>
      <c r="BP12" s="25">
        <v>292549919</v>
      </c>
      <c r="BQ12" s="16">
        <v>0.03930825953619964</v>
      </c>
      <c r="BR12" s="13">
        <v>293141594</v>
      </c>
      <c r="BS12" s="14">
        <v>0.03938775952218692</v>
      </c>
      <c r="BT12" s="13">
        <v>292059993</v>
      </c>
      <c r="BU12" s="14">
        <v>0.0392424309814444</v>
      </c>
      <c r="BV12" s="13">
        <v>287588644</v>
      </c>
      <c r="BW12" s="14">
        <v>0.038641641387758247</v>
      </c>
      <c r="BX12" s="13">
        <v>288283595</v>
      </c>
      <c r="BY12" s="14">
        <v>0.03873501797923473</v>
      </c>
      <c r="BZ12" s="13">
        <v>299721873</v>
      </c>
      <c r="CA12" s="14">
        <v>0.04027191397909725</v>
      </c>
      <c r="CB12" s="17">
        <v>287749064</v>
      </c>
      <c r="CC12" s="18">
        <v>0.03866319610572348</v>
      </c>
      <c r="CD12" s="17">
        <v>273301241</v>
      </c>
      <c r="CE12" s="18">
        <v>0.03672192475566348</v>
      </c>
      <c r="CF12" s="17">
        <v>271868290</v>
      </c>
      <c r="CG12" s="18">
        <v>0.03652938732477581</v>
      </c>
      <c r="CH12" s="17" t="s">
        <v>150</v>
      </c>
      <c r="CI12" s="17" t="s">
        <v>151</v>
      </c>
      <c r="CJ12" s="17" t="s">
        <v>152</v>
      </c>
      <c r="CK12" s="17" t="s">
        <v>153</v>
      </c>
      <c r="CL12" s="17" t="s">
        <v>154</v>
      </c>
      <c r="CM12" s="17" t="s">
        <v>155</v>
      </c>
      <c r="CN12" s="17" t="s">
        <v>156</v>
      </c>
      <c r="CO12" s="17" t="s">
        <v>157</v>
      </c>
      <c r="CP12" s="17" t="s">
        <v>158</v>
      </c>
      <c r="CQ12" s="17" t="s">
        <v>159</v>
      </c>
      <c r="CR12" s="19" t="s">
        <v>160</v>
      </c>
      <c r="CS12" s="20" t="s">
        <v>161</v>
      </c>
      <c r="CT12" s="19" t="s">
        <v>162</v>
      </c>
      <c r="CU12" s="20" t="s">
        <v>163</v>
      </c>
      <c r="CV12" s="19" t="s">
        <v>164</v>
      </c>
      <c r="CW12" s="20" t="s">
        <v>165</v>
      </c>
      <c r="CX12" s="19" t="s">
        <v>166</v>
      </c>
      <c r="CY12" s="20" t="s">
        <v>167</v>
      </c>
      <c r="CZ12" s="19" t="s">
        <v>168</v>
      </c>
      <c r="DA12" s="20" t="s">
        <v>169</v>
      </c>
      <c r="DB12" s="19" t="s">
        <v>170</v>
      </c>
      <c r="DC12" s="20" t="s">
        <v>171</v>
      </c>
      <c r="DD12" s="19" t="s">
        <v>172</v>
      </c>
      <c r="DE12" s="20" t="s">
        <v>173</v>
      </c>
      <c r="DF12" s="19" t="s">
        <v>174</v>
      </c>
      <c r="DG12" s="20" t="s">
        <v>175</v>
      </c>
      <c r="DH12" s="19" t="s">
        <v>176</v>
      </c>
      <c r="DI12" s="20" t="s">
        <v>177</v>
      </c>
      <c r="DJ12" s="19" t="s">
        <v>178</v>
      </c>
      <c r="DK12" s="20" t="s">
        <v>177</v>
      </c>
      <c r="DL12" s="19" t="s">
        <v>179</v>
      </c>
      <c r="DM12" s="21" t="s">
        <v>173</v>
      </c>
      <c r="DN12" s="19" t="s">
        <v>180</v>
      </c>
      <c r="DO12" s="21" t="s">
        <v>181</v>
      </c>
      <c r="DP12" s="19" t="s">
        <v>182</v>
      </c>
      <c r="DQ12" s="20" t="s">
        <v>175</v>
      </c>
      <c r="DR12" s="19" t="s">
        <v>183</v>
      </c>
      <c r="DS12" s="20" t="s">
        <v>184</v>
      </c>
    </row>
    <row r="13" spans="1:123" s="1" customFormat="1" ht="11.25">
      <c r="A13" s="2" t="s">
        <v>185</v>
      </c>
      <c r="B13" s="3">
        <v>5602042788</v>
      </c>
      <c r="C13" s="4">
        <v>1</v>
      </c>
      <c r="D13" s="3">
        <v>5602042788</v>
      </c>
      <c r="E13" s="4">
        <v>1</v>
      </c>
      <c r="F13" s="3">
        <v>5602042788</v>
      </c>
      <c r="G13" s="4">
        <v>1</v>
      </c>
      <c r="H13" s="3">
        <v>5602042788</v>
      </c>
      <c r="I13" s="4">
        <v>1</v>
      </c>
      <c r="J13" s="3">
        <v>5602042788</v>
      </c>
      <c r="K13" s="4">
        <v>1</v>
      </c>
      <c r="L13" s="3">
        <v>5602042788</v>
      </c>
      <c r="M13" s="4">
        <v>1</v>
      </c>
      <c r="N13" s="3">
        <v>5602042788</v>
      </c>
      <c r="O13" s="4">
        <v>1</v>
      </c>
      <c r="P13" s="3">
        <v>5602042788</v>
      </c>
      <c r="Q13" s="4">
        <v>1</v>
      </c>
      <c r="R13" s="3">
        <v>5602042788</v>
      </c>
      <c r="S13" s="4">
        <v>1</v>
      </c>
      <c r="T13" s="3">
        <v>5602042788</v>
      </c>
      <c r="U13" s="4">
        <v>1</v>
      </c>
      <c r="V13" s="3">
        <v>5602042788</v>
      </c>
      <c r="W13" s="4">
        <v>1</v>
      </c>
      <c r="X13" s="3">
        <v>5602042788</v>
      </c>
      <c r="Y13" s="4">
        <f>SUM(Y14:Y22)</f>
        <v>1</v>
      </c>
      <c r="Z13" s="3">
        <v>5602042788</v>
      </c>
      <c r="AA13" s="4">
        <v>1</v>
      </c>
      <c r="AB13" s="3">
        <v>5602042788</v>
      </c>
      <c r="AC13" s="4">
        <v>1</v>
      </c>
      <c r="AD13" s="3">
        <v>5602042788</v>
      </c>
      <c r="AE13" s="4">
        <v>1</v>
      </c>
      <c r="AF13" s="3">
        <v>5602042788</v>
      </c>
      <c r="AG13" s="4">
        <v>1</v>
      </c>
      <c r="AH13" s="3">
        <v>5602042788</v>
      </c>
      <c r="AI13" s="4">
        <v>1</v>
      </c>
      <c r="AJ13" s="3">
        <v>5602042788</v>
      </c>
      <c r="AK13" s="4">
        <v>1</v>
      </c>
      <c r="AL13" s="3">
        <v>5602042788</v>
      </c>
      <c r="AM13" s="4">
        <v>1</v>
      </c>
      <c r="AN13" s="3">
        <v>5602042788</v>
      </c>
      <c r="AO13" s="4">
        <v>1</v>
      </c>
      <c r="AP13" s="3">
        <v>5602042788</v>
      </c>
      <c r="AQ13" s="4">
        <v>1</v>
      </c>
      <c r="AR13" s="3">
        <v>5602042788</v>
      </c>
      <c r="AS13" s="4">
        <v>1</v>
      </c>
      <c r="AT13" s="3">
        <v>5602042788</v>
      </c>
      <c r="AU13" s="4">
        <v>1</v>
      </c>
      <c r="AV13" s="3">
        <v>5602042788</v>
      </c>
      <c r="AW13" s="4">
        <v>1</v>
      </c>
      <c r="AX13" s="3">
        <v>5602042788</v>
      </c>
      <c r="AY13" s="4">
        <v>1</v>
      </c>
      <c r="AZ13" s="3">
        <v>5602042788</v>
      </c>
      <c r="BA13" s="4">
        <v>1</v>
      </c>
      <c r="BB13" s="3">
        <v>5602042788</v>
      </c>
      <c r="BC13" s="4">
        <v>1</v>
      </c>
      <c r="BD13" s="3">
        <v>5602042788</v>
      </c>
      <c r="BE13" s="4">
        <v>1</v>
      </c>
      <c r="BF13" s="3">
        <v>5602042788</v>
      </c>
      <c r="BG13" s="4">
        <v>1</v>
      </c>
      <c r="BH13" s="3">
        <v>5602042788</v>
      </c>
      <c r="BI13" s="4">
        <v>1</v>
      </c>
      <c r="BJ13" s="3">
        <v>5602042788</v>
      </c>
      <c r="BK13" s="4">
        <v>1</v>
      </c>
      <c r="BL13" s="3">
        <v>5602042788</v>
      </c>
      <c r="BM13" s="4">
        <v>1</v>
      </c>
      <c r="BN13" s="3">
        <v>5602042788</v>
      </c>
      <c r="BO13" s="4">
        <v>1</v>
      </c>
      <c r="BP13" s="5">
        <v>5602042788</v>
      </c>
      <c r="BQ13" s="26">
        <v>1</v>
      </c>
      <c r="BR13" s="3">
        <v>5602042788</v>
      </c>
      <c r="BS13" s="4">
        <v>1</v>
      </c>
      <c r="BT13" s="3">
        <v>5602042788</v>
      </c>
      <c r="BU13" s="4">
        <v>1</v>
      </c>
      <c r="BV13" s="3">
        <v>5602042788</v>
      </c>
      <c r="BW13" s="4">
        <v>1</v>
      </c>
      <c r="BX13" s="3">
        <v>5602042788</v>
      </c>
      <c r="BY13" s="4">
        <v>1</v>
      </c>
      <c r="BZ13" s="3">
        <v>5602042788</v>
      </c>
      <c r="CA13" s="4">
        <v>1</v>
      </c>
      <c r="CB13" s="7">
        <v>5602042788</v>
      </c>
      <c r="CC13" s="8">
        <v>1</v>
      </c>
      <c r="CD13" s="7">
        <v>5602042788</v>
      </c>
      <c r="CE13" s="8">
        <v>1</v>
      </c>
      <c r="CF13" s="7">
        <v>5602042788</v>
      </c>
      <c r="CG13" s="8">
        <v>1</v>
      </c>
      <c r="CH13" s="7" t="s">
        <v>186</v>
      </c>
      <c r="CI13" s="9">
        <v>1</v>
      </c>
      <c r="CJ13" s="7" t="s">
        <v>186</v>
      </c>
      <c r="CK13" s="9">
        <v>1</v>
      </c>
      <c r="CL13" s="7" t="s">
        <v>186</v>
      </c>
      <c r="CM13" s="9">
        <v>1</v>
      </c>
      <c r="CN13" s="7" t="s">
        <v>186</v>
      </c>
      <c r="CO13" s="9">
        <v>1</v>
      </c>
      <c r="CP13" s="7" t="s">
        <v>186</v>
      </c>
      <c r="CQ13" s="9">
        <v>1</v>
      </c>
      <c r="CR13" s="10" t="s">
        <v>186</v>
      </c>
      <c r="CS13" s="11">
        <v>1</v>
      </c>
      <c r="CT13" s="10" t="s">
        <v>186</v>
      </c>
      <c r="CU13" s="27">
        <v>1</v>
      </c>
      <c r="CV13" s="10" t="s">
        <v>186</v>
      </c>
      <c r="CW13" s="27" t="s">
        <v>187</v>
      </c>
      <c r="CX13" s="10" t="s">
        <v>186</v>
      </c>
      <c r="CY13" s="11">
        <v>1</v>
      </c>
      <c r="CZ13" s="10" t="s">
        <v>186</v>
      </c>
      <c r="DA13" s="11">
        <v>1</v>
      </c>
      <c r="DB13" s="10" t="s">
        <v>186</v>
      </c>
      <c r="DC13" s="11">
        <v>1</v>
      </c>
      <c r="DD13" s="10" t="s">
        <v>186</v>
      </c>
      <c r="DE13" s="11">
        <v>1</v>
      </c>
      <c r="DF13" s="10" t="s">
        <v>186</v>
      </c>
      <c r="DG13" s="11">
        <v>1</v>
      </c>
      <c r="DH13" s="10" t="s">
        <v>186</v>
      </c>
      <c r="DI13" s="11">
        <v>1</v>
      </c>
      <c r="DJ13" s="10" t="s">
        <v>186</v>
      </c>
      <c r="DK13" s="11">
        <v>1</v>
      </c>
      <c r="DL13" s="10" t="s">
        <v>186</v>
      </c>
      <c r="DM13" s="11">
        <v>1</v>
      </c>
      <c r="DN13" s="10" t="s">
        <v>186</v>
      </c>
      <c r="DO13" s="11">
        <v>1</v>
      </c>
      <c r="DP13" s="10" t="s">
        <v>186</v>
      </c>
      <c r="DQ13" s="11">
        <v>1</v>
      </c>
      <c r="DR13" s="10" t="s">
        <v>186</v>
      </c>
      <c r="DS13" s="11">
        <v>1</v>
      </c>
    </row>
    <row r="14" spans="1:123" s="1" customFormat="1" ht="11.25">
      <c r="A14" s="12" t="s">
        <v>23</v>
      </c>
      <c r="B14" s="13">
        <v>0</v>
      </c>
      <c r="C14" s="14">
        <v>0</v>
      </c>
      <c r="D14" s="13">
        <v>0</v>
      </c>
      <c r="E14" s="14">
        <v>0</v>
      </c>
      <c r="F14" s="13">
        <v>0</v>
      </c>
      <c r="G14" s="14">
        <v>0</v>
      </c>
      <c r="H14" s="13">
        <v>0</v>
      </c>
      <c r="I14" s="14">
        <v>0</v>
      </c>
      <c r="J14" s="13">
        <v>0</v>
      </c>
      <c r="K14" s="14">
        <v>0</v>
      </c>
      <c r="L14" s="13">
        <v>0</v>
      </c>
      <c r="M14" s="14">
        <v>0</v>
      </c>
      <c r="N14" s="13">
        <v>0</v>
      </c>
      <c r="O14" s="14">
        <v>0</v>
      </c>
      <c r="P14" s="13">
        <v>0</v>
      </c>
      <c r="Q14" s="14">
        <v>0</v>
      </c>
      <c r="R14" s="13">
        <v>0</v>
      </c>
      <c r="S14" s="14">
        <v>0</v>
      </c>
      <c r="T14" s="13">
        <v>0</v>
      </c>
      <c r="U14" s="14">
        <v>0</v>
      </c>
      <c r="V14" s="13">
        <v>0</v>
      </c>
      <c r="W14" s="14">
        <v>0</v>
      </c>
      <c r="X14" s="13">
        <v>0</v>
      </c>
      <c r="Y14" s="14">
        <f>X14/$X$13</f>
        <v>0</v>
      </c>
      <c r="Z14" s="13">
        <v>0</v>
      </c>
      <c r="AA14" s="14">
        <v>0</v>
      </c>
      <c r="AB14" s="13">
        <v>0</v>
      </c>
      <c r="AC14" s="14">
        <v>0</v>
      </c>
      <c r="AD14" s="13">
        <v>0</v>
      </c>
      <c r="AE14" s="14">
        <v>0</v>
      </c>
      <c r="AF14" s="13">
        <v>0</v>
      </c>
      <c r="AG14" s="14">
        <v>0</v>
      </c>
      <c r="AH14" s="13">
        <v>0</v>
      </c>
      <c r="AI14" s="14">
        <v>0</v>
      </c>
      <c r="AJ14" s="13">
        <v>0</v>
      </c>
      <c r="AK14" s="14">
        <v>0</v>
      </c>
      <c r="AL14" s="13">
        <v>0</v>
      </c>
      <c r="AM14" s="14">
        <v>0</v>
      </c>
      <c r="AN14" s="13">
        <v>0</v>
      </c>
      <c r="AO14" s="14">
        <v>0</v>
      </c>
      <c r="AP14" s="13">
        <v>0</v>
      </c>
      <c r="AQ14" s="14">
        <v>0</v>
      </c>
      <c r="AR14" s="13">
        <v>0</v>
      </c>
      <c r="AS14" s="14">
        <v>0</v>
      </c>
      <c r="AT14" s="13">
        <v>0</v>
      </c>
      <c r="AU14" s="14">
        <v>0</v>
      </c>
      <c r="AV14" s="13">
        <v>0</v>
      </c>
      <c r="AW14" s="14">
        <v>0</v>
      </c>
      <c r="AX14" s="13">
        <v>0</v>
      </c>
      <c r="AY14" s="14">
        <v>0</v>
      </c>
      <c r="AZ14" s="13">
        <v>0</v>
      </c>
      <c r="BA14" s="14">
        <v>0</v>
      </c>
      <c r="BB14" s="13">
        <v>0</v>
      </c>
      <c r="BC14" s="14">
        <v>0</v>
      </c>
      <c r="BD14" s="13">
        <v>0</v>
      </c>
      <c r="BE14" s="14">
        <v>0</v>
      </c>
      <c r="BF14" s="13">
        <v>0</v>
      </c>
      <c r="BG14" s="14">
        <v>0</v>
      </c>
      <c r="BH14" s="13">
        <v>0</v>
      </c>
      <c r="BI14" s="14">
        <v>0</v>
      </c>
      <c r="BJ14" s="13">
        <v>0</v>
      </c>
      <c r="BK14" s="14">
        <v>0</v>
      </c>
      <c r="BL14" s="13">
        <v>0</v>
      </c>
      <c r="BM14" s="14">
        <v>0</v>
      </c>
      <c r="BN14" s="13">
        <v>0</v>
      </c>
      <c r="BO14" s="14">
        <v>0</v>
      </c>
      <c r="BP14" s="15">
        <v>0</v>
      </c>
      <c r="BQ14" s="16">
        <v>0</v>
      </c>
      <c r="BR14" s="13">
        <v>0</v>
      </c>
      <c r="BS14" s="14">
        <v>0</v>
      </c>
      <c r="BT14" s="13">
        <v>0</v>
      </c>
      <c r="BU14" s="14">
        <v>0</v>
      </c>
      <c r="BV14" s="13">
        <v>0</v>
      </c>
      <c r="BW14" s="14">
        <v>0</v>
      </c>
      <c r="BX14" s="13">
        <v>0</v>
      </c>
      <c r="BY14" s="14">
        <v>0</v>
      </c>
      <c r="BZ14" s="13">
        <v>0</v>
      </c>
      <c r="CA14" s="14">
        <v>0</v>
      </c>
      <c r="CB14" s="17">
        <v>0</v>
      </c>
      <c r="CC14" s="18">
        <v>0</v>
      </c>
      <c r="CD14" s="17">
        <v>0</v>
      </c>
      <c r="CE14" s="18">
        <v>0</v>
      </c>
      <c r="CF14" s="17">
        <v>0</v>
      </c>
      <c r="CG14" s="18">
        <v>0</v>
      </c>
      <c r="CH14" s="17">
        <v>0</v>
      </c>
      <c r="CI14" s="17" t="s">
        <v>44</v>
      </c>
      <c r="CJ14" s="17">
        <v>0</v>
      </c>
      <c r="CK14" s="17" t="s">
        <v>44</v>
      </c>
      <c r="CL14" s="17">
        <v>0</v>
      </c>
      <c r="CM14" s="17" t="s">
        <v>44</v>
      </c>
      <c r="CN14" s="17">
        <v>0</v>
      </c>
      <c r="CO14" s="17" t="s">
        <v>44</v>
      </c>
      <c r="CP14" s="17">
        <v>0</v>
      </c>
      <c r="CQ14" s="17" t="s">
        <v>44</v>
      </c>
      <c r="CR14" s="19">
        <v>0</v>
      </c>
      <c r="CS14" s="21" t="s">
        <v>44</v>
      </c>
      <c r="CT14" s="19">
        <v>0</v>
      </c>
      <c r="CU14" s="24" t="s">
        <v>44</v>
      </c>
      <c r="CV14" s="19">
        <v>0</v>
      </c>
      <c r="CW14" s="24">
        <v>0</v>
      </c>
      <c r="CX14" s="19">
        <v>0</v>
      </c>
      <c r="CY14" s="20" t="s">
        <v>44</v>
      </c>
      <c r="CZ14" s="19">
        <v>0</v>
      </c>
      <c r="DA14" s="20" t="s">
        <v>45</v>
      </c>
      <c r="DB14" s="19">
        <v>0</v>
      </c>
      <c r="DC14" s="20" t="s">
        <v>44</v>
      </c>
      <c r="DD14" s="19">
        <v>0</v>
      </c>
      <c r="DE14" s="20" t="s">
        <v>44</v>
      </c>
      <c r="DF14" s="19">
        <v>0</v>
      </c>
      <c r="DG14" s="20" t="s">
        <v>44</v>
      </c>
      <c r="DH14" s="19">
        <v>0</v>
      </c>
      <c r="DI14" s="20" t="s">
        <v>44</v>
      </c>
      <c r="DJ14" s="19">
        <v>0</v>
      </c>
      <c r="DK14" s="20" t="s">
        <v>44</v>
      </c>
      <c r="DL14" s="19">
        <v>0</v>
      </c>
      <c r="DM14" s="21" t="s">
        <v>44</v>
      </c>
      <c r="DN14" s="19">
        <v>0</v>
      </c>
      <c r="DO14" s="21" t="s">
        <v>44</v>
      </c>
      <c r="DP14" s="19">
        <v>0</v>
      </c>
      <c r="DQ14" s="20" t="s">
        <v>44</v>
      </c>
      <c r="DR14" s="19">
        <v>0</v>
      </c>
      <c r="DS14" s="20" t="s">
        <v>45</v>
      </c>
    </row>
    <row r="15" spans="1:123" s="1" customFormat="1" ht="11.25">
      <c r="A15" s="12" t="s">
        <v>27</v>
      </c>
      <c r="B15" s="13">
        <v>900210496</v>
      </c>
      <c r="C15" s="14">
        <v>0.16069325602587667</v>
      </c>
      <c r="D15" s="13">
        <v>900210496</v>
      </c>
      <c r="E15" s="14">
        <v>0.16069325602587667</v>
      </c>
      <c r="F15" s="13">
        <v>900210496</v>
      </c>
      <c r="G15" s="14">
        <v>0.16069325602587667</v>
      </c>
      <c r="H15" s="13">
        <v>900210496</v>
      </c>
      <c r="I15" s="14">
        <v>0.16069325602587667</v>
      </c>
      <c r="J15" s="13">
        <v>900210496</v>
      </c>
      <c r="K15" s="14">
        <v>0.16069325602587667</v>
      </c>
      <c r="L15" s="13">
        <v>900210496</v>
      </c>
      <c r="M15" s="14">
        <v>0.16069325602587667</v>
      </c>
      <c r="N15" s="13">
        <v>900210496</v>
      </c>
      <c r="O15" s="14">
        <v>0.16069325602587667</v>
      </c>
      <c r="P15" s="13">
        <v>900210496</v>
      </c>
      <c r="Q15" s="14">
        <v>0.16069325602587667</v>
      </c>
      <c r="R15" s="13">
        <v>900210496</v>
      </c>
      <c r="S15" s="14">
        <v>0.16069325602587667</v>
      </c>
      <c r="T15" s="13">
        <v>900210496</v>
      </c>
      <c r="U15" s="14">
        <v>0.16069325602587667</v>
      </c>
      <c r="V15" s="13">
        <v>900210496</v>
      </c>
      <c r="W15" s="14">
        <v>0.16069325602587667</v>
      </c>
      <c r="X15" s="13">
        <v>900210496</v>
      </c>
      <c r="Y15" s="14">
        <f aca="true" t="shared" si="1" ref="Y15:Y22">X15/$X$13</f>
        <v>0.16069325602587667</v>
      </c>
      <c r="Z15" s="13">
        <v>900210496</v>
      </c>
      <c r="AA15" s="14">
        <v>0.16069325602587667</v>
      </c>
      <c r="AB15" s="13">
        <v>900210496</v>
      </c>
      <c r="AC15" s="14">
        <v>0.16069325602587667</v>
      </c>
      <c r="AD15" s="13">
        <v>900210496</v>
      </c>
      <c r="AE15" s="14">
        <v>0.16069325602587667</v>
      </c>
      <c r="AF15" s="13">
        <v>900210496</v>
      </c>
      <c r="AG15" s="14">
        <v>0.16069325602587667</v>
      </c>
      <c r="AH15" s="13">
        <v>900210496</v>
      </c>
      <c r="AI15" s="14">
        <v>0.16069325602587667</v>
      </c>
      <c r="AJ15" s="13">
        <v>900210496</v>
      </c>
      <c r="AK15" s="14">
        <v>0.16069325602587667</v>
      </c>
      <c r="AL15" s="13">
        <v>900210496</v>
      </c>
      <c r="AM15" s="14">
        <v>0.16069325602587667</v>
      </c>
      <c r="AN15" s="13">
        <v>900210496</v>
      </c>
      <c r="AO15" s="14">
        <v>0.16069325602587667</v>
      </c>
      <c r="AP15" s="13">
        <v>900210496</v>
      </c>
      <c r="AQ15" s="14">
        <v>0.16069325602587667</v>
      </c>
      <c r="AR15" s="13">
        <v>900210496</v>
      </c>
      <c r="AS15" s="14">
        <v>0.16069325602587667</v>
      </c>
      <c r="AT15" s="13">
        <v>900210496</v>
      </c>
      <c r="AU15" s="14">
        <v>0.16069325602587667</v>
      </c>
      <c r="AV15" s="13">
        <v>900210496</v>
      </c>
      <c r="AW15" s="14">
        <v>0.16069325602587667</v>
      </c>
      <c r="AX15" s="13">
        <v>900210496</v>
      </c>
      <c r="AY15" s="14">
        <v>0.16069325602587667</v>
      </c>
      <c r="AZ15" s="13">
        <v>905692996</v>
      </c>
      <c r="BA15" s="14">
        <v>0.161671916883617</v>
      </c>
      <c r="BB15" s="13">
        <v>905692996</v>
      </c>
      <c r="BC15" s="14">
        <v>0.16167191688361662</v>
      </c>
      <c r="BD15" s="13">
        <v>905692996</v>
      </c>
      <c r="BE15" s="14">
        <v>0.16167191688361662</v>
      </c>
      <c r="BF15" s="13">
        <v>905692996</v>
      </c>
      <c r="BG15" s="14">
        <v>0.16167191688361662</v>
      </c>
      <c r="BH15" s="13">
        <v>905692996</v>
      </c>
      <c r="BI15" s="14">
        <v>0.16167191688361662</v>
      </c>
      <c r="BJ15" s="13">
        <v>905692996</v>
      </c>
      <c r="BK15" s="14">
        <v>0.16167191688361662</v>
      </c>
      <c r="BL15" s="13">
        <v>905692996</v>
      </c>
      <c r="BM15" s="14">
        <v>0.16167191688361662</v>
      </c>
      <c r="BN15" s="13">
        <v>905692996</v>
      </c>
      <c r="BO15" s="14">
        <v>0.16167191688361662</v>
      </c>
      <c r="BP15" s="15">
        <v>905692996</v>
      </c>
      <c r="BQ15" s="16">
        <v>0.16167191688361662</v>
      </c>
      <c r="BR15" s="13">
        <v>905692996</v>
      </c>
      <c r="BS15" s="14">
        <v>0.16167191688361662</v>
      </c>
      <c r="BT15" s="13">
        <v>905692996</v>
      </c>
      <c r="BU15" s="14">
        <v>0.16167191688361662</v>
      </c>
      <c r="BV15" s="13">
        <v>949155096</v>
      </c>
      <c r="BW15" s="14">
        <v>0.1694301760838318</v>
      </c>
      <c r="BX15" s="13">
        <v>1048787196</v>
      </c>
      <c r="BY15" s="14">
        <v>0.1872151348516262</v>
      </c>
      <c r="BZ15" s="13">
        <v>1062361796</v>
      </c>
      <c r="CA15" s="14">
        <v>0.18963828663994844</v>
      </c>
      <c r="CB15" s="17">
        <v>1080053496</v>
      </c>
      <c r="CC15" s="18">
        <v>0.19279636676705797</v>
      </c>
      <c r="CD15" s="17">
        <v>1080053496</v>
      </c>
      <c r="CE15" s="18">
        <v>0.19279636676705797</v>
      </c>
      <c r="CF15" s="17">
        <v>1080053496</v>
      </c>
      <c r="CG15" s="18">
        <v>0.19279636676705797</v>
      </c>
      <c r="CH15" s="17" t="s">
        <v>188</v>
      </c>
      <c r="CI15" s="17" t="s">
        <v>189</v>
      </c>
      <c r="CJ15" s="17" t="s">
        <v>188</v>
      </c>
      <c r="CK15" s="17" t="s">
        <v>189</v>
      </c>
      <c r="CL15" s="17" t="s">
        <v>188</v>
      </c>
      <c r="CM15" s="17" t="s">
        <v>189</v>
      </c>
      <c r="CN15" s="17" t="s">
        <v>190</v>
      </c>
      <c r="CO15" s="17" t="s">
        <v>191</v>
      </c>
      <c r="CP15" s="17" t="s">
        <v>192</v>
      </c>
      <c r="CQ15" s="17" t="s">
        <v>193</v>
      </c>
      <c r="CR15" s="19" t="s">
        <v>194</v>
      </c>
      <c r="CS15" s="20" t="s">
        <v>195</v>
      </c>
      <c r="CT15" s="19" t="s">
        <v>196</v>
      </c>
      <c r="CU15" s="20" t="s">
        <v>197</v>
      </c>
      <c r="CV15" s="19" t="s">
        <v>196</v>
      </c>
      <c r="CW15" s="20" t="s">
        <v>197</v>
      </c>
      <c r="CX15" s="19" t="s">
        <v>196</v>
      </c>
      <c r="CY15" s="20" t="s">
        <v>197</v>
      </c>
      <c r="CZ15" s="19" t="s">
        <v>196</v>
      </c>
      <c r="DA15" s="20" t="s">
        <v>197</v>
      </c>
      <c r="DB15" s="19" t="s">
        <v>196</v>
      </c>
      <c r="DC15" s="20" t="s">
        <v>197</v>
      </c>
      <c r="DD15" s="19" t="s">
        <v>196</v>
      </c>
      <c r="DE15" s="20" t="s">
        <v>197</v>
      </c>
      <c r="DF15" s="19" t="s">
        <v>196</v>
      </c>
      <c r="DG15" s="20" t="s">
        <v>197</v>
      </c>
      <c r="DH15" s="19" t="s">
        <v>196</v>
      </c>
      <c r="DI15" s="20" t="s">
        <v>197</v>
      </c>
      <c r="DJ15" s="19" t="s">
        <v>196</v>
      </c>
      <c r="DK15" s="20" t="s">
        <v>197</v>
      </c>
      <c r="DL15" s="19" t="s">
        <v>198</v>
      </c>
      <c r="DM15" s="21" t="s">
        <v>199</v>
      </c>
      <c r="DN15" s="19" t="s">
        <v>198</v>
      </c>
      <c r="DO15" s="21" t="s">
        <v>199</v>
      </c>
      <c r="DP15" s="19" t="s">
        <v>198</v>
      </c>
      <c r="DQ15" s="20" t="s">
        <v>199</v>
      </c>
      <c r="DR15" s="19" t="s">
        <v>200</v>
      </c>
      <c r="DS15" s="20" t="s">
        <v>201</v>
      </c>
    </row>
    <row r="16" spans="1:123" s="1" customFormat="1" ht="11.25">
      <c r="A16" s="12" t="s">
        <v>31</v>
      </c>
      <c r="B16" s="13">
        <v>135248258</v>
      </c>
      <c r="C16" s="14">
        <v>0.024142667794275333</v>
      </c>
      <c r="D16" s="13">
        <v>135248258</v>
      </c>
      <c r="E16" s="14">
        <v>0.024142667794275333</v>
      </c>
      <c r="F16" s="13">
        <v>135248258</v>
      </c>
      <c r="G16" s="14">
        <v>0.024142667794275333</v>
      </c>
      <c r="H16" s="13">
        <v>135248258</v>
      </c>
      <c r="I16" s="14">
        <v>0.024142667794275333</v>
      </c>
      <c r="J16" s="13">
        <v>135248258</v>
      </c>
      <c r="K16" s="14">
        <v>0.024142667794275333</v>
      </c>
      <c r="L16" s="13">
        <v>135248258</v>
      </c>
      <c r="M16" s="14">
        <v>0.024142667794275333</v>
      </c>
      <c r="N16" s="13">
        <v>135248258</v>
      </c>
      <c r="O16" s="14">
        <v>0.024142667794275333</v>
      </c>
      <c r="P16" s="13">
        <v>135248258</v>
      </c>
      <c r="Q16" s="14">
        <v>0.024142667794275333</v>
      </c>
      <c r="R16" s="13">
        <v>135248258</v>
      </c>
      <c r="S16" s="14">
        <v>0.024142667794275333</v>
      </c>
      <c r="T16" s="13">
        <v>135248258</v>
      </c>
      <c r="U16" s="14">
        <v>0.024142667794275333</v>
      </c>
      <c r="V16" s="13">
        <v>135248258</v>
      </c>
      <c r="W16" s="14">
        <v>0.024142667794275333</v>
      </c>
      <c r="X16" s="13">
        <v>135248258</v>
      </c>
      <c r="Y16" s="14">
        <f t="shared" si="1"/>
        <v>0.024142667794275333</v>
      </c>
      <c r="Z16" s="13">
        <v>135248258</v>
      </c>
      <c r="AA16" s="14">
        <v>0.024142667794275333</v>
      </c>
      <c r="AB16" s="13">
        <v>135248258</v>
      </c>
      <c r="AC16" s="14">
        <v>0.024142667794275333</v>
      </c>
      <c r="AD16" s="13">
        <v>135248258</v>
      </c>
      <c r="AE16" s="14">
        <v>0.024142667794275333</v>
      </c>
      <c r="AF16" s="13">
        <v>135248258</v>
      </c>
      <c r="AG16" s="14">
        <v>0.024142667794275333</v>
      </c>
      <c r="AH16" s="13">
        <v>135248258</v>
      </c>
      <c r="AI16" s="14">
        <v>0.024142667794275333</v>
      </c>
      <c r="AJ16" s="13">
        <v>135248258</v>
      </c>
      <c r="AK16" s="14">
        <v>0.024142667794275333</v>
      </c>
      <c r="AL16" s="13">
        <v>135248258</v>
      </c>
      <c r="AM16" s="14">
        <v>0.024142667794275333</v>
      </c>
      <c r="AN16" s="13">
        <v>135248258</v>
      </c>
      <c r="AO16" s="14">
        <v>0.024142667794275333</v>
      </c>
      <c r="AP16" s="13">
        <v>135248258</v>
      </c>
      <c r="AQ16" s="14">
        <v>0.024142667794275333</v>
      </c>
      <c r="AR16" s="13">
        <v>135248258</v>
      </c>
      <c r="AS16" s="14">
        <v>0.024142667794275333</v>
      </c>
      <c r="AT16" s="13">
        <v>135248258</v>
      </c>
      <c r="AU16" s="14">
        <v>0.024142667794275333</v>
      </c>
      <c r="AV16" s="13">
        <v>135248258</v>
      </c>
      <c r="AW16" s="14">
        <v>0.024142667794275333</v>
      </c>
      <c r="AX16" s="13">
        <v>135248258</v>
      </c>
      <c r="AY16" s="14">
        <v>0.024142667794275333</v>
      </c>
      <c r="AZ16" s="13">
        <v>161596958</v>
      </c>
      <c r="BA16" s="14">
        <v>0.0288460770678426</v>
      </c>
      <c r="BB16" s="13">
        <v>161596958</v>
      </c>
      <c r="BC16" s="14">
        <v>0.028846077067842632</v>
      </c>
      <c r="BD16" s="13">
        <v>161596958</v>
      </c>
      <c r="BE16" s="14">
        <v>0.028846077067842632</v>
      </c>
      <c r="BF16" s="13">
        <v>161596958</v>
      </c>
      <c r="BG16" s="14">
        <v>0.028846077067842632</v>
      </c>
      <c r="BH16" s="13">
        <v>161596958</v>
      </c>
      <c r="BI16" s="14">
        <v>0.028846077067842632</v>
      </c>
      <c r="BJ16" s="13">
        <v>161596958</v>
      </c>
      <c r="BK16" s="14">
        <v>0.028846077067842632</v>
      </c>
      <c r="BL16" s="13">
        <v>161596958</v>
      </c>
      <c r="BM16" s="14">
        <v>0.028846077067842632</v>
      </c>
      <c r="BN16" s="13">
        <v>161596958</v>
      </c>
      <c r="BO16" s="14">
        <v>0.028846077067842632</v>
      </c>
      <c r="BP16" s="15">
        <v>161596958</v>
      </c>
      <c r="BQ16" s="16">
        <v>0.028846077067842632</v>
      </c>
      <c r="BR16" s="13">
        <v>161596958</v>
      </c>
      <c r="BS16" s="14">
        <v>0.028846077067842632</v>
      </c>
      <c r="BT16" s="13">
        <v>161596958</v>
      </c>
      <c r="BU16" s="14">
        <v>0.028846077067842632</v>
      </c>
      <c r="BV16" s="13">
        <v>161596958</v>
      </c>
      <c r="BW16" s="14">
        <v>0.028846077067842632</v>
      </c>
      <c r="BX16" s="13">
        <v>161596958</v>
      </c>
      <c r="BY16" s="14">
        <v>0.028846077067842632</v>
      </c>
      <c r="BZ16" s="13">
        <v>161596958</v>
      </c>
      <c r="CA16" s="14">
        <v>0.028846077067842632</v>
      </c>
      <c r="CB16" s="17">
        <v>161596958</v>
      </c>
      <c r="CC16" s="18">
        <v>0.028846077067842632</v>
      </c>
      <c r="CD16" s="17">
        <v>161596958</v>
      </c>
      <c r="CE16" s="18">
        <v>0.028846077067842632</v>
      </c>
      <c r="CF16" s="17">
        <v>161596958</v>
      </c>
      <c r="CG16" s="18">
        <v>0.028846077067842632</v>
      </c>
      <c r="CH16" s="17" t="s">
        <v>202</v>
      </c>
      <c r="CI16" s="17" t="s">
        <v>203</v>
      </c>
      <c r="CJ16" s="17" t="s">
        <v>202</v>
      </c>
      <c r="CK16" s="17" t="s">
        <v>203</v>
      </c>
      <c r="CL16" s="17" t="s">
        <v>202</v>
      </c>
      <c r="CM16" s="17" t="s">
        <v>203</v>
      </c>
      <c r="CN16" s="17" t="s">
        <v>202</v>
      </c>
      <c r="CO16" s="17" t="s">
        <v>203</v>
      </c>
      <c r="CP16" s="17" t="s">
        <v>202</v>
      </c>
      <c r="CQ16" s="17" t="s">
        <v>203</v>
      </c>
      <c r="CR16" s="19" t="s">
        <v>202</v>
      </c>
      <c r="CS16" s="22" t="s">
        <v>203</v>
      </c>
      <c r="CT16" s="19" t="s">
        <v>202</v>
      </c>
      <c r="CU16" s="22" t="s">
        <v>203</v>
      </c>
      <c r="CV16" s="19" t="s">
        <v>202</v>
      </c>
      <c r="CW16" s="22" t="s">
        <v>203</v>
      </c>
      <c r="CX16" s="19" t="s">
        <v>202</v>
      </c>
      <c r="CY16" s="22" t="s">
        <v>203</v>
      </c>
      <c r="CZ16" s="19" t="s">
        <v>202</v>
      </c>
      <c r="DA16" s="22" t="s">
        <v>203</v>
      </c>
      <c r="DB16" s="19" t="s">
        <v>202</v>
      </c>
      <c r="DC16" s="22" t="s">
        <v>203</v>
      </c>
      <c r="DD16" s="19" t="s">
        <v>202</v>
      </c>
      <c r="DE16" s="23" t="s">
        <v>203</v>
      </c>
      <c r="DF16" s="19" t="s">
        <v>202</v>
      </c>
      <c r="DG16" s="23" t="s">
        <v>203</v>
      </c>
      <c r="DH16" s="19" t="s">
        <v>202</v>
      </c>
      <c r="DI16" s="23" t="s">
        <v>203</v>
      </c>
      <c r="DJ16" s="19" t="s">
        <v>202</v>
      </c>
      <c r="DK16" s="23" t="s">
        <v>203</v>
      </c>
      <c r="DL16" s="19" t="s">
        <v>202</v>
      </c>
      <c r="DM16" s="23" t="s">
        <v>203</v>
      </c>
      <c r="DN16" s="19" t="s">
        <v>202</v>
      </c>
      <c r="DO16" s="23" t="s">
        <v>203</v>
      </c>
      <c r="DP16" s="19" t="s">
        <v>202</v>
      </c>
      <c r="DQ16" s="23" t="s">
        <v>203</v>
      </c>
      <c r="DR16" s="19" t="s">
        <v>202</v>
      </c>
      <c r="DS16" s="23" t="s">
        <v>204</v>
      </c>
    </row>
    <row r="17" spans="1:123" s="1" customFormat="1" ht="11.25">
      <c r="A17" s="12" t="s">
        <v>35</v>
      </c>
      <c r="B17" s="13">
        <v>0</v>
      </c>
      <c r="C17" s="14">
        <v>0</v>
      </c>
      <c r="D17" s="13">
        <v>0</v>
      </c>
      <c r="E17" s="14">
        <v>0</v>
      </c>
      <c r="F17" s="13">
        <v>0</v>
      </c>
      <c r="G17" s="14">
        <v>0</v>
      </c>
      <c r="H17" s="13">
        <v>0</v>
      </c>
      <c r="I17" s="14">
        <v>0</v>
      </c>
      <c r="J17" s="13">
        <v>0</v>
      </c>
      <c r="K17" s="14">
        <v>0</v>
      </c>
      <c r="L17" s="13">
        <v>0</v>
      </c>
      <c r="M17" s="14">
        <v>0</v>
      </c>
      <c r="N17" s="13">
        <v>0</v>
      </c>
      <c r="O17" s="14">
        <v>0</v>
      </c>
      <c r="P17" s="13">
        <v>0</v>
      </c>
      <c r="Q17" s="14">
        <v>0</v>
      </c>
      <c r="R17" s="13">
        <v>0</v>
      </c>
      <c r="S17" s="14">
        <v>0</v>
      </c>
      <c r="T17" s="13">
        <v>0</v>
      </c>
      <c r="U17" s="14">
        <v>0</v>
      </c>
      <c r="V17" s="13">
        <v>0</v>
      </c>
      <c r="W17" s="14">
        <v>0</v>
      </c>
      <c r="X17" s="13">
        <v>0</v>
      </c>
      <c r="Y17" s="14">
        <f t="shared" si="1"/>
        <v>0</v>
      </c>
      <c r="Z17" s="13">
        <v>0</v>
      </c>
      <c r="AA17" s="14">
        <v>0</v>
      </c>
      <c r="AB17" s="13">
        <v>0</v>
      </c>
      <c r="AC17" s="14">
        <v>0</v>
      </c>
      <c r="AD17" s="13">
        <v>0</v>
      </c>
      <c r="AE17" s="14">
        <v>0</v>
      </c>
      <c r="AF17" s="13">
        <v>0</v>
      </c>
      <c r="AG17" s="14">
        <v>0</v>
      </c>
      <c r="AH17" s="13">
        <v>0</v>
      </c>
      <c r="AI17" s="14">
        <v>0</v>
      </c>
      <c r="AJ17" s="13">
        <v>0</v>
      </c>
      <c r="AK17" s="14">
        <v>0</v>
      </c>
      <c r="AL17" s="13">
        <v>0</v>
      </c>
      <c r="AM17" s="14">
        <v>0</v>
      </c>
      <c r="AN17" s="13">
        <v>0</v>
      </c>
      <c r="AO17" s="14">
        <v>0</v>
      </c>
      <c r="AP17" s="13">
        <v>0</v>
      </c>
      <c r="AQ17" s="14">
        <v>0</v>
      </c>
      <c r="AR17" s="13">
        <v>0</v>
      </c>
      <c r="AS17" s="14">
        <v>0</v>
      </c>
      <c r="AT17" s="13">
        <v>0</v>
      </c>
      <c r="AU17" s="14">
        <v>0</v>
      </c>
      <c r="AV17" s="13">
        <v>0</v>
      </c>
      <c r="AW17" s="14">
        <v>0</v>
      </c>
      <c r="AX17" s="13">
        <v>0</v>
      </c>
      <c r="AY17" s="14">
        <v>0</v>
      </c>
      <c r="AZ17" s="13">
        <v>0</v>
      </c>
      <c r="BA17" s="14">
        <v>0</v>
      </c>
      <c r="BB17" s="13">
        <v>0</v>
      </c>
      <c r="BC17" s="14">
        <v>0.006476494624017856</v>
      </c>
      <c r="BD17" s="13">
        <v>0</v>
      </c>
      <c r="BE17" s="14">
        <v>0.006476494624017856</v>
      </c>
      <c r="BF17" s="13">
        <v>0</v>
      </c>
      <c r="BG17" s="14">
        <v>0.006476494624017856</v>
      </c>
      <c r="BH17" s="13">
        <v>14453300</v>
      </c>
      <c r="BI17" s="14">
        <v>0.006476494624017856</v>
      </c>
      <c r="BJ17" s="13">
        <v>14453300</v>
      </c>
      <c r="BK17" s="14">
        <v>0.006476494624017856</v>
      </c>
      <c r="BL17" s="13">
        <v>36281600</v>
      </c>
      <c r="BM17" s="14">
        <v>0.006476494624017856</v>
      </c>
      <c r="BN17" s="13">
        <v>36281600</v>
      </c>
      <c r="BO17" s="14">
        <v>0.006476494624017856</v>
      </c>
      <c r="BP17" s="15">
        <v>36281600</v>
      </c>
      <c r="BQ17" s="16">
        <v>0.006476494624017856</v>
      </c>
      <c r="BR17" s="13">
        <v>43330000</v>
      </c>
      <c r="BS17" s="14">
        <v>0.007734678516346955</v>
      </c>
      <c r="BT17" s="13">
        <v>55489100</v>
      </c>
      <c r="BU17" s="14">
        <v>0.009905154619465216</v>
      </c>
      <c r="BV17" s="13">
        <v>55489100</v>
      </c>
      <c r="BW17" s="14">
        <v>0.009905154619465216</v>
      </c>
      <c r="BX17" s="13">
        <v>55489100</v>
      </c>
      <c r="BY17" s="14">
        <v>0.009905154619465216</v>
      </c>
      <c r="BZ17" s="13">
        <v>55489100</v>
      </c>
      <c r="CA17" s="14">
        <v>0.009905154619465216</v>
      </c>
      <c r="CB17" s="17">
        <v>57570482</v>
      </c>
      <c r="CC17" s="18">
        <v>0.010276694444983593</v>
      </c>
      <c r="CD17" s="17">
        <v>60389882</v>
      </c>
      <c r="CE17" s="18">
        <v>0.01077997514216773</v>
      </c>
      <c r="CF17" s="17">
        <v>60389882</v>
      </c>
      <c r="CG17" s="18">
        <v>0.01077997514216773</v>
      </c>
      <c r="CH17" s="17" t="s">
        <v>205</v>
      </c>
      <c r="CI17" s="17" t="s">
        <v>206</v>
      </c>
      <c r="CJ17" s="17" t="s">
        <v>205</v>
      </c>
      <c r="CK17" s="17" t="s">
        <v>206</v>
      </c>
      <c r="CL17" s="17" t="s">
        <v>205</v>
      </c>
      <c r="CM17" s="17" t="s">
        <v>206</v>
      </c>
      <c r="CN17" s="17" t="s">
        <v>207</v>
      </c>
      <c r="CO17" s="17" t="s">
        <v>208</v>
      </c>
      <c r="CP17" s="17" t="s">
        <v>207</v>
      </c>
      <c r="CQ17" s="17" t="s">
        <v>208</v>
      </c>
      <c r="CR17" s="19" t="s">
        <v>207</v>
      </c>
      <c r="CS17" s="22" t="s">
        <v>208</v>
      </c>
      <c r="CT17" s="19" t="s">
        <v>207</v>
      </c>
      <c r="CU17" s="22" t="s">
        <v>208</v>
      </c>
      <c r="CV17" s="19" t="s">
        <v>207</v>
      </c>
      <c r="CW17" s="22" t="s">
        <v>208</v>
      </c>
      <c r="CX17" s="19" t="s">
        <v>207</v>
      </c>
      <c r="CY17" s="22" t="s">
        <v>208</v>
      </c>
      <c r="CZ17" s="19" t="s">
        <v>207</v>
      </c>
      <c r="DA17" s="22" t="s">
        <v>208</v>
      </c>
      <c r="DB17" s="19" t="s">
        <v>207</v>
      </c>
      <c r="DC17" s="22" t="s">
        <v>208</v>
      </c>
      <c r="DD17" s="19" t="s">
        <v>207</v>
      </c>
      <c r="DE17" s="23" t="s">
        <v>208</v>
      </c>
      <c r="DF17" s="19" t="s">
        <v>207</v>
      </c>
      <c r="DG17" s="23" t="s">
        <v>208</v>
      </c>
      <c r="DH17" s="19" t="s">
        <v>207</v>
      </c>
      <c r="DI17" s="23" t="s">
        <v>208</v>
      </c>
      <c r="DJ17" s="19" t="s">
        <v>207</v>
      </c>
      <c r="DK17" s="23" t="s">
        <v>208</v>
      </c>
      <c r="DL17" s="19" t="s">
        <v>207</v>
      </c>
      <c r="DM17" s="23" t="s">
        <v>208</v>
      </c>
      <c r="DN17" s="19" t="s">
        <v>207</v>
      </c>
      <c r="DO17" s="23" t="s">
        <v>208</v>
      </c>
      <c r="DP17" s="19" t="s">
        <v>207</v>
      </c>
      <c r="DQ17" s="23" t="s">
        <v>208</v>
      </c>
      <c r="DR17" s="19" t="s">
        <v>207</v>
      </c>
      <c r="DS17" s="23" t="s">
        <v>209</v>
      </c>
    </row>
    <row r="18" spans="1:123" s="1" customFormat="1" ht="11.25">
      <c r="A18" s="12" t="s">
        <v>39</v>
      </c>
      <c r="B18" s="13">
        <v>0</v>
      </c>
      <c r="C18" s="14">
        <v>0</v>
      </c>
      <c r="D18" s="13">
        <v>0</v>
      </c>
      <c r="E18" s="14">
        <v>0</v>
      </c>
      <c r="F18" s="13">
        <v>0</v>
      </c>
      <c r="G18" s="14">
        <v>0</v>
      </c>
      <c r="H18" s="13">
        <v>0</v>
      </c>
      <c r="I18" s="14">
        <v>0</v>
      </c>
      <c r="J18" s="13">
        <v>0</v>
      </c>
      <c r="K18" s="14">
        <v>0</v>
      </c>
      <c r="L18" s="13">
        <v>0</v>
      </c>
      <c r="M18" s="14">
        <v>0</v>
      </c>
      <c r="N18" s="13">
        <v>0</v>
      </c>
      <c r="O18" s="14">
        <v>0</v>
      </c>
      <c r="P18" s="13">
        <v>0</v>
      </c>
      <c r="Q18" s="14">
        <v>0</v>
      </c>
      <c r="R18" s="13">
        <v>0</v>
      </c>
      <c r="S18" s="14">
        <v>0</v>
      </c>
      <c r="T18" s="13">
        <v>0</v>
      </c>
      <c r="U18" s="14">
        <v>0</v>
      </c>
      <c r="V18" s="13">
        <v>0</v>
      </c>
      <c r="W18" s="14">
        <v>0</v>
      </c>
      <c r="X18" s="13">
        <v>0</v>
      </c>
      <c r="Y18" s="14">
        <f t="shared" si="1"/>
        <v>0</v>
      </c>
      <c r="Z18" s="13">
        <v>0</v>
      </c>
      <c r="AA18" s="14">
        <v>0</v>
      </c>
      <c r="AB18" s="13">
        <v>0</v>
      </c>
      <c r="AC18" s="14">
        <v>0</v>
      </c>
      <c r="AD18" s="13">
        <v>0</v>
      </c>
      <c r="AE18" s="14">
        <v>0</v>
      </c>
      <c r="AF18" s="13">
        <v>0</v>
      </c>
      <c r="AG18" s="14">
        <v>0</v>
      </c>
      <c r="AH18" s="13">
        <v>0</v>
      </c>
      <c r="AI18" s="14">
        <v>0</v>
      </c>
      <c r="AJ18" s="13">
        <v>0</v>
      </c>
      <c r="AK18" s="14">
        <v>0</v>
      </c>
      <c r="AL18" s="13">
        <v>0</v>
      </c>
      <c r="AM18" s="14">
        <v>0</v>
      </c>
      <c r="AN18" s="13">
        <v>0</v>
      </c>
      <c r="AO18" s="14">
        <v>0</v>
      </c>
      <c r="AP18" s="13">
        <v>0</v>
      </c>
      <c r="AQ18" s="14">
        <v>0</v>
      </c>
      <c r="AR18" s="13">
        <v>0</v>
      </c>
      <c r="AS18" s="14">
        <v>0</v>
      </c>
      <c r="AT18" s="13">
        <v>0</v>
      </c>
      <c r="AU18" s="14">
        <v>0</v>
      </c>
      <c r="AV18" s="13">
        <v>0</v>
      </c>
      <c r="AW18" s="14">
        <v>0</v>
      </c>
      <c r="AX18" s="13">
        <v>0</v>
      </c>
      <c r="AY18" s="14">
        <v>0</v>
      </c>
      <c r="AZ18" s="13">
        <v>0</v>
      </c>
      <c r="BA18" s="14">
        <v>0</v>
      </c>
      <c r="BB18" s="13">
        <v>0</v>
      </c>
      <c r="BC18" s="14">
        <v>0</v>
      </c>
      <c r="BD18" s="13">
        <v>0</v>
      </c>
      <c r="BE18" s="14">
        <v>0</v>
      </c>
      <c r="BF18" s="13">
        <v>0</v>
      </c>
      <c r="BG18" s="14">
        <v>0</v>
      </c>
      <c r="BH18" s="13">
        <v>0</v>
      </c>
      <c r="BI18" s="14">
        <v>0</v>
      </c>
      <c r="BJ18" s="13">
        <v>0</v>
      </c>
      <c r="BK18" s="14">
        <v>0</v>
      </c>
      <c r="BL18" s="13">
        <v>0</v>
      </c>
      <c r="BM18" s="14">
        <v>0</v>
      </c>
      <c r="BN18" s="13">
        <v>0</v>
      </c>
      <c r="BO18" s="14">
        <v>0</v>
      </c>
      <c r="BP18" s="15">
        <v>0</v>
      </c>
      <c r="BQ18" s="16">
        <v>0</v>
      </c>
      <c r="BR18" s="13">
        <v>0</v>
      </c>
      <c r="BS18" s="14">
        <v>0</v>
      </c>
      <c r="BT18" s="13">
        <v>0</v>
      </c>
      <c r="BU18" s="14">
        <v>0</v>
      </c>
      <c r="BV18" s="13">
        <v>0</v>
      </c>
      <c r="BW18" s="14">
        <v>0</v>
      </c>
      <c r="BX18" s="13">
        <v>0</v>
      </c>
      <c r="BY18" s="14">
        <v>0</v>
      </c>
      <c r="BZ18" s="13">
        <v>0</v>
      </c>
      <c r="CA18" s="14">
        <v>0</v>
      </c>
      <c r="CB18" s="17">
        <v>0</v>
      </c>
      <c r="CC18" s="18">
        <v>0</v>
      </c>
      <c r="CD18" s="17">
        <v>0</v>
      </c>
      <c r="CE18" s="18">
        <v>0</v>
      </c>
      <c r="CF18" s="17">
        <v>0</v>
      </c>
      <c r="CG18" s="18">
        <v>0</v>
      </c>
      <c r="CH18" s="17">
        <v>0</v>
      </c>
      <c r="CI18" s="17" t="s">
        <v>44</v>
      </c>
      <c r="CJ18" s="17">
        <v>0</v>
      </c>
      <c r="CK18" s="17" t="s">
        <v>44</v>
      </c>
      <c r="CL18" s="17">
        <v>0</v>
      </c>
      <c r="CM18" s="17" t="s">
        <v>44</v>
      </c>
      <c r="CN18" s="17">
        <v>0</v>
      </c>
      <c r="CO18" s="17" t="s">
        <v>44</v>
      </c>
      <c r="CP18" s="17">
        <v>0</v>
      </c>
      <c r="CQ18" s="17" t="s">
        <v>44</v>
      </c>
      <c r="CR18" s="19">
        <v>0</v>
      </c>
      <c r="CS18" s="20" t="s">
        <v>44</v>
      </c>
      <c r="CT18" s="19">
        <v>0</v>
      </c>
      <c r="CU18" s="20" t="s">
        <v>44</v>
      </c>
      <c r="CV18" s="19">
        <v>0</v>
      </c>
      <c r="CW18" s="20" t="s">
        <v>44</v>
      </c>
      <c r="CX18" s="19">
        <v>0</v>
      </c>
      <c r="CY18" s="20" t="s">
        <v>44</v>
      </c>
      <c r="CZ18" s="19">
        <v>0</v>
      </c>
      <c r="DA18" s="20" t="s">
        <v>45</v>
      </c>
      <c r="DB18" s="19">
        <v>0</v>
      </c>
      <c r="DC18" s="20" t="s">
        <v>44</v>
      </c>
      <c r="DD18" s="19">
        <v>0</v>
      </c>
      <c r="DE18" s="20" t="s">
        <v>44</v>
      </c>
      <c r="DF18" s="19">
        <v>0</v>
      </c>
      <c r="DG18" s="20" t="s">
        <v>44</v>
      </c>
      <c r="DH18" s="19">
        <v>0</v>
      </c>
      <c r="DI18" s="20" t="s">
        <v>44</v>
      </c>
      <c r="DJ18" s="19">
        <v>0</v>
      </c>
      <c r="DK18" s="20" t="s">
        <v>44</v>
      </c>
      <c r="DL18" s="19">
        <v>0</v>
      </c>
      <c r="DM18" s="21" t="s">
        <v>44</v>
      </c>
      <c r="DN18" s="19">
        <v>0</v>
      </c>
      <c r="DO18" s="21" t="s">
        <v>44</v>
      </c>
      <c r="DP18" s="19">
        <v>0</v>
      </c>
      <c r="DQ18" s="20" t="s">
        <v>44</v>
      </c>
      <c r="DR18" s="19">
        <v>0</v>
      </c>
      <c r="DS18" s="20" t="s">
        <v>45</v>
      </c>
    </row>
    <row r="19" spans="1:123" s="1" customFormat="1" ht="11.25">
      <c r="A19" s="12" t="s">
        <v>43</v>
      </c>
      <c r="B19" s="13">
        <v>0</v>
      </c>
      <c r="C19" s="14">
        <v>0</v>
      </c>
      <c r="D19" s="13">
        <v>0</v>
      </c>
      <c r="E19" s="14">
        <v>0</v>
      </c>
      <c r="F19" s="13">
        <v>0</v>
      </c>
      <c r="G19" s="14">
        <v>0</v>
      </c>
      <c r="H19" s="13">
        <v>0</v>
      </c>
      <c r="I19" s="14">
        <v>0</v>
      </c>
      <c r="J19" s="13">
        <v>0</v>
      </c>
      <c r="K19" s="14">
        <v>0</v>
      </c>
      <c r="L19" s="13">
        <v>0</v>
      </c>
      <c r="M19" s="14">
        <v>0</v>
      </c>
      <c r="N19" s="13">
        <v>0</v>
      </c>
      <c r="O19" s="14">
        <v>0</v>
      </c>
      <c r="P19" s="13">
        <v>0</v>
      </c>
      <c r="Q19" s="14">
        <v>0</v>
      </c>
      <c r="R19" s="13">
        <v>0</v>
      </c>
      <c r="S19" s="14">
        <v>0</v>
      </c>
      <c r="T19" s="13">
        <v>0</v>
      </c>
      <c r="U19" s="14">
        <v>0</v>
      </c>
      <c r="V19" s="13">
        <v>0</v>
      </c>
      <c r="W19" s="14">
        <v>0</v>
      </c>
      <c r="X19" s="13">
        <v>0</v>
      </c>
      <c r="Y19" s="14">
        <f t="shared" si="1"/>
        <v>0</v>
      </c>
      <c r="Z19" s="13">
        <v>0</v>
      </c>
      <c r="AA19" s="14">
        <v>0</v>
      </c>
      <c r="AB19" s="13">
        <v>0</v>
      </c>
      <c r="AC19" s="14">
        <v>0</v>
      </c>
      <c r="AD19" s="13">
        <v>0</v>
      </c>
      <c r="AE19" s="14">
        <v>0</v>
      </c>
      <c r="AF19" s="13">
        <v>0</v>
      </c>
      <c r="AG19" s="14">
        <v>0</v>
      </c>
      <c r="AH19" s="13">
        <v>0</v>
      </c>
      <c r="AI19" s="14">
        <v>0</v>
      </c>
      <c r="AJ19" s="13">
        <v>0</v>
      </c>
      <c r="AK19" s="14">
        <v>0</v>
      </c>
      <c r="AL19" s="13">
        <v>0</v>
      </c>
      <c r="AM19" s="14">
        <v>0</v>
      </c>
      <c r="AN19" s="13">
        <v>0</v>
      </c>
      <c r="AO19" s="14">
        <v>0</v>
      </c>
      <c r="AP19" s="13">
        <v>0</v>
      </c>
      <c r="AQ19" s="14">
        <v>0</v>
      </c>
      <c r="AR19" s="13">
        <v>0</v>
      </c>
      <c r="AS19" s="14">
        <v>0</v>
      </c>
      <c r="AT19" s="13">
        <v>0</v>
      </c>
      <c r="AU19" s="14">
        <v>0</v>
      </c>
      <c r="AV19" s="13">
        <v>0</v>
      </c>
      <c r="AW19" s="14">
        <v>0</v>
      </c>
      <c r="AX19" s="13">
        <v>0</v>
      </c>
      <c r="AY19" s="14">
        <v>0</v>
      </c>
      <c r="AZ19" s="13">
        <v>0</v>
      </c>
      <c r="BA19" s="14">
        <v>0</v>
      </c>
      <c r="BB19" s="13">
        <v>0</v>
      </c>
      <c r="BC19" s="14">
        <v>0</v>
      </c>
      <c r="BD19" s="13">
        <v>0</v>
      </c>
      <c r="BE19" s="14">
        <v>0</v>
      </c>
      <c r="BF19" s="13">
        <v>0</v>
      </c>
      <c r="BG19" s="14">
        <v>0</v>
      </c>
      <c r="BH19" s="13">
        <v>0</v>
      </c>
      <c r="BI19" s="14">
        <v>0</v>
      </c>
      <c r="BJ19" s="13">
        <v>0</v>
      </c>
      <c r="BK19" s="14">
        <v>0</v>
      </c>
      <c r="BL19" s="13">
        <v>0</v>
      </c>
      <c r="BM19" s="14">
        <v>0</v>
      </c>
      <c r="BN19" s="13">
        <v>0</v>
      </c>
      <c r="BO19" s="14">
        <v>0</v>
      </c>
      <c r="BP19" s="15">
        <v>0</v>
      </c>
      <c r="BQ19" s="16">
        <v>0</v>
      </c>
      <c r="BR19" s="13">
        <v>0</v>
      </c>
      <c r="BS19" s="14">
        <v>0</v>
      </c>
      <c r="BT19" s="13">
        <v>0</v>
      </c>
      <c r="BU19" s="14">
        <v>0</v>
      </c>
      <c r="BV19" s="13">
        <v>0</v>
      </c>
      <c r="BW19" s="14">
        <v>0</v>
      </c>
      <c r="BX19" s="13">
        <v>0</v>
      </c>
      <c r="BY19" s="14">
        <v>0</v>
      </c>
      <c r="BZ19" s="13">
        <v>0</v>
      </c>
      <c r="CA19" s="14">
        <v>0</v>
      </c>
      <c r="CB19" s="17">
        <v>0</v>
      </c>
      <c r="CC19" s="18">
        <v>0</v>
      </c>
      <c r="CD19" s="17">
        <v>0</v>
      </c>
      <c r="CE19" s="18">
        <v>0</v>
      </c>
      <c r="CF19" s="17">
        <v>0</v>
      </c>
      <c r="CG19" s="18">
        <v>0</v>
      </c>
      <c r="CH19" s="17">
        <v>0</v>
      </c>
      <c r="CI19" s="17" t="s">
        <v>44</v>
      </c>
      <c r="CJ19" s="17">
        <v>0</v>
      </c>
      <c r="CK19" s="17" t="s">
        <v>44</v>
      </c>
      <c r="CL19" s="17">
        <v>0</v>
      </c>
      <c r="CM19" s="17" t="s">
        <v>44</v>
      </c>
      <c r="CN19" s="17">
        <v>0</v>
      </c>
      <c r="CO19" s="17" t="s">
        <v>44</v>
      </c>
      <c r="CP19" s="17">
        <v>0</v>
      </c>
      <c r="CQ19" s="17" t="s">
        <v>44</v>
      </c>
      <c r="CR19" s="19">
        <v>0</v>
      </c>
      <c r="CS19" s="20" t="s">
        <v>44</v>
      </c>
      <c r="CT19" s="19">
        <v>0</v>
      </c>
      <c r="CU19" s="20" t="s">
        <v>44</v>
      </c>
      <c r="CV19" s="19">
        <v>0</v>
      </c>
      <c r="CW19" s="20" t="s">
        <v>44</v>
      </c>
      <c r="CX19" s="19">
        <v>0</v>
      </c>
      <c r="CY19" s="20" t="s">
        <v>44</v>
      </c>
      <c r="CZ19" s="19">
        <v>0</v>
      </c>
      <c r="DA19" s="20" t="s">
        <v>45</v>
      </c>
      <c r="DB19" s="19">
        <v>0</v>
      </c>
      <c r="DC19" s="20" t="s">
        <v>44</v>
      </c>
      <c r="DD19" s="19">
        <v>0</v>
      </c>
      <c r="DE19" s="20" t="s">
        <v>44</v>
      </c>
      <c r="DF19" s="19">
        <v>0</v>
      </c>
      <c r="DG19" s="20" t="s">
        <v>44</v>
      </c>
      <c r="DH19" s="19">
        <v>0</v>
      </c>
      <c r="DI19" s="20" t="s">
        <v>44</v>
      </c>
      <c r="DJ19" s="19">
        <v>0</v>
      </c>
      <c r="DK19" s="20" t="s">
        <v>44</v>
      </c>
      <c r="DL19" s="19">
        <v>0</v>
      </c>
      <c r="DM19" s="21" t="s">
        <v>44</v>
      </c>
      <c r="DN19" s="19">
        <v>0</v>
      </c>
      <c r="DO19" s="21" t="s">
        <v>44</v>
      </c>
      <c r="DP19" s="19">
        <v>0</v>
      </c>
      <c r="DQ19" s="20" t="s">
        <v>44</v>
      </c>
      <c r="DR19" s="19">
        <v>0</v>
      </c>
      <c r="DS19" s="20" t="s">
        <v>45</v>
      </c>
    </row>
    <row r="20" spans="1:123" s="1" customFormat="1" ht="11.25">
      <c r="A20" s="12" t="s">
        <v>46</v>
      </c>
      <c r="B20" s="13">
        <v>590961930</v>
      </c>
      <c r="C20" s="14">
        <v>0.105490434893836</v>
      </c>
      <c r="D20" s="13">
        <v>590961930</v>
      </c>
      <c r="E20" s="14">
        <f>D20/D13</f>
        <v>0.10549043489383644</v>
      </c>
      <c r="F20" s="13">
        <v>593401930</v>
      </c>
      <c r="G20" s="14">
        <v>0.105925990296096</v>
      </c>
      <c r="H20" s="13">
        <v>642282130</v>
      </c>
      <c r="I20" s="14">
        <v>0.114651414547532</v>
      </c>
      <c r="J20" s="13">
        <v>642321130</v>
      </c>
      <c r="K20" s="14">
        <v>0.11465837629371567</v>
      </c>
      <c r="L20" s="13">
        <v>642321130</v>
      </c>
      <c r="M20" s="14">
        <v>0.11465837629371567</v>
      </c>
      <c r="N20" s="13">
        <v>642354530</v>
      </c>
      <c r="O20" s="14">
        <v>0.11466433840454987</v>
      </c>
      <c r="P20" s="13">
        <v>642354530</v>
      </c>
      <c r="Q20" s="14">
        <v>0.11466433840454987</v>
      </c>
      <c r="R20" s="13">
        <v>627954530</v>
      </c>
      <c r="S20" s="14">
        <v>0.11209384750597161</v>
      </c>
      <c r="T20" s="13">
        <v>627934530</v>
      </c>
      <c r="U20" s="14">
        <v>0.11209027737972357</v>
      </c>
      <c r="V20" s="13">
        <v>644134530</v>
      </c>
      <c r="W20" s="14">
        <v>0.11498207964062412</v>
      </c>
      <c r="X20" s="13">
        <v>644134530</v>
      </c>
      <c r="Y20" s="14">
        <f t="shared" si="1"/>
        <v>0.11498207964062412</v>
      </c>
      <c r="Z20" s="13">
        <v>644183330</v>
      </c>
      <c r="AA20" s="14">
        <v>0.1149907907486693</v>
      </c>
      <c r="AB20" s="13">
        <v>644018330</v>
      </c>
      <c r="AC20" s="14">
        <v>0.1149613372071231</v>
      </c>
      <c r="AD20" s="13">
        <v>642028330</v>
      </c>
      <c r="AE20" s="14">
        <v>0.11460610964544457</v>
      </c>
      <c r="AF20" s="13">
        <v>641977130</v>
      </c>
      <c r="AG20" s="14">
        <v>0.11459697012224963</v>
      </c>
      <c r="AH20" s="13">
        <v>641977130</v>
      </c>
      <c r="AI20" s="14">
        <v>0.11459697012224963</v>
      </c>
      <c r="AJ20" s="13">
        <v>641953530</v>
      </c>
      <c r="AK20" s="14">
        <v>0.11459275737327695</v>
      </c>
      <c r="AL20" s="13">
        <v>641953530</v>
      </c>
      <c r="AM20" s="14">
        <v>0.11459275737327695</v>
      </c>
      <c r="AN20" s="13">
        <v>635116306</v>
      </c>
      <c r="AO20" s="14">
        <v>0.11337226972997551</v>
      </c>
      <c r="AP20" s="13">
        <v>613248406</v>
      </c>
      <c r="AQ20" s="14">
        <v>0.10946871154101581</v>
      </c>
      <c r="AR20" s="13">
        <v>609912606</v>
      </c>
      <c r="AS20" s="14">
        <v>0.10887325018410766</v>
      </c>
      <c r="AT20" s="13">
        <v>609512606</v>
      </c>
      <c r="AU20" s="14">
        <v>0.10880184765914716</v>
      </c>
      <c r="AV20" s="13">
        <v>624070098</v>
      </c>
      <c r="AW20" s="14">
        <v>0.11140045187387812</v>
      </c>
      <c r="AX20" s="13">
        <v>636670098</v>
      </c>
      <c r="AY20" s="14">
        <v>0.1136496314101341</v>
      </c>
      <c r="AZ20" s="13">
        <v>645070098</v>
      </c>
      <c r="BA20" s="14">
        <v>0.115149084434305</v>
      </c>
      <c r="BB20" s="13">
        <v>663270098</v>
      </c>
      <c r="BC20" s="14">
        <v>0.118397899320008</v>
      </c>
      <c r="BD20" s="13">
        <v>691090098</v>
      </c>
      <c r="BE20" s="14">
        <v>0.123363944931011</v>
      </c>
      <c r="BF20" s="13">
        <v>705555098</v>
      </c>
      <c r="BG20" s="14">
        <v>0.129013237733235</v>
      </c>
      <c r="BH20" s="13">
        <v>708017678</v>
      </c>
      <c r="BI20" s="14">
        <v>0.12901323773323525</v>
      </c>
      <c r="BJ20" s="13">
        <v>720817678</v>
      </c>
      <c r="BK20" s="14">
        <v>0.12901323773323525</v>
      </c>
      <c r="BL20" s="13">
        <v>722737678</v>
      </c>
      <c r="BM20" s="14">
        <v>0.12901323773323525</v>
      </c>
      <c r="BN20" s="13">
        <v>722737678</v>
      </c>
      <c r="BO20" s="14">
        <v>0.12901323773323525</v>
      </c>
      <c r="BP20" s="15">
        <v>722737678</v>
      </c>
      <c r="BQ20" s="16">
        <v>0.12901323773323525</v>
      </c>
      <c r="BR20" s="13">
        <v>722737678</v>
      </c>
      <c r="BS20" s="14">
        <v>0.12901323773323525</v>
      </c>
      <c r="BT20" s="13">
        <v>722737678</v>
      </c>
      <c r="BU20" s="14">
        <v>0.12901323773323525</v>
      </c>
      <c r="BV20" s="13">
        <v>722737678</v>
      </c>
      <c r="BW20" s="14">
        <v>0.12901323773323525</v>
      </c>
      <c r="BX20" s="13">
        <v>727137678</v>
      </c>
      <c r="BY20" s="14">
        <v>0.12979866550780084</v>
      </c>
      <c r="BZ20" s="13">
        <v>739023232</v>
      </c>
      <c r="CA20" s="14">
        <v>0.13192031192318698</v>
      </c>
      <c r="CB20" s="17">
        <v>755925432</v>
      </c>
      <c r="CC20" s="18">
        <v>0.13493746131665568</v>
      </c>
      <c r="CD20" s="17">
        <v>808821736</v>
      </c>
      <c r="CE20" s="18">
        <v>0.14437978548335215</v>
      </c>
      <c r="CF20" s="17">
        <v>808821736</v>
      </c>
      <c r="CG20" s="18">
        <v>0.14437978548335215</v>
      </c>
      <c r="CH20" s="17" t="s">
        <v>210</v>
      </c>
      <c r="CI20" s="17" t="s">
        <v>211</v>
      </c>
      <c r="CJ20" s="17" t="s">
        <v>210</v>
      </c>
      <c r="CK20" s="17" t="s">
        <v>211</v>
      </c>
      <c r="CL20" s="17" t="s">
        <v>210</v>
      </c>
      <c r="CM20" s="17" t="s">
        <v>211</v>
      </c>
      <c r="CN20" s="17" t="s">
        <v>212</v>
      </c>
      <c r="CO20" s="17" t="s">
        <v>213</v>
      </c>
      <c r="CP20" s="17" t="s">
        <v>214</v>
      </c>
      <c r="CQ20" s="17" t="s">
        <v>215</v>
      </c>
      <c r="CR20" s="19" t="s">
        <v>214</v>
      </c>
      <c r="CS20" s="21" t="s">
        <v>215</v>
      </c>
      <c r="CT20" s="19" t="s">
        <v>214</v>
      </c>
      <c r="CU20" s="24" t="s">
        <v>215</v>
      </c>
      <c r="CV20" s="19" t="s">
        <v>214</v>
      </c>
      <c r="CW20" s="24">
        <v>0.14</v>
      </c>
      <c r="CX20" s="19" t="s">
        <v>216</v>
      </c>
      <c r="CY20" s="20" t="s">
        <v>215</v>
      </c>
      <c r="CZ20" s="19" t="s">
        <v>217</v>
      </c>
      <c r="DA20" s="20" t="s">
        <v>218</v>
      </c>
      <c r="DB20" s="19" t="s">
        <v>217</v>
      </c>
      <c r="DC20" s="20" t="s">
        <v>218</v>
      </c>
      <c r="DD20" s="19" t="s">
        <v>217</v>
      </c>
      <c r="DE20" s="20" t="s">
        <v>218</v>
      </c>
      <c r="DF20" s="19" t="s">
        <v>217</v>
      </c>
      <c r="DG20" s="20" t="s">
        <v>218</v>
      </c>
      <c r="DH20" s="19" t="s">
        <v>217</v>
      </c>
      <c r="DI20" s="20" t="s">
        <v>218</v>
      </c>
      <c r="DJ20" s="19" t="s">
        <v>217</v>
      </c>
      <c r="DK20" s="20" t="s">
        <v>218</v>
      </c>
      <c r="DL20" s="19" t="s">
        <v>219</v>
      </c>
      <c r="DM20" s="21" t="s">
        <v>220</v>
      </c>
      <c r="DN20" s="19" t="s">
        <v>221</v>
      </c>
      <c r="DO20" s="21" t="s">
        <v>222</v>
      </c>
      <c r="DP20" s="19" t="s">
        <v>223</v>
      </c>
      <c r="DQ20" s="20" t="s">
        <v>224</v>
      </c>
      <c r="DR20" s="19" t="s">
        <v>225</v>
      </c>
      <c r="DS20" s="20" t="s">
        <v>226</v>
      </c>
    </row>
    <row r="21" spans="1:123" s="1" customFormat="1" ht="11.25">
      <c r="A21" s="12" t="s">
        <v>458</v>
      </c>
      <c r="B21" s="13">
        <v>2139463541</v>
      </c>
      <c r="C21" s="14">
        <v>0.38190774722087</v>
      </c>
      <c r="D21" s="13">
        <v>1994213971</v>
      </c>
      <c r="E21" s="14">
        <f>D21/D13</f>
        <v>0.3559797821022998</v>
      </c>
      <c r="F21" s="13">
        <v>1923958185</v>
      </c>
      <c r="G21" s="14">
        <v>0.343438680818587</v>
      </c>
      <c r="H21" s="13">
        <v>1998108109</v>
      </c>
      <c r="I21" s="14">
        <v>0.356674910316661</v>
      </c>
      <c r="J21" s="13">
        <v>1980188895</v>
      </c>
      <c r="K21" s="14">
        <v>0.35347621750439223</v>
      </c>
      <c r="L21" s="13">
        <v>1933190220</v>
      </c>
      <c r="M21" s="14">
        <v>0.3450866573423966</v>
      </c>
      <c r="N21" s="13">
        <v>1867143851</v>
      </c>
      <c r="O21" s="14">
        <v>0.3332969635647131</v>
      </c>
      <c r="P21" s="13">
        <v>1861645567</v>
      </c>
      <c r="Q21" s="14">
        <v>0.33231548516333825</v>
      </c>
      <c r="R21" s="13">
        <v>1805006364</v>
      </c>
      <c r="S21" s="14">
        <v>0.3222050298984614</v>
      </c>
      <c r="T21" s="13">
        <v>1831311964</v>
      </c>
      <c r="U21" s="14">
        <v>0.3269007455499642</v>
      </c>
      <c r="V21" s="13">
        <v>1680774948</v>
      </c>
      <c r="W21" s="14">
        <v>0.30002893794391344</v>
      </c>
      <c r="X21" s="13">
        <v>1795595796</v>
      </c>
      <c r="Y21" s="14">
        <f t="shared" si="1"/>
        <v>0.32052518410718</v>
      </c>
      <c r="Z21" s="13">
        <v>1977176418</v>
      </c>
      <c r="AA21" s="14">
        <v>0.35293847134392864</v>
      </c>
      <c r="AB21" s="13">
        <v>1969282872</v>
      </c>
      <c r="AC21" s="14">
        <v>0.35152942355569883</v>
      </c>
      <c r="AD21" s="13">
        <v>1933364650</v>
      </c>
      <c r="AE21" s="14">
        <v>0.3451177941984687</v>
      </c>
      <c r="AF21" s="13">
        <v>1844621406</v>
      </c>
      <c r="AG21" s="14">
        <v>0.32927656496150276</v>
      </c>
      <c r="AH21" s="13">
        <v>1899083002</v>
      </c>
      <c r="AI21" s="14">
        <v>0.3389983036309504</v>
      </c>
      <c r="AJ21" s="13">
        <v>1845703208</v>
      </c>
      <c r="AK21" s="14">
        <v>0.32946967344727107</v>
      </c>
      <c r="AL21" s="13">
        <v>1853158213</v>
      </c>
      <c r="AM21" s="14">
        <v>0.3308004388987541</v>
      </c>
      <c r="AN21" s="13">
        <v>1849918844</v>
      </c>
      <c r="AO21" s="14">
        <v>0.3302221910840571</v>
      </c>
      <c r="AP21" s="13">
        <v>1858040590</v>
      </c>
      <c r="AQ21" s="14">
        <v>0.33167197401277687</v>
      </c>
      <c r="AR21" s="13">
        <v>1920145075</v>
      </c>
      <c r="AS21" s="14">
        <v>0.34275801661370675</v>
      </c>
      <c r="AT21" s="13">
        <v>1877991880</v>
      </c>
      <c r="AU21" s="14">
        <v>0.3352334052183252</v>
      </c>
      <c r="AV21" s="13">
        <v>1956605827</v>
      </c>
      <c r="AW21" s="14">
        <v>0.3492664910006039</v>
      </c>
      <c r="AX21" s="13">
        <v>1957704832</v>
      </c>
      <c r="AY21" s="14">
        <v>0.34946267033046446</v>
      </c>
      <c r="AZ21" s="13">
        <v>1967853311</v>
      </c>
      <c r="BA21" s="14">
        <v>0.351274237893236</v>
      </c>
      <c r="BB21" s="13">
        <v>1962732434</v>
      </c>
      <c r="BC21" s="14">
        <v>0.350360129023706</v>
      </c>
      <c r="BD21" s="13">
        <v>1935634465</v>
      </c>
      <c r="BE21" s="14">
        <v>0.345522970503952</v>
      </c>
      <c r="BF21" s="13">
        <v>1927639306</v>
      </c>
      <c r="BG21" s="14">
        <v>0.3271202051375692</v>
      </c>
      <c r="BH21" s="13">
        <v>1863514407</v>
      </c>
      <c r="BI21" s="14">
        <v>0.3271202051375692</v>
      </c>
      <c r="BJ21" s="13">
        <v>1855506176</v>
      </c>
      <c r="BK21" s="14">
        <v>0.3271202051375692</v>
      </c>
      <c r="BL21" s="13">
        <v>1832541386</v>
      </c>
      <c r="BM21" s="14">
        <v>0.3271202051375692</v>
      </c>
      <c r="BN21" s="13">
        <v>1808393023</v>
      </c>
      <c r="BO21" s="14">
        <v>0.32280956990791193</v>
      </c>
      <c r="BP21" s="15">
        <v>1806494856</v>
      </c>
      <c r="BQ21" s="16">
        <v>0.32247073511642016</v>
      </c>
      <c r="BR21" s="13">
        <v>1819714335</v>
      </c>
      <c r="BS21" s="14">
        <v>0.32483049556457616</v>
      </c>
      <c r="BT21" s="13">
        <v>1760407867</v>
      </c>
      <c r="BU21" s="14">
        <v>0.31424391666035234</v>
      </c>
      <c r="BV21" s="13">
        <v>1719277113</v>
      </c>
      <c r="BW21" s="14">
        <v>0.30690181743752865</v>
      </c>
      <c r="BX21" s="13">
        <v>1668624704</v>
      </c>
      <c r="BY21" s="14">
        <v>0.29786004269269784</v>
      </c>
      <c r="BZ21" s="13">
        <v>1736824359</v>
      </c>
      <c r="CA21" s="14">
        <v>0.3100341116137866</v>
      </c>
      <c r="CB21" s="17">
        <v>1764144248</v>
      </c>
      <c r="CC21" s="18">
        <v>0.3149108842543885</v>
      </c>
      <c r="CD21" s="17">
        <v>1774591072</v>
      </c>
      <c r="CE21" s="18">
        <v>0.3167757082829336</v>
      </c>
      <c r="CF21" s="17">
        <v>1752209409</v>
      </c>
      <c r="CG21" s="18">
        <v>0.3127804401553957</v>
      </c>
      <c r="CH21" s="17" t="s">
        <v>227</v>
      </c>
      <c r="CI21" s="17" t="s">
        <v>228</v>
      </c>
      <c r="CJ21" s="17" t="s">
        <v>229</v>
      </c>
      <c r="CK21" s="17" t="s">
        <v>230</v>
      </c>
      <c r="CL21" s="17" t="s">
        <v>231</v>
      </c>
      <c r="CM21" s="17" t="s">
        <v>232</v>
      </c>
      <c r="CN21" s="17" t="s">
        <v>233</v>
      </c>
      <c r="CO21" s="17" t="s">
        <v>234</v>
      </c>
      <c r="CP21" s="17" t="s">
        <v>235</v>
      </c>
      <c r="CQ21" s="17" t="s">
        <v>236</v>
      </c>
      <c r="CR21" s="19" t="s">
        <v>237</v>
      </c>
      <c r="CS21" s="20" t="s">
        <v>238</v>
      </c>
      <c r="CT21" s="19" t="s">
        <v>239</v>
      </c>
      <c r="CU21" s="20" t="s">
        <v>240</v>
      </c>
      <c r="CV21" s="19" t="s">
        <v>241</v>
      </c>
      <c r="CW21" s="20" t="s">
        <v>242</v>
      </c>
      <c r="CX21" s="19" t="s">
        <v>243</v>
      </c>
      <c r="CY21" s="20" t="s">
        <v>244</v>
      </c>
      <c r="CZ21" s="19" t="s">
        <v>245</v>
      </c>
      <c r="DA21" s="20" t="s">
        <v>246</v>
      </c>
      <c r="DB21" s="19" t="s">
        <v>247</v>
      </c>
      <c r="DC21" s="20" t="s">
        <v>248</v>
      </c>
      <c r="DD21" s="19" t="s">
        <v>249</v>
      </c>
      <c r="DE21" s="20" t="s">
        <v>248</v>
      </c>
      <c r="DF21" s="19" t="s">
        <v>250</v>
      </c>
      <c r="DG21" s="20" t="s">
        <v>251</v>
      </c>
      <c r="DH21" s="19" t="s">
        <v>252</v>
      </c>
      <c r="DI21" s="20" t="s">
        <v>253</v>
      </c>
      <c r="DJ21" s="19" t="s">
        <v>254</v>
      </c>
      <c r="DK21" s="20" t="s">
        <v>255</v>
      </c>
      <c r="DL21" s="19" t="s">
        <v>256</v>
      </c>
      <c r="DM21" s="21" t="s">
        <v>257</v>
      </c>
      <c r="DN21" s="19" t="s">
        <v>258</v>
      </c>
      <c r="DO21" s="21" t="s">
        <v>259</v>
      </c>
      <c r="DP21" s="19" t="s">
        <v>260</v>
      </c>
      <c r="DQ21" s="20" t="s">
        <v>261</v>
      </c>
      <c r="DR21" s="19" t="s">
        <v>262</v>
      </c>
      <c r="DS21" s="20" t="s">
        <v>263</v>
      </c>
    </row>
    <row r="22" spans="1:123" s="1" customFormat="1" ht="11.25">
      <c r="A22" s="12" t="s">
        <v>454</v>
      </c>
      <c r="B22" s="13">
        <v>1836158563</v>
      </c>
      <c r="C22" s="14">
        <v>0.327765894065142</v>
      </c>
      <c r="D22" s="13">
        <v>1981408133</v>
      </c>
      <c r="E22" s="14">
        <f>D22/D13</f>
        <v>0.35369385918371177</v>
      </c>
      <c r="F22" s="13">
        <v>2049223919</v>
      </c>
      <c r="G22" s="14">
        <v>0.365799405065165</v>
      </c>
      <c r="H22" s="13">
        <v>1926193795</v>
      </c>
      <c r="I22" s="14">
        <v>0.343837751315655</v>
      </c>
      <c r="J22" s="13">
        <v>1944074009</v>
      </c>
      <c r="K22" s="14">
        <v>0.3470294823817401</v>
      </c>
      <c r="L22" s="13">
        <v>1991072684</v>
      </c>
      <c r="M22" s="14">
        <v>0.35541904254373574</v>
      </c>
      <c r="N22" s="13">
        <v>2057085653</v>
      </c>
      <c r="O22" s="14">
        <v>0.367202774210585</v>
      </c>
      <c r="P22" s="13">
        <v>2062583937</v>
      </c>
      <c r="Q22" s="14">
        <v>0.36818425261195986</v>
      </c>
      <c r="R22" s="13">
        <v>2133623140</v>
      </c>
      <c r="S22" s="14">
        <v>0.38086519877541497</v>
      </c>
      <c r="T22" s="13">
        <v>2107337540</v>
      </c>
      <c r="U22" s="14">
        <v>0.3761730532501602</v>
      </c>
      <c r="V22" s="13">
        <v>2241674556</v>
      </c>
      <c r="W22" s="14">
        <v>0.4001530585953104</v>
      </c>
      <c r="X22" s="13">
        <f>898970833+16040816+1211769150+72909</f>
        <v>2126853708</v>
      </c>
      <c r="Y22" s="14">
        <f t="shared" si="1"/>
        <v>0.37965681243204386</v>
      </c>
      <c r="Z22" s="13">
        <v>1945224286</v>
      </c>
      <c r="AA22" s="14">
        <v>0.34723481408725004</v>
      </c>
      <c r="AB22" s="13">
        <v>1953282832</v>
      </c>
      <c r="AC22" s="14">
        <v>0.34867331541702606</v>
      </c>
      <c r="AD22" s="13">
        <v>1991191054</v>
      </c>
      <c r="AE22" s="14">
        <v>0.35544017233593467</v>
      </c>
      <c r="AF22" s="13">
        <v>2079985498</v>
      </c>
      <c r="AG22" s="14">
        <v>0.3712905410960956</v>
      </c>
      <c r="AH22" s="13">
        <v>2025523902</v>
      </c>
      <c r="AI22" s="14">
        <v>0.36156880242664796</v>
      </c>
      <c r="AJ22" s="13">
        <v>2078927296</v>
      </c>
      <c r="AK22" s="14"/>
      <c r="AL22" s="13">
        <v>2071472291</v>
      </c>
      <c r="AM22" s="14"/>
      <c r="AN22" s="13">
        <v>2081548884</v>
      </c>
      <c r="AO22" s="14">
        <v>0.3715696153658154</v>
      </c>
      <c r="AP22" s="13">
        <v>2095295038</v>
      </c>
      <c r="AQ22" s="14">
        <v>0.37402339062605533</v>
      </c>
      <c r="AR22" s="13">
        <v>2036526353</v>
      </c>
      <c r="AS22" s="14">
        <v>0.3635328093820336</v>
      </c>
      <c r="AT22" s="13">
        <v>2079079548</v>
      </c>
      <c r="AU22" s="14">
        <v>0.3711288233023757</v>
      </c>
      <c r="AV22" s="13">
        <v>1985908109</v>
      </c>
      <c r="AW22" s="14">
        <v>0.354497133305366</v>
      </c>
      <c r="AX22" s="13">
        <v>1972209104</v>
      </c>
      <c r="AY22" s="14">
        <v>0.35205177443924945</v>
      </c>
      <c r="AZ22" s="13">
        <v>1921829425</v>
      </c>
      <c r="BA22" s="14">
        <v>0.343058683721</v>
      </c>
      <c r="BB22" s="13">
        <v>1908750302</v>
      </c>
      <c r="BC22" s="14">
        <v>0.340723977704827</v>
      </c>
      <c r="BD22" s="13">
        <v>1908028271</v>
      </c>
      <c r="BE22" s="14">
        <v>0.340595090613578</v>
      </c>
      <c r="BF22" s="13">
        <v>1901558430</v>
      </c>
      <c r="BG22" s="14">
        <v>0.34687206855371844</v>
      </c>
      <c r="BH22" s="13">
        <v>1948767449</v>
      </c>
      <c r="BI22" s="14">
        <v>0.34687206855371844</v>
      </c>
      <c r="BJ22" s="13">
        <v>1943975680</v>
      </c>
      <c r="BK22" s="14">
        <v>0.34687206855371844</v>
      </c>
      <c r="BL22" s="13">
        <v>1943192170</v>
      </c>
      <c r="BM22" s="14">
        <v>0.34687206855371844</v>
      </c>
      <c r="BN22" s="13">
        <v>1967340533</v>
      </c>
      <c r="BO22" s="14">
        <v>0.3511827037833757</v>
      </c>
      <c r="BP22" s="25">
        <v>1969238700</v>
      </c>
      <c r="BQ22" s="16">
        <v>0.35152153857486745</v>
      </c>
      <c r="BR22" s="13">
        <v>1948970821</v>
      </c>
      <c r="BS22" s="14">
        <v>0.34790359423438233</v>
      </c>
      <c r="BT22" s="13">
        <v>1996118189</v>
      </c>
      <c r="BU22" s="14">
        <v>0.3563196970354879</v>
      </c>
      <c r="BV22" s="13">
        <v>1993786843</v>
      </c>
      <c r="BW22" s="14">
        <v>0.35590353705809646</v>
      </c>
      <c r="BX22" s="13">
        <v>1940407152</v>
      </c>
      <c r="BY22" s="14">
        <v>0.3463749252605673</v>
      </c>
      <c r="BZ22" s="13">
        <v>1846747343</v>
      </c>
      <c r="CA22" s="14">
        <v>0.32965605813577015</v>
      </c>
      <c r="CB22" s="17">
        <v>1782752172</v>
      </c>
      <c r="CC22" s="18">
        <v>0.3182325161490716</v>
      </c>
      <c r="CD22" s="17">
        <v>1716589644</v>
      </c>
      <c r="CE22" s="18">
        <v>0.30642208725664594</v>
      </c>
      <c r="CF22" s="17">
        <v>1738971307</v>
      </c>
      <c r="CG22" s="18">
        <v>0.31041735538418386</v>
      </c>
      <c r="CH22" s="17" t="s">
        <v>264</v>
      </c>
      <c r="CI22" s="17" t="s">
        <v>265</v>
      </c>
      <c r="CJ22" s="17" t="s">
        <v>266</v>
      </c>
      <c r="CK22" s="17" t="s">
        <v>267</v>
      </c>
      <c r="CL22" s="17" t="s">
        <v>268</v>
      </c>
      <c r="CM22" s="17" t="s">
        <v>269</v>
      </c>
      <c r="CN22" s="17" t="s">
        <v>270</v>
      </c>
      <c r="CO22" s="17" t="s">
        <v>271</v>
      </c>
      <c r="CP22" s="17" t="s">
        <v>272</v>
      </c>
      <c r="CQ22" s="17" t="s">
        <v>273</v>
      </c>
      <c r="CR22" s="19" t="s">
        <v>274</v>
      </c>
      <c r="CS22" s="20" t="s">
        <v>275</v>
      </c>
      <c r="CT22" s="19" t="s">
        <v>276</v>
      </c>
      <c r="CU22" s="20" t="s">
        <v>277</v>
      </c>
      <c r="CV22" s="19" t="s">
        <v>278</v>
      </c>
      <c r="CW22" s="20" t="s">
        <v>279</v>
      </c>
      <c r="CX22" s="19" t="s">
        <v>280</v>
      </c>
      <c r="CY22" s="20" t="s">
        <v>281</v>
      </c>
      <c r="CZ22" s="19" t="s">
        <v>282</v>
      </c>
      <c r="DA22" s="20" t="s">
        <v>283</v>
      </c>
      <c r="DB22" s="19" t="s">
        <v>284</v>
      </c>
      <c r="DC22" s="20" t="s">
        <v>285</v>
      </c>
      <c r="DD22" s="19" t="s">
        <v>286</v>
      </c>
      <c r="DE22" s="20" t="s">
        <v>285</v>
      </c>
      <c r="DF22" s="19" t="s">
        <v>287</v>
      </c>
      <c r="DG22" s="20" t="s">
        <v>288</v>
      </c>
      <c r="DH22" s="19" t="s">
        <v>289</v>
      </c>
      <c r="DI22" s="20" t="s">
        <v>290</v>
      </c>
      <c r="DJ22" s="19" t="s">
        <v>291</v>
      </c>
      <c r="DK22" s="20" t="s">
        <v>292</v>
      </c>
      <c r="DL22" s="19" t="s">
        <v>293</v>
      </c>
      <c r="DM22" s="21" t="s">
        <v>294</v>
      </c>
      <c r="DN22" s="19" t="s">
        <v>295</v>
      </c>
      <c r="DO22" s="21" t="s">
        <v>296</v>
      </c>
      <c r="DP22" s="19" t="s">
        <v>297</v>
      </c>
      <c r="DQ22" s="20" t="s">
        <v>298</v>
      </c>
      <c r="DR22" s="19" t="s">
        <v>299</v>
      </c>
      <c r="DS22" s="20" t="s">
        <v>300</v>
      </c>
    </row>
    <row r="23" spans="1:123" s="1" customFormat="1" ht="11.25">
      <c r="A23" s="2" t="s">
        <v>0</v>
      </c>
      <c r="B23" s="3">
        <v>13044496930</v>
      </c>
      <c r="C23" s="4">
        <v>1</v>
      </c>
      <c r="D23" s="3">
        <v>13044496930</v>
      </c>
      <c r="E23" s="4">
        <v>1</v>
      </c>
      <c r="F23" s="3">
        <v>13044496930</v>
      </c>
      <c r="G23" s="4">
        <v>1</v>
      </c>
      <c r="H23" s="3">
        <v>13044496930</v>
      </c>
      <c r="I23" s="4">
        <v>1</v>
      </c>
      <c r="J23" s="3">
        <v>13044496930</v>
      </c>
      <c r="K23" s="4">
        <v>1</v>
      </c>
      <c r="L23" s="3">
        <v>13044496930</v>
      </c>
      <c r="M23" s="4">
        <v>1</v>
      </c>
      <c r="N23" s="3">
        <v>13044496930</v>
      </c>
      <c r="O23" s="4">
        <v>1</v>
      </c>
      <c r="P23" s="3">
        <v>13044496930</v>
      </c>
      <c r="Q23" s="4">
        <v>1</v>
      </c>
      <c r="R23" s="3">
        <v>13044496930</v>
      </c>
      <c r="S23" s="4">
        <v>1</v>
      </c>
      <c r="T23" s="3">
        <v>13044496930</v>
      </c>
      <c r="U23" s="4">
        <v>1</v>
      </c>
      <c r="V23" s="3">
        <v>13044496930</v>
      </c>
      <c r="W23" s="4">
        <v>1</v>
      </c>
      <c r="X23" s="3">
        <v>13044496930</v>
      </c>
      <c r="Y23" s="4">
        <f>SUM(Y24:Y33)</f>
        <v>1</v>
      </c>
      <c r="Z23" s="3">
        <v>13044496930</v>
      </c>
      <c r="AA23" s="4">
        <v>1</v>
      </c>
      <c r="AB23" s="3">
        <v>13044496930</v>
      </c>
      <c r="AC23" s="4">
        <v>1</v>
      </c>
      <c r="AD23" s="3">
        <v>13044496930</v>
      </c>
      <c r="AE23" s="4">
        <v>1</v>
      </c>
      <c r="AF23" s="3">
        <v>13044496930</v>
      </c>
      <c r="AG23" s="4">
        <v>1</v>
      </c>
      <c r="AH23" s="3">
        <v>13044496930</v>
      </c>
      <c r="AI23" s="4">
        <v>1</v>
      </c>
      <c r="AJ23" s="3">
        <v>13044496930</v>
      </c>
      <c r="AK23" s="4">
        <v>1</v>
      </c>
      <c r="AL23" s="3">
        <v>13044496930</v>
      </c>
      <c r="AM23" s="4">
        <v>1</v>
      </c>
      <c r="AN23" s="3">
        <v>13044496930</v>
      </c>
      <c r="AO23" s="4">
        <v>1</v>
      </c>
      <c r="AP23" s="3">
        <v>13044496930</v>
      </c>
      <c r="AQ23" s="4">
        <v>1</v>
      </c>
      <c r="AR23" s="3">
        <v>13044496930</v>
      </c>
      <c r="AS23" s="4">
        <v>1</v>
      </c>
      <c r="AT23" s="3">
        <v>13044496930</v>
      </c>
      <c r="AU23" s="4">
        <v>1</v>
      </c>
      <c r="AV23" s="3">
        <v>13044496930</v>
      </c>
      <c r="AW23" s="4">
        <v>1</v>
      </c>
      <c r="AX23" s="3">
        <v>13044496930</v>
      </c>
      <c r="AY23" s="4">
        <v>1</v>
      </c>
      <c r="AZ23" s="3">
        <v>13044496930</v>
      </c>
      <c r="BA23" s="4">
        <v>1</v>
      </c>
      <c r="BB23" s="3">
        <v>13044496930</v>
      </c>
      <c r="BC23" s="4">
        <v>1</v>
      </c>
      <c r="BD23" s="3">
        <v>13044496930</v>
      </c>
      <c r="BE23" s="4">
        <v>1</v>
      </c>
      <c r="BF23" s="3">
        <v>13044496930</v>
      </c>
      <c r="BG23" s="4">
        <v>1</v>
      </c>
      <c r="BH23" s="3">
        <v>13044496930</v>
      </c>
      <c r="BI23" s="4">
        <v>1</v>
      </c>
      <c r="BJ23" s="3">
        <v>13044496930</v>
      </c>
      <c r="BK23" s="4">
        <v>1</v>
      </c>
      <c r="BL23" s="3">
        <v>13044496930</v>
      </c>
      <c r="BM23" s="4">
        <v>1</v>
      </c>
      <c r="BN23" s="3">
        <v>13044496930</v>
      </c>
      <c r="BO23" s="4">
        <v>1</v>
      </c>
      <c r="BP23" s="5">
        <v>13044496930</v>
      </c>
      <c r="BQ23" s="26">
        <v>1</v>
      </c>
      <c r="BR23" s="3">
        <v>13044496930</v>
      </c>
      <c r="BS23" s="4">
        <v>1</v>
      </c>
      <c r="BT23" s="3">
        <v>13044496930</v>
      </c>
      <c r="BU23" s="4">
        <v>1</v>
      </c>
      <c r="BV23" s="3">
        <v>13044496930</v>
      </c>
      <c r="BW23" s="4">
        <v>1</v>
      </c>
      <c r="BX23" s="3">
        <v>13044496930</v>
      </c>
      <c r="BY23" s="4">
        <v>1</v>
      </c>
      <c r="BZ23" s="3">
        <v>13044496930</v>
      </c>
      <c r="CA23" s="4">
        <v>1</v>
      </c>
      <c r="CB23" s="7">
        <v>13044496930</v>
      </c>
      <c r="CC23" s="8">
        <v>1</v>
      </c>
      <c r="CD23" s="7">
        <v>13044496930</v>
      </c>
      <c r="CE23" s="8">
        <v>1</v>
      </c>
      <c r="CF23" s="7">
        <v>13044496930</v>
      </c>
      <c r="CG23" s="8">
        <v>1</v>
      </c>
      <c r="CH23" s="7" t="s">
        <v>301</v>
      </c>
      <c r="CI23" s="9">
        <v>1</v>
      </c>
      <c r="CJ23" s="7" t="s">
        <v>301</v>
      </c>
      <c r="CK23" s="9">
        <v>1</v>
      </c>
      <c r="CL23" s="7" t="s">
        <v>301</v>
      </c>
      <c r="CM23" s="9">
        <v>1</v>
      </c>
      <c r="CN23" s="7" t="s">
        <v>301</v>
      </c>
      <c r="CO23" s="9">
        <v>1</v>
      </c>
      <c r="CP23" s="7" t="s">
        <v>301</v>
      </c>
      <c r="CQ23" s="9">
        <v>1</v>
      </c>
      <c r="CR23" s="10" t="s">
        <v>301</v>
      </c>
      <c r="CS23" s="27" t="s">
        <v>187</v>
      </c>
      <c r="CT23" s="10" t="s">
        <v>301</v>
      </c>
      <c r="CU23" s="27">
        <v>1</v>
      </c>
      <c r="CV23" s="10" t="s">
        <v>301</v>
      </c>
      <c r="CW23" s="27" t="s">
        <v>187</v>
      </c>
      <c r="CX23" s="10" t="s">
        <v>301</v>
      </c>
      <c r="CY23" s="11">
        <v>1</v>
      </c>
      <c r="CZ23" s="10" t="s">
        <v>301</v>
      </c>
      <c r="DA23" s="11">
        <v>1</v>
      </c>
      <c r="DB23" s="10" t="s">
        <v>301</v>
      </c>
      <c r="DC23" s="11">
        <v>1</v>
      </c>
      <c r="DD23" s="10" t="s">
        <v>301</v>
      </c>
      <c r="DE23" s="11">
        <v>1</v>
      </c>
      <c r="DF23" s="10" t="s">
        <v>301</v>
      </c>
      <c r="DG23" s="11">
        <v>1</v>
      </c>
      <c r="DH23" s="10" t="s">
        <v>301</v>
      </c>
      <c r="DI23" s="11">
        <v>1</v>
      </c>
      <c r="DJ23" s="10" t="s">
        <v>301</v>
      </c>
      <c r="DK23" s="11">
        <v>1</v>
      </c>
      <c r="DL23" s="10" t="s">
        <v>301</v>
      </c>
      <c r="DM23" s="11">
        <v>1</v>
      </c>
      <c r="DN23" s="10" t="s">
        <v>301</v>
      </c>
      <c r="DO23" s="11">
        <v>1</v>
      </c>
      <c r="DP23" s="10" t="s">
        <v>301</v>
      </c>
      <c r="DQ23" s="11">
        <v>1</v>
      </c>
      <c r="DR23" s="10" t="s">
        <v>301</v>
      </c>
      <c r="DS23" s="11">
        <v>1</v>
      </c>
    </row>
    <row r="24" spans="1:123" s="1" customFormat="1" ht="11.25">
      <c r="A24" s="12" t="s">
        <v>23</v>
      </c>
      <c r="B24" s="13">
        <v>3740470811</v>
      </c>
      <c r="C24" s="14">
        <v>0.286747034482992</v>
      </c>
      <c r="D24" s="13">
        <v>3740470811</v>
      </c>
      <c r="E24" s="14">
        <v>0.2867470344829925</v>
      </c>
      <c r="F24" s="13">
        <v>3740470811</v>
      </c>
      <c r="G24" s="14">
        <v>0.2867470344829925</v>
      </c>
      <c r="H24" s="13">
        <v>3740470811</v>
      </c>
      <c r="I24" s="14">
        <v>0.2867470344829925</v>
      </c>
      <c r="J24" s="13">
        <v>3740470811</v>
      </c>
      <c r="K24" s="14">
        <v>0.2867470344829925</v>
      </c>
      <c r="L24" s="13">
        <v>3740470811</v>
      </c>
      <c r="M24" s="14">
        <v>0.2867470344829925</v>
      </c>
      <c r="N24" s="13">
        <v>3740470811</v>
      </c>
      <c r="O24" s="14">
        <v>0.2867470344829925</v>
      </c>
      <c r="P24" s="13">
        <v>3740470811</v>
      </c>
      <c r="Q24" s="14">
        <v>0.2867470344829925</v>
      </c>
      <c r="R24" s="13">
        <v>3740470811</v>
      </c>
      <c r="S24" s="14">
        <v>0.2867470344829925</v>
      </c>
      <c r="T24" s="13">
        <v>3740470811</v>
      </c>
      <c r="U24" s="14">
        <v>0.2867470344829925</v>
      </c>
      <c r="V24" s="13">
        <v>3740470811</v>
      </c>
      <c r="W24" s="14">
        <v>0.2867470344829925</v>
      </c>
      <c r="X24" s="13">
        <v>3740470811</v>
      </c>
      <c r="Y24" s="14">
        <f>X24/$X$23</f>
        <v>0.2867470344829925</v>
      </c>
      <c r="Z24" s="13">
        <v>3740470811</v>
      </c>
      <c r="AA24" s="14">
        <v>0.2867470344829925</v>
      </c>
      <c r="AB24" s="13">
        <v>3740470811</v>
      </c>
      <c r="AC24" s="14">
        <v>0.2867470344829925</v>
      </c>
      <c r="AD24" s="13">
        <v>3740470811</v>
      </c>
      <c r="AE24" s="14">
        <v>0.2867470344829925</v>
      </c>
      <c r="AF24" s="13">
        <v>3740470811</v>
      </c>
      <c r="AG24" s="14">
        <v>0.2867470344829925</v>
      </c>
      <c r="AH24" s="13">
        <v>3740470811</v>
      </c>
      <c r="AI24" s="14">
        <v>0.2867470344829925</v>
      </c>
      <c r="AJ24" s="13">
        <v>3740470811</v>
      </c>
      <c r="AK24" s="14">
        <v>0.2867470344829925</v>
      </c>
      <c r="AL24" s="13">
        <v>3740470811</v>
      </c>
      <c r="AM24" s="14">
        <v>0.2867470344829925</v>
      </c>
      <c r="AN24" s="13">
        <v>3740470811</v>
      </c>
      <c r="AO24" s="14">
        <v>0.2867470344829925</v>
      </c>
      <c r="AP24" s="13">
        <v>3740470811</v>
      </c>
      <c r="AQ24" s="14">
        <v>0.2867470344829925</v>
      </c>
      <c r="AR24" s="13">
        <v>3740470811</v>
      </c>
      <c r="AS24" s="14">
        <v>0.2867470344829925</v>
      </c>
      <c r="AT24" s="13">
        <v>3740470811</v>
      </c>
      <c r="AU24" s="14">
        <v>0.2867470344829925</v>
      </c>
      <c r="AV24" s="13">
        <v>3740470811</v>
      </c>
      <c r="AW24" s="14">
        <v>0.2867470344829925</v>
      </c>
      <c r="AX24" s="13">
        <v>3740470811</v>
      </c>
      <c r="AY24" s="14">
        <v>0.2867470344829925</v>
      </c>
      <c r="AZ24" s="13">
        <v>3740470811</v>
      </c>
      <c r="BA24" s="14">
        <v>0.286747034482992</v>
      </c>
      <c r="BB24" s="13">
        <v>3740470811</v>
      </c>
      <c r="BC24" s="14">
        <v>0.2867470344829925</v>
      </c>
      <c r="BD24" s="13">
        <v>3740470811</v>
      </c>
      <c r="BE24" s="14">
        <v>0.2867470344829925</v>
      </c>
      <c r="BF24" s="13">
        <v>3740470811</v>
      </c>
      <c r="BG24" s="14">
        <v>0.2867470344829925</v>
      </c>
      <c r="BH24" s="13">
        <v>3740470811</v>
      </c>
      <c r="BI24" s="14">
        <v>0.2867470344829925</v>
      </c>
      <c r="BJ24" s="13">
        <v>3740470811</v>
      </c>
      <c r="BK24" s="14">
        <v>0.2867470344829925</v>
      </c>
      <c r="BL24" s="13">
        <v>3740470811</v>
      </c>
      <c r="BM24" s="14">
        <v>0.2867470344829925</v>
      </c>
      <c r="BN24" s="13">
        <v>3740470811</v>
      </c>
      <c r="BO24" s="14">
        <v>0.2867470344829925</v>
      </c>
      <c r="BP24" s="25">
        <v>3740470811</v>
      </c>
      <c r="BQ24" s="16">
        <v>0.2867470344829925</v>
      </c>
      <c r="BR24" s="13">
        <v>3740470811</v>
      </c>
      <c r="BS24" s="14">
        <v>0.2867470344829925</v>
      </c>
      <c r="BT24" s="13">
        <v>3740470811</v>
      </c>
      <c r="BU24" s="14">
        <v>0.2867470344829925</v>
      </c>
      <c r="BV24" s="13">
        <v>3740470811</v>
      </c>
      <c r="BW24" s="14">
        <v>0.2867470344829925</v>
      </c>
      <c r="BX24" s="13">
        <v>3740470811</v>
      </c>
      <c r="BY24" s="14">
        <v>0.2867470344829925</v>
      </c>
      <c r="BZ24" s="13">
        <v>3740470811</v>
      </c>
      <c r="CA24" s="14">
        <v>0.2867470344829925</v>
      </c>
      <c r="CB24" s="17">
        <v>3740470811</v>
      </c>
      <c r="CC24" s="18">
        <v>0.2867470344829925</v>
      </c>
      <c r="CD24" s="17">
        <v>3740470811</v>
      </c>
      <c r="CE24" s="18">
        <v>0.2867470344829925</v>
      </c>
      <c r="CF24" s="17">
        <v>3740470811</v>
      </c>
      <c r="CG24" s="18">
        <v>0.2867470344829925</v>
      </c>
      <c r="CH24" s="17" t="s">
        <v>24</v>
      </c>
      <c r="CI24" s="17" t="s">
        <v>302</v>
      </c>
      <c r="CJ24" s="17" t="s">
        <v>24</v>
      </c>
      <c r="CK24" s="17" t="s">
        <v>302</v>
      </c>
      <c r="CL24" s="17" t="s">
        <v>24</v>
      </c>
      <c r="CM24" s="17" t="s">
        <v>302</v>
      </c>
      <c r="CN24" s="17" t="s">
        <v>24</v>
      </c>
      <c r="CO24" s="17" t="s">
        <v>302</v>
      </c>
      <c r="CP24" s="17" t="s">
        <v>24</v>
      </c>
      <c r="CQ24" s="17" t="s">
        <v>302</v>
      </c>
      <c r="CR24" s="19" t="s">
        <v>24</v>
      </c>
      <c r="CS24" s="20" t="s">
        <v>302</v>
      </c>
      <c r="CT24" s="19" t="s">
        <v>24</v>
      </c>
      <c r="CU24" s="20" t="s">
        <v>302</v>
      </c>
      <c r="CV24" s="19" t="s">
        <v>24</v>
      </c>
      <c r="CW24" s="20" t="s">
        <v>302</v>
      </c>
      <c r="CX24" s="19" t="s">
        <v>24</v>
      </c>
      <c r="CY24" s="20" t="s">
        <v>302</v>
      </c>
      <c r="CZ24" s="19" t="s">
        <v>24</v>
      </c>
      <c r="DA24" s="20" t="s">
        <v>302</v>
      </c>
      <c r="DB24" s="19" t="s">
        <v>24</v>
      </c>
      <c r="DC24" s="20" t="s">
        <v>302</v>
      </c>
      <c r="DD24" s="19" t="s">
        <v>24</v>
      </c>
      <c r="DE24" s="20" t="s">
        <v>302</v>
      </c>
      <c r="DF24" s="19" t="s">
        <v>24</v>
      </c>
      <c r="DG24" s="20" t="s">
        <v>302</v>
      </c>
      <c r="DH24" s="19" t="s">
        <v>24</v>
      </c>
      <c r="DI24" s="20" t="s">
        <v>302</v>
      </c>
      <c r="DJ24" s="19" t="s">
        <v>24</v>
      </c>
      <c r="DK24" s="20" t="s">
        <v>302</v>
      </c>
      <c r="DL24" s="19" t="s">
        <v>24</v>
      </c>
      <c r="DM24" s="21" t="s">
        <v>302</v>
      </c>
      <c r="DN24" s="19" t="s">
        <v>24</v>
      </c>
      <c r="DO24" s="21" t="s">
        <v>302</v>
      </c>
      <c r="DP24" s="19" t="s">
        <v>24</v>
      </c>
      <c r="DQ24" s="20" t="s">
        <v>302</v>
      </c>
      <c r="DR24" s="19" t="s">
        <v>24</v>
      </c>
      <c r="DS24" s="20" t="s">
        <v>303</v>
      </c>
    </row>
    <row r="25" spans="1:123" s="1" customFormat="1" ht="11.25">
      <c r="A25" s="12" t="s">
        <v>27</v>
      </c>
      <c r="B25" s="13">
        <v>916875288</v>
      </c>
      <c r="C25" s="14">
        <v>0.07028828270804</v>
      </c>
      <c r="D25" s="13">
        <v>917910888</v>
      </c>
      <c r="E25" s="14">
        <v>0.07036767250785807</v>
      </c>
      <c r="F25" s="13">
        <v>917910888</v>
      </c>
      <c r="G25" s="14">
        <v>0.07036767250785807</v>
      </c>
      <c r="H25" s="13">
        <v>917910888</v>
      </c>
      <c r="I25" s="14">
        <v>0.07036767250785807</v>
      </c>
      <c r="J25" s="13">
        <v>917910888</v>
      </c>
      <c r="K25" s="14">
        <v>0.07036767250785807</v>
      </c>
      <c r="L25" s="13">
        <v>917910888</v>
      </c>
      <c r="M25" s="14">
        <v>0.07036767250785807</v>
      </c>
      <c r="N25" s="13">
        <v>917910888</v>
      </c>
      <c r="O25" s="14">
        <v>0.07036767250785807</v>
      </c>
      <c r="P25" s="13">
        <v>917910888</v>
      </c>
      <c r="Q25" s="14">
        <v>0.07036767250785807</v>
      </c>
      <c r="R25" s="13">
        <v>917910888</v>
      </c>
      <c r="S25" s="14">
        <v>0.07036767250785807</v>
      </c>
      <c r="T25" s="13">
        <v>917910888</v>
      </c>
      <c r="U25" s="14">
        <v>0.07036767250785807</v>
      </c>
      <c r="V25" s="13">
        <v>917910888</v>
      </c>
      <c r="W25" s="14">
        <v>0.07036767250785807</v>
      </c>
      <c r="X25" s="13">
        <v>917910888</v>
      </c>
      <c r="Y25" s="14">
        <f aca="true" t="shared" si="2" ref="Y25:Y33">X25/$X$23</f>
        <v>0.07036767250785807</v>
      </c>
      <c r="Z25" s="13">
        <v>917910888</v>
      </c>
      <c r="AA25" s="14">
        <v>0.07036767250785807</v>
      </c>
      <c r="AB25" s="13">
        <v>917910888</v>
      </c>
      <c r="AC25" s="14">
        <v>0.07036767250785807</v>
      </c>
      <c r="AD25" s="13">
        <v>917910888</v>
      </c>
      <c r="AE25" s="14">
        <v>0.07036767250785807</v>
      </c>
      <c r="AF25" s="13">
        <v>917910888</v>
      </c>
      <c r="AG25" s="14">
        <v>0.07036767250785807</v>
      </c>
      <c r="AH25" s="13">
        <v>917910888</v>
      </c>
      <c r="AI25" s="14">
        <v>0.07036767250785807</v>
      </c>
      <c r="AJ25" s="13">
        <v>917910888</v>
      </c>
      <c r="AK25" s="14">
        <v>0.07036767250785807</v>
      </c>
      <c r="AL25" s="13">
        <v>917910888</v>
      </c>
      <c r="AM25" s="14">
        <v>0.07036767250785807</v>
      </c>
      <c r="AN25" s="13">
        <v>917910888</v>
      </c>
      <c r="AO25" s="14">
        <v>0.07036767250785807</v>
      </c>
      <c r="AP25" s="13">
        <v>917910888</v>
      </c>
      <c r="AQ25" s="14">
        <v>0.07036767250785807</v>
      </c>
      <c r="AR25" s="13">
        <v>911910888</v>
      </c>
      <c r="AS25" s="14">
        <v>0.06990770843011729</v>
      </c>
      <c r="AT25" s="13">
        <v>911910888</v>
      </c>
      <c r="AU25" s="14">
        <v>0.06990770843011729</v>
      </c>
      <c r="AV25" s="13">
        <v>911910888</v>
      </c>
      <c r="AW25" s="14">
        <v>0.06990770843011729</v>
      </c>
      <c r="AX25" s="13">
        <v>911910888</v>
      </c>
      <c r="AY25" s="14">
        <v>0.06990770843011729</v>
      </c>
      <c r="AZ25" s="13">
        <v>917393388</v>
      </c>
      <c r="BA25" s="14">
        <v>0.0703280006061529</v>
      </c>
      <c r="BB25" s="13">
        <v>917393388</v>
      </c>
      <c r="BC25" s="14">
        <v>0.07032800060615292</v>
      </c>
      <c r="BD25" s="13">
        <v>917393388</v>
      </c>
      <c r="BE25" s="14">
        <v>0.07032800060615292</v>
      </c>
      <c r="BF25" s="13">
        <v>917393388</v>
      </c>
      <c r="BG25" s="14">
        <v>0.07032800060615292</v>
      </c>
      <c r="BH25" s="13">
        <v>917393388</v>
      </c>
      <c r="BI25" s="14">
        <v>0.07032800060615292</v>
      </c>
      <c r="BJ25" s="13">
        <v>917393388</v>
      </c>
      <c r="BK25" s="14">
        <v>0.07032800060615292</v>
      </c>
      <c r="BL25" s="13">
        <v>917393388</v>
      </c>
      <c r="BM25" s="14">
        <v>0.07032800060615292</v>
      </c>
      <c r="BN25" s="13">
        <v>917393388</v>
      </c>
      <c r="BO25" s="14">
        <v>0.07032800060615292</v>
      </c>
      <c r="BP25" s="25">
        <v>917393388</v>
      </c>
      <c r="BQ25" s="16">
        <v>0.07032800060615292</v>
      </c>
      <c r="BR25" s="13">
        <v>917393388</v>
      </c>
      <c r="BS25" s="14">
        <v>0.07032800060615292</v>
      </c>
      <c r="BT25" s="13">
        <v>917393388</v>
      </c>
      <c r="BU25" s="14">
        <v>0.07032800060615292</v>
      </c>
      <c r="BV25" s="13">
        <v>960855488</v>
      </c>
      <c r="BW25" s="14">
        <v>0.07365983473001592</v>
      </c>
      <c r="BX25" s="13">
        <v>1060487588</v>
      </c>
      <c r="BY25" s="14">
        <v>0.08129769922832893</v>
      </c>
      <c r="BZ25" s="13">
        <v>1074062188</v>
      </c>
      <c r="CA25" s="14">
        <v>0.0823383372899456</v>
      </c>
      <c r="CB25" s="17">
        <v>1091753888</v>
      </c>
      <c r="CC25" s="18">
        <v>0.08369459503564006</v>
      </c>
      <c r="CD25" s="17">
        <v>1091753888</v>
      </c>
      <c r="CE25" s="18">
        <v>0.08369459503564006</v>
      </c>
      <c r="CF25" s="17">
        <v>1091753888</v>
      </c>
      <c r="CG25" s="18">
        <v>0.08369459503564006</v>
      </c>
      <c r="CH25" s="17" t="s">
        <v>304</v>
      </c>
      <c r="CI25" s="17" t="s">
        <v>305</v>
      </c>
      <c r="CJ25" s="17" t="s">
        <v>304</v>
      </c>
      <c r="CK25" s="17" t="s">
        <v>305</v>
      </c>
      <c r="CL25" s="17" t="s">
        <v>304</v>
      </c>
      <c r="CM25" s="17" t="s">
        <v>305</v>
      </c>
      <c r="CN25" s="17" t="s">
        <v>306</v>
      </c>
      <c r="CO25" s="17" t="s">
        <v>307</v>
      </c>
      <c r="CP25" s="17" t="s">
        <v>308</v>
      </c>
      <c r="CQ25" s="17" t="s">
        <v>309</v>
      </c>
      <c r="CR25" s="19" t="s">
        <v>310</v>
      </c>
      <c r="CS25" s="20" t="s">
        <v>311</v>
      </c>
      <c r="CT25" s="19" t="s">
        <v>312</v>
      </c>
      <c r="CU25" s="20" t="s">
        <v>313</v>
      </c>
      <c r="CV25" s="19" t="s">
        <v>312</v>
      </c>
      <c r="CW25" s="20" t="s">
        <v>313</v>
      </c>
      <c r="CX25" s="19" t="s">
        <v>312</v>
      </c>
      <c r="CY25" s="20" t="s">
        <v>313</v>
      </c>
      <c r="CZ25" s="19" t="s">
        <v>312</v>
      </c>
      <c r="DA25" s="20" t="s">
        <v>313</v>
      </c>
      <c r="DB25" s="19" t="s">
        <v>312</v>
      </c>
      <c r="DC25" s="20" t="s">
        <v>313</v>
      </c>
      <c r="DD25" s="19" t="s">
        <v>312</v>
      </c>
      <c r="DE25" s="20" t="s">
        <v>313</v>
      </c>
      <c r="DF25" s="19" t="s">
        <v>312</v>
      </c>
      <c r="DG25" s="20" t="s">
        <v>313</v>
      </c>
      <c r="DH25" s="19" t="s">
        <v>312</v>
      </c>
      <c r="DI25" s="20" t="s">
        <v>313</v>
      </c>
      <c r="DJ25" s="19" t="s">
        <v>312</v>
      </c>
      <c r="DK25" s="20" t="s">
        <v>313</v>
      </c>
      <c r="DL25" s="19" t="s">
        <v>314</v>
      </c>
      <c r="DM25" s="21" t="s">
        <v>315</v>
      </c>
      <c r="DN25" s="19" t="s">
        <v>314</v>
      </c>
      <c r="DO25" s="21" t="s">
        <v>315</v>
      </c>
      <c r="DP25" s="19" t="s">
        <v>314</v>
      </c>
      <c r="DQ25" s="20" t="s">
        <v>315</v>
      </c>
      <c r="DR25" s="19" t="s">
        <v>316</v>
      </c>
      <c r="DS25" s="20" t="s">
        <v>317</v>
      </c>
    </row>
    <row r="26" spans="1:123" s="1" customFormat="1" ht="11.25">
      <c r="A26" s="12" t="s">
        <v>31</v>
      </c>
      <c r="B26" s="13">
        <v>135248258</v>
      </c>
      <c r="C26" s="14">
        <v>0.0103682233761697</v>
      </c>
      <c r="D26" s="13">
        <v>135248258</v>
      </c>
      <c r="E26" s="14">
        <v>0.01036822337616971</v>
      </c>
      <c r="F26" s="13">
        <v>135248258</v>
      </c>
      <c r="G26" s="14">
        <v>0.01036822337616971</v>
      </c>
      <c r="H26" s="13">
        <v>135248258</v>
      </c>
      <c r="I26" s="14">
        <v>0.01036822337616971</v>
      </c>
      <c r="J26" s="13">
        <v>135248258</v>
      </c>
      <c r="K26" s="14">
        <v>0.01036822337616971</v>
      </c>
      <c r="L26" s="13">
        <v>135248258</v>
      </c>
      <c r="M26" s="14">
        <v>0.01036822337616971</v>
      </c>
      <c r="N26" s="13">
        <v>135248258</v>
      </c>
      <c r="O26" s="14">
        <v>0.01036822337616971</v>
      </c>
      <c r="P26" s="13">
        <v>135248258</v>
      </c>
      <c r="Q26" s="14">
        <v>0.01036822337616971</v>
      </c>
      <c r="R26" s="13">
        <v>135248258</v>
      </c>
      <c r="S26" s="14">
        <v>0.01036822337616971</v>
      </c>
      <c r="T26" s="13">
        <v>135248258</v>
      </c>
      <c r="U26" s="14">
        <v>0.01036822337616971</v>
      </c>
      <c r="V26" s="13">
        <v>135248258</v>
      </c>
      <c r="W26" s="14">
        <v>0.01036822337616971</v>
      </c>
      <c r="X26" s="13">
        <v>135248258</v>
      </c>
      <c r="Y26" s="14">
        <f t="shared" si="2"/>
        <v>0.01036822337616971</v>
      </c>
      <c r="Z26" s="13">
        <v>135248258</v>
      </c>
      <c r="AA26" s="14">
        <v>0.01036822337616971</v>
      </c>
      <c r="AB26" s="13">
        <v>135248258</v>
      </c>
      <c r="AC26" s="14">
        <v>0.01036822337616971</v>
      </c>
      <c r="AD26" s="13">
        <v>135248258</v>
      </c>
      <c r="AE26" s="14">
        <v>0.01036822337616971</v>
      </c>
      <c r="AF26" s="13">
        <v>135248258</v>
      </c>
      <c r="AG26" s="14">
        <v>0.01036822337616971</v>
      </c>
      <c r="AH26" s="13">
        <v>135248258</v>
      </c>
      <c r="AI26" s="14">
        <v>0.01036822337616971</v>
      </c>
      <c r="AJ26" s="13">
        <v>135248258</v>
      </c>
      <c r="AK26" s="14">
        <v>0.01036822337616971</v>
      </c>
      <c r="AL26" s="13">
        <v>135248258</v>
      </c>
      <c r="AM26" s="14">
        <v>0.01036822337616971</v>
      </c>
      <c r="AN26" s="13">
        <v>135248258</v>
      </c>
      <c r="AO26" s="14">
        <v>0.01036822337616971</v>
      </c>
      <c r="AP26" s="13">
        <v>135248258</v>
      </c>
      <c r="AQ26" s="14">
        <v>0.01036822337616971</v>
      </c>
      <c r="AR26" s="13">
        <v>135248258</v>
      </c>
      <c r="AS26" s="14">
        <v>0.01036822337616971</v>
      </c>
      <c r="AT26" s="13">
        <v>135248258</v>
      </c>
      <c r="AU26" s="14">
        <v>0.01036822337616971</v>
      </c>
      <c r="AV26" s="13">
        <v>135248258</v>
      </c>
      <c r="AW26" s="14">
        <v>0.01036822337616971</v>
      </c>
      <c r="AX26" s="13">
        <v>869450957</v>
      </c>
      <c r="AY26" s="14">
        <v>0.06665270126289186</v>
      </c>
      <c r="AZ26" s="13">
        <v>895799657</v>
      </c>
      <c r="BA26" s="14">
        <v>0.0686726105120866</v>
      </c>
      <c r="BB26" s="13">
        <v>895799657</v>
      </c>
      <c r="BC26" s="14">
        <v>0.06867261051208665</v>
      </c>
      <c r="BD26" s="13">
        <v>895799657</v>
      </c>
      <c r="BE26" s="14">
        <v>0.06867261051208665</v>
      </c>
      <c r="BF26" s="13">
        <v>895799657</v>
      </c>
      <c r="BG26" s="14">
        <v>0.06867261051208665</v>
      </c>
      <c r="BH26" s="13">
        <v>895799657</v>
      </c>
      <c r="BI26" s="14">
        <v>0.06867261051208665</v>
      </c>
      <c r="BJ26" s="13">
        <v>895799657</v>
      </c>
      <c r="BK26" s="14">
        <v>0.06867261051208665</v>
      </c>
      <c r="BL26" s="13">
        <v>895799657</v>
      </c>
      <c r="BM26" s="14">
        <v>0.06867261051208665</v>
      </c>
      <c r="BN26" s="13">
        <v>895799657</v>
      </c>
      <c r="BO26" s="14">
        <v>0.06867261051208665</v>
      </c>
      <c r="BP26" s="25">
        <v>895799657</v>
      </c>
      <c r="BQ26" s="16">
        <v>0.06867261051208665</v>
      </c>
      <c r="BR26" s="13">
        <v>895799657</v>
      </c>
      <c r="BS26" s="14">
        <v>0.06867261051208665</v>
      </c>
      <c r="BT26" s="13">
        <v>895799657</v>
      </c>
      <c r="BU26" s="14">
        <v>0.06867261051208665</v>
      </c>
      <c r="BV26" s="13">
        <v>895799657</v>
      </c>
      <c r="BW26" s="14">
        <v>0.06867261051208665</v>
      </c>
      <c r="BX26" s="13">
        <v>895799657</v>
      </c>
      <c r="BY26" s="14">
        <v>0.06867261051208665</v>
      </c>
      <c r="BZ26" s="13">
        <v>895799657</v>
      </c>
      <c r="CA26" s="14">
        <v>0.06867261051208665</v>
      </c>
      <c r="CB26" s="17">
        <v>895799657</v>
      </c>
      <c r="CC26" s="18">
        <v>0.06867261051208665</v>
      </c>
      <c r="CD26" s="17">
        <v>895799657</v>
      </c>
      <c r="CE26" s="18">
        <v>0.06867261051208665</v>
      </c>
      <c r="CF26" s="17">
        <v>895799657</v>
      </c>
      <c r="CG26" s="18">
        <v>0.06867261051208665</v>
      </c>
      <c r="CH26" s="17" t="s">
        <v>318</v>
      </c>
      <c r="CI26" s="17" t="s">
        <v>319</v>
      </c>
      <c r="CJ26" s="17" t="s">
        <v>318</v>
      </c>
      <c r="CK26" s="17" t="s">
        <v>319</v>
      </c>
      <c r="CL26" s="17" t="s">
        <v>318</v>
      </c>
      <c r="CM26" s="17" t="s">
        <v>319</v>
      </c>
      <c r="CN26" s="17" t="s">
        <v>318</v>
      </c>
      <c r="CO26" s="17" t="s">
        <v>319</v>
      </c>
      <c r="CP26" s="17" t="s">
        <v>318</v>
      </c>
      <c r="CQ26" s="17" t="s">
        <v>319</v>
      </c>
      <c r="CR26" s="19" t="s">
        <v>318</v>
      </c>
      <c r="CS26" s="21" t="s">
        <v>319</v>
      </c>
      <c r="CT26" s="19" t="s">
        <v>318</v>
      </c>
      <c r="CU26" s="24" t="s">
        <v>319</v>
      </c>
      <c r="CV26" s="19" t="s">
        <v>318</v>
      </c>
      <c r="CW26" s="24">
        <v>0.07</v>
      </c>
      <c r="CX26" s="19" t="s">
        <v>318</v>
      </c>
      <c r="CY26" s="22" t="s">
        <v>319</v>
      </c>
      <c r="CZ26" s="19" t="s">
        <v>318</v>
      </c>
      <c r="DA26" s="22" t="s">
        <v>319</v>
      </c>
      <c r="DB26" s="19" t="s">
        <v>318</v>
      </c>
      <c r="DC26" s="22" t="s">
        <v>319</v>
      </c>
      <c r="DD26" s="19" t="s">
        <v>318</v>
      </c>
      <c r="DE26" s="23" t="s">
        <v>319</v>
      </c>
      <c r="DF26" s="19" t="s">
        <v>318</v>
      </c>
      <c r="DG26" s="23" t="s">
        <v>319</v>
      </c>
      <c r="DH26" s="19" t="s">
        <v>318</v>
      </c>
      <c r="DI26" s="23" t="s">
        <v>319</v>
      </c>
      <c r="DJ26" s="19" t="s">
        <v>318</v>
      </c>
      <c r="DK26" s="23" t="s">
        <v>319</v>
      </c>
      <c r="DL26" s="19" t="s">
        <v>318</v>
      </c>
      <c r="DM26" s="23" t="s">
        <v>319</v>
      </c>
      <c r="DN26" s="19" t="s">
        <v>318</v>
      </c>
      <c r="DO26" s="23" t="s">
        <v>319</v>
      </c>
      <c r="DP26" s="19" t="s">
        <v>318</v>
      </c>
      <c r="DQ26" s="23" t="s">
        <v>319</v>
      </c>
      <c r="DR26" s="19" t="s">
        <v>318</v>
      </c>
      <c r="DS26" s="20" t="s">
        <v>320</v>
      </c>
    </row>
    <row r="27" spans="1:123" s="1" customFormat="1" ht="11.25">
      <c r="A27" s="12" t="s">
        <v>35</v>
      </c>
      <c r="B27" s="13">
        <v>0</v>
      </c>
      <c r="C27" s="14">
        <v>0</v>
      </c>
      <c r="D27" s="13">
        <v>0</v>
      </c>
      <c r="E27" s="14">
        <v>0</v>
      </c>
      <c r="F27" s="13">
        <v>0</v>
      </c>
      <c r="G27" s="14">
        <v>0</v>
      </c>
      <c r="H27" s="13">
        <v>0</v>
      </c>
      <c r="I27" s="14">
        <v>0</v>
      </c>
      <c r="J27" s="13">
        <v>0</v>
      </c>
      <c r="K27" s="14">
        <v>0</v>
      </c>
      <c r="L27" s="13">
        <v>0</v>
      </c>
      <c r="M27" s="14">
        <v>0</v>
      </c>
      <c r="N27" s="13">
        <v>0</v>
      </c>
      <c r="O27" s="14">
        <v>0</v>
      </c>
      <c r="P27" s="13">
        <v>0</v>
      </c>
      <c r="Q27" s="14">
        <v>0</v>
      </c>
      <c r="R27" s="13">
        <v>0</v>
      </c>
      <c r="S27" s="14">
        <v>0</v>
      </c>
      <c r="T27" s="13">
        <v>0</v>
      </c>
      <c r="U27" s="14">
        <v>0</v>
      </c>
      <c r="V27" s="13">
        <v>0</v>
      </c>
      <c r="W27" s="14">
        <v>0</v>
      </c>
      <c r="X27" s="13">
        <f>X6+X17</f>
        <v>0</v>
      </c>
      <c r="Y27" s="14">
        <f t="shared" si="2"/>
        <v>0</v>
      </c>
      <c r="Z27" s="13">
        <v>0</v>
      </c>
      <c r="AA27" s="14">
        <v>0</v>
      </c>
      <c r="AB27" s="13">
        <v>0</v>
      </c>
      <c r="AC27" s="14">
        <v>0</v>
      </c>
      <c r="AD27" s="13">
        <v>0</v>
      </c>
      <c r="AE27" s="14">
        <v>0</v>
      </c>
      <c r="AF27" s="13">
        <v>0</v>
      </c>
      <c r="AG27" s="14">
        <v>0</v>
      </c>
      <c r="AH27" s="13">
        <v>0</v>
      </c>
      <c r="AI27" s="14">
        <v>0</v>
      </c>
      <c r="AJ27" s="13">
        <v>0</v>
      </c>
      <c r="AK27" s="14">
        <v>0</v>
      </c>
      <c r="AL27" s="13">
        <v>0</v>
      </c>
      <c r="AM27" s="14">
        <v>0</v>
      </c>
      <c r="AN27" s="13">
        <v>0</v>
      </c>
      <c r="AO27" s="14">
        <v>0</v>
      </c>
      <c r="AP27" s="13">
        <v>0</v>
      </c>
      <c r="AQ27" s="14">
        <v>0</v>
      </c>
      <c r="AR27" s="13">
        <v>0</v>
      </c>
      <c r="AS27" s="14">
        <v>0</v>
      </c>
      <c r="AT27" s="13">
        <v>0</v>
      </c>
      <c r="AU27" s="14">
        <v>0</v>
      </c>
      <c r="AV27" s="13">
        <v>0</v>
      </c>
      <c r="AW27" s="14">
        <v>0</v>
      </c>
      <c r="AX27" s="13">
        <v>0</v>
      </c>
      <c r="AY27" s="14">
        <v>0</v>
      </c>
      <c r="AZ27" s="13">
        <v>0</v>
      </c>
      <c r="BA27" s="14">
        <v>0</v>
      </c>
      <c r="BB27" s="13">
        <v>0</v>
      </c>
      <c r="BC27" s="14">
        <v>0.0027813721138267</v>
      </c>
      <c r="BD27" s="13">
        <v>0</v>
      </c>
      <c r="BE27" s="14">
        <v>0.0027813721138267</v>
      </c>
      <c r="BF27" s="13">
        <v>0</v>
      </c>
      <c r="BG27" s="14">
        <v>0.0027813721138267</v>
      </c>
      <c r="BH27" s="13">
        <v>14453300</v>
      </c>
      <c r="BI27" s="14">
        <v>0.0027813721138267</v>
      </c>
      <c r="BJ27" s="13">
        <v>14453300</v>
      </c>
      <c r="BK27" s="14">
        <v>0.0027813721138267</v>
      </c>
      <c r="BL27" s="13">
        <v>36281600</v>
      </c>
      <c r="BM27" s="14">
        <v>0.0027813721138267</v>
      </c>
      <c r="BN27" s="13">
        <v>277621971</v>
      </c>
      <c r="BO27" s="14">
        <v>0.021282688975265834</v>
      </c>
      <c r="BP27" s="25">
        <v>277621971</v>
      </c>
      <c r="BQ27" s="16">
        <v>0.021282688975265834</v>
      </c>
      <c r="BR27" s="13">
        <v>284670371</v>
      </c>
      <c r="BS27" s="14">
        <v>0.021823024109523862</v>
      </c>
      <c r="BT27" s="13">
        <v>296829471</v>
      </c>
      <c r="BU27" s="14">
        <v>0.022755148979133534</v>
      </c>
      <c r="BV27" s="13">
        <v>296829471</v>
      </c>
      <c r="BW27" s="14">
        <v>0.022755148979133534</v>
      </c>
      <c r="BX27" s="13">
        <v>296829471</v>
      </c>
      <c r="BY27" s="14">
        <v>0.022755148979133534</v>
      </c>
      <c r="BZ27" s="13">
        <v>296829471</v>
      </c>
      <c r="CA27" s="14">
        <v>0.022755148979133534</v>
      </c>
      <c r="CB27" s="17">
        <v>298910853</v>
      </c>
      <c r="CC27" s="18">
        <v>0.022914709137809578</v>
      </c>
      <c r="CD27" s="17">
        <v>301730253</v>
      </c>
      <c r="CE27" s="18">
        <v>0.023130846257939975</v>
      </c>
      <c r="CF27" s="17">
        <v>301730253</v>
      </c>
      <c r="CG27" s="18">
        <v>0.023130846257939975</v>
      </c>
      <c r="CH27" s="17" t="s">
        <v>321</v>
      </c>
      <c r="CI27" s="17" t="s">
        <v>322</v>
      </c>
      <c r="CJ27" s="17" t="s">
        <v>321</v>
      </c>
      <c r="CK27" s="17" t="s">
        <v>322</v>
      </c>
      <c r="CL27" s="17" t="s">
        <v>321</v>
      </c>
      <c r="CM27" s="17" t="s">
        <v>322</v>
      </c>
      <c r="CN27" s="17" t="s">
        <v>323</v>
      </c>
      <c r="CO27" s="17" t="s">
        <v>324</v>
      </c>
      <c r="CP27" s="17" t="s">
        <v>323</v>
      </c>
      <c r="CQ27" s="17" t="s">
        <v>324</v>
      </c>
      <c r="CR27" s="19" t="s">
        <v>323</v>
      </c>
      <c r="CS27" s="20" t="s">
        <v>324</v>
      </c>
      <c r="CT27" s="19" t="s">
        <v>323</v>
      </c>
      <c r="CU27" s="20" t="s">
        <v>324</v>
      </c>
      <c r="CV27" s="19" t="s">
        <v>323</v>
      </c>
      <c r="CW27" s="20" t="s">
        <v>324</v>
      </c>
      <c r="CX27" s="19" t="s">
        <v>323</v>
      </c>
      <c r="CY27" s="20" t="s">
        <v>324</v>
      </c>
      <c r="CZ27" s="19" t="s">
        <v>323</v>
      </c>
      <c r="DA27" s="20" t="s">
        <v>324</v>
      </c>
      <c r="DB27" s="19" t="s">
        <v>323</v>
      </c>
      <c r="DC27" s="20" t="s">
        <v>324</v>
      </c>
      <c r="DD27" s="19" t="s">
        <v>323</v>
      </c>
      <c r="DE27" s="20" t="s">
        <v>324</v>
      </c>
      <c r="DF27" s="19" t="s">
        <v>323</v>
      </c>
      <c r="DG27" s="20" t="s">
        <v>324</v>
      </c>
      <c r="DH27" s="19" t="s">
        <v>323</v>
      </c>
      <c r="DI27" s="20" t="s">
        <v>324</v>
      </c>
      <c r="DJ27" s="19" t="s">
        <v>323</v>
      </c>
      <c r="DK27" s="20" t="s">
        <v>324</v>
      </c>
      <c r="DL27" s="19" t="s">
        <v>323</v>
      </c>
      <c r="DM27" s="21" t="s">
        <v>324</v>
      </c>
      <c r="DN27" s="19" t="s">
        <v>323</v>
      </c>
      <c r="DO27" s="21" t="s">
        <v>324</v>
      </c>
      <c r="DP27" s="19" t="s">
        <v>323</v>
      </c>
      <c r="DQ27" s="20" t="s">
        <v>324</v>
      </c>
      <c r="DR27" s="19" t="s">
        <v>323</v>
      </c>
      <c r="DS27" s="20" t="s">
        <v>325</v>
      </c>
    </row>
    <row r="28" spans="1:123" s="1" customFormat="1" ht="11.25">
      <c r="A28" s="12" t="s">
        <v>39</v>
      </c>
      <c r="B28" s="13">
        <v>0</v>
      </c>
      <c r="C28" s="14">
        <v>0</v>
      </c>
      <c r="D28" s="13">
        <v>0</v>
      </c>
      <c r="E28" s="14">
        <v>0</v>
      </c>
      <c r="F28" s="13">
        <v>0</v>
      </c>
      <c r="G28" s="14">
        <v>0</v>
      </c>
      <c r="H28" s="13">
        <v>0</v>
      </c>
      <c r="I28" s="14">
        <v>0</v>
      </c>
      <c r="J28" s="13">
        <v>0</v>
      </c>
      <c r="K28" s="14">
        <v>0</v>
      </c>
      <c r="L28" s="13">
        <v>0</v>
      </c>
      <c r="M28" s="14">
        <v>0</v>
      </c>
      <c r="N28" s="13">
        <v>0</v>
      </c>
      <c r="O28" s="14">
        <v>0</v>
      </c>
      <c r="P28" s="13">
        <v>0</v>
      </c>
      <c r="Q28" s="14">
        <v>0</v>
      </c>
      <c r="R28" s="13">
        <v>0</v>
      </c>
      <c r="S28" s="14">
        <v>0</v>
      </c>
      <c r="T28" s="13">
        <v>0</v>
      </c>
      <c r="U28" s="14">
        <v>0</v>
      </c>
      <c r="V28" s="13">
        <v>0</v>
      </c>
      <c r="W28" s="14">
        <v>0</v>
      </c>
      <c r="X28" s="13">
        <f>X7+X18</f>
        <v>0</v>
      </c>
      <c r="Y28" s="14">
        <f t="shared" si="2"/>
        <v>0</v>
      </c>
      <c r="Z28" s="13">
        <v>0</v>
      </c>
      <c r="AA28" s="14">
        <v>0</v>
      </c>
      <c r="AB28" s="13">
        <v>0</v>
      </c>
      <c r="AC28" s="14">
        <v>0</v>
      </c>
      <c r="AD28" s="13">
        <v>0</v>
      </c>
      <c r="AE28" s="14">
        <v>0</v>
      </c>
      <c r="AF28" s="13">
        <v>0</v>
      </c>
      <c r="AG28" s="14">
        <v>0</v>
      </c>
      <c r="AH28" s="13">
        <v>0</v>
      </c>
      <c r="AI28" s="14">
        <v>0</v>
      </c>
      <c r="AJ28" s="13">
        <v>0</v>
      </c>
      <c r="AK28" s="14">
        <v>0</v>
      </c>
      <c r="AL28" s="13">
        <v>0</v>
      </c>
      <c r="AM28" s="14">
        <v>0</v>
      </c>
      <c r="AN28" s="13">
        <v>0</v>
      </c>
      <c r="AO28" s="14">
        <v>0</v>
      </c>
      <c r="AP28" s="13">
        <v>0</v>
      </c>
      <c r="AQ28" s="14">
        <v>0</v>
      </c>
      <c r="AR28" s="13">
        <v>6000000</v>
      </c>
      <c r="AS28" s="14">
        <v>0.00045996407774078873</v>
      </c>
      <c r="AT28" s="13">
        <v>6000000</v>
      </c>
      <c r="AU28" s="14">
        <v>0.00045996407774078873</v>
      </c>
      <c r="AV28" s="13">
        <v>6000000</v>
      </c>
      <c r="AW28" s="14">
        <v>0.00045996407774078873</v>
      </c>
      <c r="AX28" s="13">
        <v>6000000</v>
      </c>
      <c r="AY28" s="14">
        <v>0.00045996407774078873</v>
      </c>
      <c r="AZ28" s="13">
        <v>6000000</v>
      </c>
      <c r="BA28" s="14">
        <v>0.000459964077740789</v>
      </c>
      <c r="BB28" s="13">
        <v>6000000</v>
      </c>
      <c r="BC28" s="14">
        <v>0.00045996407774078873</v>
      </c>
      <c r="BD28" s="13">
        <v>6000000</v>
      </c>
      <c r="BE28" s="14">
        <v>0.00045996407774078873</v>
      </c>
      <c r="BF28" s="13">
        <v>6000000</v>
      </c>
      <c r="BG28" s="14">
        <v>0.00045996407774078873</v>
      </c>
      <c r="BH28" s="13">
        <v>6000000</v>
      </c>
      <c r="BI28" s="14">
        <v>0.00045996407774078873</v>
      </c>
      <c r="BJ28" s="13">
        <v>6000000</v>
      </c>
      <c r="BK28" s="14">
        <v>0.00045996407774078873</v>
      </c>
      <c r="BL28" s="13">
        <v>6000000</v>
      </c>
      <c r="BM28" s="14">
        <v>0.00045996407774078873</v>
      </c>
      <c r="BN28" s="13">
        <v>6000000</v>
      </c>
      <c r="BO28" s="14">
        <v>0.00045996407774078873</v>
      </c>
      <c r="BP28" s="25">
        <v>6000000</v>
      </c>
      <c r="BQ28" s="16">
        <v>0.00045996407774078873</v>
      </c>
      <c r="BR28" s="13">
        <v>6000000</v>
      </c>
      <c r="BS28" s="14">
        <v>0.00045996407774078873</v>
      </c>
      <c r="BT28" s="13">
        <v>6000000</v>
      </c>
      <c r="BU28" s="14">
        <v>0.00045996407774078873</v>
      </c>
      <c r="BV28" s="13">
        <v>6000000</v>
      </c>
      <c r="BW28" s="14">
        <v>0.00045996407774078873</v>
      </c>
      <c r="BX28" s="13">
        <v>6000000</v>
      </c>
      <c r="BY28" s="14">
        <v>0.00045996407774078873</v>
      </c>
      <c r="BZ28" s="13">
        <v>6000000</v>
      </c>
      <c r="CA28" s="14">
        <v>0.00045996407774078873</v>
      </c>
      <c r="CB28" s="17">
        <v>6000000</v>
      </c>
      <c r="CC28" s="18">
        <v>0.00045996407774078873</v>
      </c>
      <c r="CD28" s="17">
        <v>6000000</v>
      </c>
      <c r="CE28" s="18">
        <v>0.00045996407774078873</v>
      </c>
      <c r="CF28" s="17">
        <v>6000000</v>
      </c>
      <c r="CG28" s="18">
        <v>0.00045996407774078873</v>
      </c>
      <c r="CH28" s="17" t="s">
        <v>40</v>
      </c>
      <c r="CI28" s="17" t="s">
        <v>326</v>
      </c>
      <c r="CJ28" s="17" t="s">
        <v>40</v>
      </c>
      <c r="CK28" s="17" t="s">
        <v>326</v>
      </c>
      <c r="CL28" s="17" t="s">
        <v>40</v>
      </c>
      <c r="CM28" s="17" t="s">
        <v>326</v>
      </c>
      <c r="CN28" s="17" t="s">
        <v>40</v>
      </c>
      <c r="CO28" s="17" t="s">
        <v>326</v>
      </c>
      <c r="CP28" s="17" t="s">
        <v>40</v>
      </c>
      <c r="CQ28" s="17" t="s">
        <v>326</v>
      </c>
      <c r="CR28" s="19" t="s">
        <v>40</v>
      </c>
      <c r="CS28" s="20" t="s">
        <v>326</v>
      </c>
      <c r="CT28" s="19" t="s">
        <v>40</v>
      </c>
      <c r="CU28" s="20" t="s">
        <v>326</v>
      </c>
      <c r="CV28" s="19" t="s">
        <v>40</v>
      </c>
      <c r="CW28" s="20" t="s">
        <v>326</v>
      </c>
      <c r="CX28" s="19" t="s">
        <v>40</v>
      </c>
      <c r="CY28" s="20" t="s">
        <v>326</v>
      </c>
      <c r="CZ28" s="19" t="s">
        <v>40</v>
      </c>
      <c r="DA28" s="20" t="s">
        <v>326</v>
      </c>
      <c r="DB28" s="19" t="s">
        <v>40</v>
      </c>
      <c r="DC28" s="20" t="s">
        <v>326</v>
      </c>
      <c r="DD28" s="19" t="s">
        <v>40</v>
      </c>
      <c r="DE28" s="20" t="s">
        <v>326</v>
      </c>
      <c r="DF28" s="19" t="s">
        <v>40</v>
      </c>
      <c r="DG28" s="20" t="s">
        <v>326</v>
      </c>
      <c r="DH28" s="19" t="s">
        <v>40</v>
      </c>
      <c r="DI28" s="20" t="s">
        <v>326</v>
      </c>
      <c r="DJ28" s="19" t="s">
        <v>40</v>
      </c>
      <c r="DK28" s="20" t="s">
        <v>326</v>
      </c>
      <c r="DL28" s="19" t="s">
        <v>40</v>
      </c>
      <c r="DM28" s="21" t="s">
        <v>326</v>
      </c>
      <c r="DN28" s="19" t="s">
        <v>40</v>
      </c>
      <c r="DO28" s="21" t="s">
        <v>326</v>
      </c>
      <c r="DP28" s="19" t="s">
        <v>40</v>
      </c>
      <c r="DQ28" s="20" t="s">
        <v>326</v>
      </c>
      <c r="DR28" s="19" t="s">
        <v>40</v>
      </c>
      <c r="DS28" s="20" t="s">
        <v>45</v>
      </c>
    </row>
    <row r="29" spans="1:123" s="1" customFormat="1" ht="11.25">
      <c r="A29" s="12" t="s">
        <v>43</v>
      </c>
      <c r="B29" s="13">
        <v>0</v>
      </c>
      <c r="C29" s="14">
        <v>0</v>
      </c>
      <c r="D29" s="13">
        <v>0</v>
      </c>
      <c r="E29" s="14">
        <v>0</v>
      </c>
      <c r="F29" s="13">
        <v>0</v>
      </c>
      <c r="G29" s="14">
        <v>0</v>
      </c>
      <c r="H29" s="13">
        <v>0</v>
      </c>
      <c r="I29" s="14">
        <v>0</v>
      </c>
      <c r="J29" s="13">
        <v>0</v>
      </c>
      <c r="K29" s="14">
        <v>0</v>
      </c>
      <c r="L29" s="13">
        <v>0</v>
      </c>
      <c r="M29" s="14">
        <v>0</v>
      </c>
      <c r="N29" s="13">
        <v>0</v>
      </c>
      <c r="O29" s="14">
        <v>0</v>
      </c>
      <c r="P29" s="13">
        <v>0</v>
      </c>
      <c r="Q29" s="14">
        <v>0</v>
      </c>
      <c r="R29" s="13">
        <v>0</v>
      </c>
      <c r="S29" s="14">
        <v>0</v>
      </c>
      <c r="T29" s="13">
        <v>0</v>
      </c>
      <c r="U29" s="14">
        <v>0</v>
      </c>
      <c r="V29" s="13">
        <v>0</v>
      </c>
      <c r="W29" s="14">
        <v>0</v>
      </c>
      <c r="X29" s="13">
        <f>X8+X19</f>
        <v>0</v>
      </c>
      <c r="Y29" s="14">
        <f t="shared" si="2"/>
        <v>0</v>
      </c>
      <c r="Z29" s="13">
        <v>0</v>
      </c>
      <c r="AA29" s="14">
        <v>0</v>
      </c>
      <c r="AB29" s="13">
        <v>0</v>
      </c>
      <c r="AC29" s="14">
        <v>0</v>
      </c>
      <c r="AD29" s="13">
        <v>0</v>
      </c>
      <c r="AE29" s="14">
        <v>0</v>
      </c>
      <c r="AF29" s="13">
        <v>0</v>
      </c>
      <c r="AG29" s="14">
        <v>0</v>
      </c>
      <c r="AH29" s="13">
        <v>0</v>
      </c>
      <c r="AI29" s="14">
        <v>0</v>
      </c>
      <c r="AJ29" s="13">
        <v>0</v>
      </c>
      <c r="AK29" s="14">
        <v>0</v>
      </c>
      <c r="AL29" s="13">
        <v>0</v>
      </c>
      <c r="AM29" s="14">
        <v>0</v>
      </c>
      <c r="AN29" s="13">
        <v>0</v>
      </c>
      <c r="AO29" s="14">
        <v>0</v>
      </c>
      <c r="AP29" s="13">
        <v>0</v>
      </c>
      <c r="AQ29" s="14">
        <v>0</v>
      </c>
      <c r="AR29" s="13">
        <v>0</v>
      </c>
      <c r="AS29" s="14">
        <v>0</v>
      </c>
      <c r="AT29" s="13">
        <v>0</v>
      </c>
      <c r="AU29" s="14">
        <v>0</v>
      </c>
      <c r="AV29" s="13">
        <v>0</v>
      </c>
      <c r="AW29" s="14">
        <v>0</v>
      </c>
      <c r="AX29" s="13">
        <v>0</v>
      </c>
      <c r="AY29" s="14">
        <v>0</v>
      </c>
      <c r="AZ29" s="13">
        <v>0</v>
      </c>
      <c r="BA29" s="14">
        <v>0</v>
      </c>
      <c r="BB29" s="13">
        <v>0</v>
      </c>
      <c r="BC29" s="14">
        <v>0</v>
      </c>
      <c r="BD29" s="13">
        <v>0</v>
      </c>
      <c r="BE29" s="14">
        <v>0</v>
      </c>
      <c r="BF29" s="13">
        <v>0</v>
      </c>
      <c r="BG29" s="14">
        <v>0</v>
      </c>
      <c r="BH29" s="13">
        <v>0</v>
      </c>
      <c r="BI29" s="14">
        <v>0</v>
      </c>
      <c r="BJ29" s="13">
        <v>0</v>
      </c>
      <c r="BK29" s="14">
        <v>0</v>
      </c>
      <c r="BL29" s="13">
        <v>0</v>
      </c>
      <c r="BM29" s="14">
        <v>0</v>
      </c>
      <c r="BN29" s="13">
        <v>0</v>
      </c>
      <c r="BO29" s="14">
        <v>0</v>
      </c>
      <c r="BP29" s="25">
        <v>0</v>
      </c>
      <c r="BQ29" s="16">
        <v>0</v>
      </c>
      <c r="BR29" s="13">
        <v>0</v>
      </c>
      <c r="BS29" s="14">
        <v>0</v>
      </c>
      <c r="BT29" s="13">
        <v>0</v>
      </c>
      <c r="BU29" s="14">
        <v>0</v>
      </c>
      <c r="BV29" s="13">
        <v>0</v>
      </c>
      <c r="BW29" s="14">
        <v>0</v>
      </c>
      <c r="BX29" s="13">
        <v>0</v>
      </c>
      <c r="BY29" s="14">
        <v>0</v>
      </c>
      <c r="BZ29" s="13">
        <v>0</v>
      </c>
      <c r="CA29" s="14">
        <v>0</v>
      </c>
      <c r="CB29" s="17">
        <v>0</v>
      </c>
      <c r="CC29" s="18">
        <v>0</v>
      </c>
      <c r="CD29" s="17">
        <v>0</v>
      </c>
      <c r="CE29" s="18">
        <v>0</v>
      </c>
      <c r="CF29" s="17">
        <v>0</v>
      </c>
      <c r="CG29" s="18">
        <v>0</v>
      </c>
      <c r="CH29" s="17" t="s">
        <v>327</v>
      </c>
      <c r="CI29" s="17" t="s">
        <v>44</v>
      </c>
      <c r="CJ29" s="17" t="s">
        <v>327</v>
      </c>
      <c r="CK29" s="17" t="s">
        <v>44</v>
      </c>
      <c r="CL29" s="17" t="s">
        <v>327</v>
      </c>
      <c r="CM29" s="17" t="s">
        <v>44</v>
      </c>
      <c r="CN29" s="17" t="s">
        <v>327</v>
      </c>
      <c r="CO29" s="17" t="s">
        <v>44</v>
      </c>
      <c r="CP29" s="17" t="s">
        <v>327</v>
      </c>
      <c r="CQ29" s="17" t="s">
        <v>44</v>
      </c>
      <c r="CR29" s="19">
        <v>0</v>
      </c>
      <c r="CS29" s="20" t="s">
        <v>44</v>
      </c>
      <c r="CT29" s="19">
        <v>0</v>
      </c>
      <c r="CU29" s="20" t="s">
        <v>44</v>
      </c>
      <c r="CV29" s="19">
        <v>0</v>
      </c>
      <c r="CW29" s="20" t="s">
        <v>44</v>
      </c>
      <c r="CX29" s="19">
        <v>0</v>
      </c>
      <c r="CY29" s="20" t="s">
        <v>44</v>
      </c>
      <c r="CZ29" s="19">
        <v>0</v>
      </c>
      <c r="DA29" s="20" t="s">
        <v>44</v>
      </c>
      <c r="DB29" s="19">
        <v>0</v>
      </c>
      <c r="DC29" s="20" t="s">
        <v>44</v>
      </c>
      <c r="DD29" s="19">
        <v>0</v>
      </c>
      <c r="DE29" s="20" t="s">
        <v>44</v>
      </c>
      <c r="DF29" s="19">
        <v>0</v>
      </c>
      <c r="DG29" s="20" t="s">
        <v>44</v>
      </c>
      <c r="DH29" s="19">
        <v>0</v>
      </c>
      <c r="DI29" s="20" t="s">
        <v>44</v>
      </c>
      <c r="DJ29" s="19">
        <v>0</v>
      </c>
      <c r="DK29" s="20" t="s">
        <v>44</v>
      </c>
      <c r="DL29" s="19">
        <v>0</v>
      </c>
      <c r="DM29" s="21" t="s">
        <v>44</v>
      </c>
      <c r="DN29" s="19">
        <v>0</v>
      </c>
      <c r="DO29" s="21" t="s">
        <v>44</v>
      </c>
      <c r="DP29" s="19">
        <v>0</v>
      </c>
      <c r="DQ29" s="20" t="s">
        <v>44</v>
      </c>
      <c r="DR29" s="19">
        <v>0</v>
      </c>
      <c r="DS29" s="20" t="s">
        <v>45</v>
      </c>
    </row>
    <row r="30" spans="1:123" s="1" customFormat="1" ht="11.25">
      <c r="A30" s="12" t="s">
        <v>328</v>
      </c>
      <c r="B30" s="13">
        <v>2653367066</v>
      </c>
      <c r="C30" s="14">
        <v>0.203408922570079</v>
      </c>
      <c r="D30" s="13">
        <v>2578195894</v>
      </c>
      <c r="E30" s="14">
        <v>0.197646249436466</v>
      </c>
      <c r="F30" s="13">
        <v>2561282894</v>
      </c>
      <c r="G30" s="14">
        <v>0.196349687361995</v>
      </c>
      <c r="H30" s="13">
        <v>2601976048</v>
      </c>
      <c r="I30" s="14">
        <v>0.199469252203657</v>
      </c>
      <c r="J30" s="13">
        <v>2578467068</v>
      </c>
      <c r="K30" s="14">
        <v>0.1976670378196026</v>
      </c>
      <c r="L30" s="13">
        <v>2562478326</v>
      </c>
      <c r="M30" s="14">
        <v>0.19644132999155836</v>
      </c>
      <c r="N30" s="13">
        <v>2547289454</v>
      </c>
      <c r="O30" s="14">
        <v>0.19527694074132454</v>
      </c>
      <c r="P30" s="13">
        <v>2524102994</v>
      </c>
      <c r="Q30" s="14">
        <v>0.19349945095966226</v>
      </c>
      <c r="R30" s="13">
        <v>2488548328</v>
      </c>
      <c r="S30" s="14">
        <v>0.19077380610031697</v>
      </c>
      <c r="T30" s="13">
        <v>2488525904</v>
      </c>
      <c r="U30" s="14">
        <v>0.1907720870612371</v>
      </c>
      <c r="V30" s="13">
        <v>2536325904</v>
      </c>
      <c r="W30" s="14">
        <v>0.1944364675472387</v>
      </c>
      <c r="X30" s="13">
        <f>+X9+X20</f>
        <v>2536325138</v>
      </c>
      <c r="Y30" s="14">
        <f t="shared" si="2"/>
        <v>0.1944364088251581</v>
      </c>
      <c r="Z30" s="13">
        <v>2534137632</v>
      </c>
      <c r="AA30" s="14">
        <v>0.1942687131285177</v>
      </c>
      <c r="AB30" s="13">
        <v>2512206172</v>
      </c>
      <c r="AC30" s="14">
        <v>0.19258743249978288</v>
      </c>
      <c r="AD30" s="13">
        <v>2484147972</v>
      </c>
      <c r="AE30" s="14">
        <v>0.19043647181877177</v>
      </c>
      <c r="AF30" s="13">
        <v>2460036572</v>
      </c>
      <c r="AG30" s="14">
        <v>0.18858807550809858</v>
      </c>
      <c r="AH30" s="13">
        <v>2457536572</v>
      </c>
      <c r="AI30" s="14">
        <v>0.1883964238090399</v>
      </c>
      <c r="AJ30" s="13">
        <v>2457275336</v>
      </c>
      <c r="AK30" s="14">
        <v>0.1883763972797378</v>
      </c>
      <c r="AL30" s="13">
        <v>2452117936</v>
      </c>
      <c r="AM30" s="14">
        <v>0.18798102749064774</v>
      </c>
      <c r="AN30" s="13">
        <v>2441662108</v>
      </c>
      <c r="AO30" s="14">
        <v>0.18717947661014167</v>
      </c>
      <c r="AP30" s="13">
        <v>2415438346</v>
      </c>
      <c r="AQ30" s="14">
        <v>0.1851691451929377</v>
      </c>
      <c r="AR30" s="13">
        <v>2370629546</v>
      </c>
      <c r="AS30" s="14">
        <v>0.1817340721318258</v>
      </c>
      <c r="AT30" s="13">
        <v>2318021146</v>
      </c>
      <c r="AU30" s="14">
        <v>0.1777010764339227</v>
      </c>
      <c r="AV30" s="13">
        <v>2217871838</v>
      </c>
      <c r="AW30" s="14">
        <v>0.170023562418823</v>
      </c>
      <c r="AX30" s="13">
        <v>2062409088</v>
      </c>
      <c r="AY30" s="14">
        <v>0.1581056823476902</v>
      </c>
      <c r="AZ30" s="13">
        <v>2095009088</v>
      </c>
      <c r="BA30" s="14">
        <v>0.160604820503415</v>
      </c>
      <c r="BB30" s="13">
        <v>2105933828</v>
      </c>
      <c r="BC30" s="14">
        <v>0.161442318496525</v>
      </c>
      <c r="BD30" s="13">
        <v>2133740586</v>
      </c>
      <c r="BE30" s="14">
        <v>0.16357400346293</v>
      </c>
      <c r="BF30" s="13">
        <v>2152108864</v>
      </c>
      <c r="BG30" s="14">
        <v>0.164982128137923</v>
      </c>
      <c r="BH30" s="13">
        <v>2154087132</v>
      </c>
      <c r="BI30" s="14">
        <v>0.16513378350728</v>
      </c>
      <c r="BJ30" s="13">
        <v>2165117032</v>
      </c>
      <c r="BK30" s="14">
        <v>0.165979343137459</v>
      </c>
      <c r="BL30" s="13">
        <v>2179070088</v>
      </c>
      <c r="BM30" s="14">
        <v>0.167048993893243</v>
      </c>
      <c r="BN30" s="13">
        <v>2109674934</v>
      </c>
      <c r="BO30" s="14">
        <v>0.16172911422502823</v>
      </c>
      <c r="BP30" s="25">
        <v>2109792728</v>
      </c>
      <c r="BQ30" s="16">
        <v>0.16173814439312378</v>
      </c>
      <c r="BR30" s="13">
        <v>2109616068</v>
      </c>
      <c r="BS30" s="14">
        <v>0.1617246015174615</v>
      </c>
      <c r="BT30" s="13">
        <v>2110322324</v>
      </c>
      <c r="BU30" s="14">
        <v>0.16177874358240965</v>
      </c>
      <c r="BV30" s="13">
        <v>2112998994</v>
      </c>
      <c r="BW30" s="14">
        <v>0.16198393892373739</v>
      </c>
      <c r="BX30" s="13">
        <v>2128129116</v>
      </c>
      <c r="BY30" s="14">
        <v>0.16314382435904334</v>
      </c>
      <c r="BZ30" s="13">
        <v>2151074642</v>
      </c>
      <c r="CA30" s="14">
        <v>0.16490284397652122</v>
      </c>
      <c r="CB30" s="17">
        <v>2181860634</v>
      </c>
      <c r="CC30" s="18">
        <v>0.16726291904612375</v>
      </c>
      <c r="CD30" s="17">
        <v>2245439920</v>
      </c>
      <c r="CE30" s="18">
        <v>0.1721369503208584</v>
      </c>
      <c r="CF30" s="17">
        <v>2244299440</v>
      </c>
      <c r="CG30" s="18">
        <v>0.17204952034896143</v>
      </c>
      <c r="CH30" s="17" t="s">
        <v>329</v>
      </c>
      <c r="CI30" s="17" t="s">
        <v>330</v>
      </c>
      <c r="CJ30" s="17" t="s">
        <v>331</v>
      </c>
      <c r="CK30" s="17" t="s">
        <v>332</v>
      </c>
      <c r="CL30" s="17" t="s">
        <v>333</v>
      </c>
      <c r="CM30" s="17" t="s">
        <v>330</v>
      </c>
      <c r="CN30" s="17" t="s">
        <v>334</v>
      </c>
      <c r="CO30" s="17" t="s">
        <v>335</v>
      </c>
      <c r="CP30" s="17" t="s">
        <v>336</v>
      </c>
      <c r="CQ30" s="17" t="s">
        <v>335</v>
      </c>
      <c r="CR30" s="19" t="s">
        <v>337</v>
      </c>
      <c r="CS30" s="20" t="s">
        <v>338</v>
      </c>
      <c r="CT30" s="19" t="s">
        <v>339</v>
      </c>
      <c r="CU30" s="20" t="s">
        <v>335</v>
      </c>
      <c r="CV30" s="19" t="s">
        <v>340</v>
      </c>
      <c r="CW30" s="20" t="s">
        <v>341</v>
      </c>
      <c r="CX30" s="19" t="s">
        <v>342</v>
      </c>
      <c r="CY30" s="20" t="s">
        <v>343</v>
      </c>
      <c r="CZ30" s="19" t="s">
        <v>344</v>
      </c>
      <c r="DA30" s="20" t="s">
        <v>345</v>
      </c>
      <c r="DB30" s="19" t="s">
        <v>346</v>
      </c>
      <c r="DC30" s="20" t="s">
        <v>345</v>
      </c>
      <c r="DD30" s="19" t="s">
        <v>347</v>
      </c>
      <c r="DE30" s="20" t="s">
        <v>348</v>
      </c>
      <c r="DF30" s="19" t="s">
        <v>349</v>
      </c>
      <c r="DG30" s="20" t="s">
        <v>348</v>
      </c>
      <c r="DH30" s="19" t="s">
        <v>350</v>
      </c>
      <c r="DI30" s="20" t="s">
        <v>345</v>
      </c>
      <c r="DJ30" s="19" t="s">
        <v>351</v>
      </c>
      <c r="DK30" s="20" t="s">
        <v>352</v>
      </c>
      <c r="DL30" s="19" t="s">
        <v>353</v>
      </c>
      <c r="DM30" s="21" t="s">
        <v>354</v>
      </c>
      <c r="DN30" s="19" t="s">
        <v>355</v>
      </c>
      <c r="DO30" s="21" t="s">
        <v>356</v>
      </c>
      <c r="DP30" s="19" t="s">
        <v>357</v>
      </c>
      <c r="DQ30" s="20" t="s">
        <v>358</v>
      </c>
      <c r="DR30" s="19" t="s">
        <v>359</v>
      </c>
      <c r="DS30" s="20" t="s">
        <v>360</v>
      </c>
    </row>
    <row r="31" spans="1:123" s="1" customFormat="1" ht="11.25">
      <c r="A31" s="12" t="s">
        <v>456</v>
      </c>
      <c r="B31" s="13">
        <v>160532040</v>
      </c>
      <c r="C31" s="14">
        <v>0.0123064952877412</v>
      </c>
      <c r="D31" s="13">
        <v>163245605</v>
      </c>
      <c r="E31" s="14">
        <v>0.0125145190248437</v>
      </c>
      <c r="F31" s="13">
        <v>161738035</v>
      </c>
      <c r="G31" s="14">
        <v>0.0123989476840637</v>
      </c>
      <c r="H31" s="13">
        <v>160623576</v>
      </c>
      <c r="I31" s="14">
        <v>0.0123135124997112</v>
      </c>
      <c r="J31" s="13">
        <v>169587450</v>
      </c>
      <c r="K31" s="14">
        <v>0.013000689172610354</v>
      </c>
      <c r="L31" s="13">
        <v>173789152</v>
      </c>
      <c r="M31" s="14">
        <v>0.013322794503505625</v>
      </c>
      <c r="N31" s="13">
        <v>169377249</v>
      </c>
      <c r="O31" s="14">
        <v>0.012984575021092822</v>
      </c>
      <c r="P31" s="13">
        <v>171426705</v>
      </c>
      <c r="Q31" s="14">
        <v>0.01314168771091121</v>
      </c>
      <c r="R31" s="13">
        <v>146490120</v>
      </c>
      <c r="S31" s="14">
        <v>0.011230032157322913</v>
      </c>
      <c r="T31" s="13">
        <v>152198282</v>
      </c>
      <c r="U31" s="14">
        <v>0.011667623735643748</v>
      </c>
      <c r="V31" s="13">
        <v>134780834</v>
      </c>
      <c r="W31" s="14">
        <v>0.01033239033465739</v>
      </c>
      <c r="X31" s="13">
        <f>+X10</f>
        <v>135843601</v>
      </c>
      <c r="Y31" s="14">
        <f t="shared" si="2"/>
        <v>0.01041386277515878</v>
      </c>
      <c r="Z31" s="13">
        <v>150331690</v>
      </c>
      <c r="AA31" s="14">
        <v>0.011524529524344025</v>
      </c>
      <c r="AB31" s="13">
        <v>153143035</v>
      </c>
      <c r="AC31" s="14">
        <v>0.011740049142700056</v>
      </c>
      <c r="AD31" s="13">
        <v>176851418</v>
      </c>
      <c r="AE31" s="14">
        <v>0.013557549896253454</v>
      </c>
      <c r="AF31" s="13">
        <v>163781585</v>
      </c>
      <c r="AG31" s="14">
        <v>0.012555607615908267</v>
      </c>
      <c r="AH31" s="13">
        <v>164352401</v>
      </c>
      <c r="AI31" s="14">
        <v>0.012599366758408214</v>
      </c>
      <c r="AJ31" s="13">
        <v>167792490</v>
      </c>
      <c r="AK31" s="14">
        <v>0.012863086319113419</v>
      </c>
      <c r="AL31" s="13">
        <v>169908201</v>
      </c>
      <c r="AM31" s="14">
        <v>0.01302527816226026</v>
      </c>
      <c r="AN31" s="13">
        <v>191029043</v>
      </c>
      <c r="AO31" s="14">
        <v>0.014644416264200079</v>
      </c>
      <c r="AP31" s="13">
        <v>189989842</v>
      </c>
      <c r="AQ31" s="14">
        <v>0.014564750409274695</v>
      </c>
      <c r="AR31" s="13">
        <v>192802264</v>
      </c>
      <c r="AS31" s="14">
        <v>0.01478035259118268</v>
      </c>
      <c r="AT31" s="13">
        <v>186978884</v>
      </c>
      <c r="AU31" s="14">
        <v>0.014333928322676987</v>
      </c>
      <c r="AV31" s="13">
        <v>172631064</v>
      </c>
      <c r="AW31" s="14">
        <v>0.013234014690361846</v>
      </c>
      <c r="AX31" s="13">
        <v>153949644</v>
      </c>
      <c r="AY31" s="14">
        <v>0.011801884336830458</v>
      </c>
      <c r="AZ31" s="13">
        <v>180314089</v>
      </c>
      <c r="BA31" s="14">
        <v>0.0138230006084259</v>
      </c>
      <c r="BB31" s="13">
        <v>184948465</v>
      </c>
      <c r="BC31" s="14">
        <v>0.0141782750222166</v>
      </c>
      <c r="BD31" s="13">
        <v>182225439</v>
      </c>
      <c r="BE31" s="14">
        <v>0.0139695259984242</v>
      </c>
      <c r="BF31" s="13">
        <v>190893491</v>
      </c>
      <c r="BG31" s="14">
        <v>0.0146340247557558</v>
      </c>
      <c r="BH31" s="13">
        <v>189663263</v>
      </c>
      <c r="BI31" s="14">
        <v>0.0145397146411839</v>
      </c>
      <c r="BJ31" s="13">
        <v>196305489</v>
      </c>
      <c r="BK31" s="14">
        <v>0.0150489122005566</v>
      </c>
      <c r="BL31" s="13">
        <v>168567019</v>
      </c>
      <c r="BM31" s="14">
        <v>0.0129224622386415</v>
      </c>
      <c r="BN31" s="13">
        <v>171862018</v>
      </c>
      <c r="BO31" s="14">
        <v>0.013175059101340139</v>
      </c>
      <c r="BP31" s="25">
        <v>170935805</v>
      </c>
      <c r="BQ31" s="16">
        <v>0.01310405498328405</v>
      </c>
      <c r="BR31" s="13">
        <v>166611609</v>
      </c>
      <c r="BS31" s="14">
        <v>0.012772559179098983</v>
      </c>
      <c r="BT31" s="13">
        <v>161242225</v>
      </c>
      <c r="BU31" s="14">
        <v>0.012360938552499624</v>
      </c>
      <c r="BV31" s="13">
        <v>164168276</v>
      </c>
      <c r="BW31" s="14">
        <v>0.012585251610772544</v>
      </c>
      <c r="BX31" s="13">
        <v>169351348</v>
      </c>
      <c r="BY31" s="14">
        <v>0.012982589432829894</v>
      </c>
      <c r="BZ31" s="13">
        <v>169021292</v>
      </c>
      <c r="CA31" s="14">
        <v>0.012957287115556092</v>
      </c>
      <c r="CB31" s="17">
        <v>157421897</v>
      </c>
      <c r="CC31" s="18">
        <v>0.012068069611635073</v>
      </c>
      <c r="CD31" s="17">
        <v>161050030</v>
      </c>
      <c r="CE31" s="18">
        <v>0.012346204753179393</v>
      </c>
      <c r="CF31" s="17">
        <v>177875197</v>
      </c>
      <c r="CG31" s="18">
        <v>0.013636033490177685</v>
      </c>
      <c r="CH31" s="17" t="s">
        <v>80</v>
      </c>
      <c r="CI31" s="17" t="s">
        <v>361</v>
      </c>
      <c r="CJ31" s="17" t="s">
        <v>82</v>
      </c>
      <c r="CK31" s="17" t="s">
        <v>362</v>
      </c>
      <c r="CL31" s="17" t="s">
        <v>84</v>
      </c>
      <c r="CM31" s="17" t="s">
        <v>363</v>
      </c>
      <c r="CN31" s="17" t="s">
        <v>86</v>
      </c>
      <c r="CO31" s="17" t="s">
        <v>364</v>
      </c>
      <c r="CP31" s="17" t="s">
        <v>88</v>
      </c>
      <c r="CQ31" s="17" t="s">
        <v>364</v>
      </c>
      <c r="CR31" s="19" t="s">
        <v>89</v>
      </c>
      <c r="CS31" s="20" t="s">
        <v>365</v>
      </c>
      <c r="CT31" s="19" t="s">
        <v>91</v>
      </c>
      <c r="CU31" s="20" t="s">
        <v>366</v>
      </c>
      <c r="CV31" s="19" t="s">
        <v>93</v>
      </c>
      <c r="CW31" s="20" t="s">
        <v>367</v>
      </c>
      <c r="CX31" s="19" t="s">
        <v>95</v>
      </c>
      <c r="CY31" s="20" t="s">
        <v>368</v>
      </c>
      <c r="CZ31" s="19" t="s">
        <v>97</v>
      </c>
      <c r="DA31" s="20" t="s">
        <v>369</v>
      </c>
      <c r="DB31" s="19" t="s">
        <v>99</v>
      </c>
      <c r="DC31" s="20" t="s">
        <v>370</v>
      </c>
      <c r="DD31" s="19" t="s">
        <v>101</v>
      </c>
      <c r="DE31" s="20" t="s">
        <v>371</v>
      </c>
      <c r="DF31" s="19" t="s">
        <v>103</v>
      </c>
      <c r="DG31" s="20" t="s">
        <v>372</v>
      </c>
      <c r="DH31" s="19" t="s">
        <v>105</v>
      </c>
      <c r="DI31" s="20" t="s">
        <v>373</v>
      </c>
      <c r="DJ31" s="19" t="s">
        <v>107</v>
      </c>
      <c r="DK31" s="20" t="s">
        <v>373</v>
      </c>
      <c r="DL31" s="19" t="s">
        <v>109</v>
      </c>
      <c r="DM31" s="21" t="s">
        <v>374</v>
      </c>
      <c r="DN31" s="19" t="s">
        <v>111</v>
      </c>
      <c r="DO31" s="21" t="s">
        <v>375</v>
      </c>
      <c r="DP31" s="19" t="s">
        <v>113</v>
      </c>
      <c r="DQ31" s="20" t="s">
        <v>368</v>
      </c>
      <c r="DR31" s="19" t="s">
        <v>114</v>
      </c>
      <c r="DS31" s="20" t="s">
        <v>376</v>
      </c>
    </row>
    <row r="32" spans="1:123" s="1" customFormat="1" ht="11.25">
      <c r="A32" s="12" t="s">
        <v>458</v>
      </c>
      <c r="B32" s="13">
        <v>3141111308</v>
      </c>
      <c r="C32" s="14">
        <v>0.24079972764423</v>
      </c>
      <c r="D32" s="13">
        <v>3038959416</v>
      </c>
      <c r="E32" s="14">
        <v>0.232968694178688</v>
      </c>
      <c r="F32" s="13">
        <v>2868812935</v>
      </c>
      <c r="G32" s="14">
        <v>0.219925149309687</v>
      </c>
      <c r="H32" s="13">
        <v>3007949782</v>
      </c>
      <c r="I32" s="14">
        <v>0.230591474561373</v>
      </c>
      <c r="J32" s="13">
        <v>3003040356</v>
      </c>
      <c r="K32" s="14">
        <v>0.23021511462765165</v>
      </c>
      <c r="L32" s="13">
        <v>2939328696</v>
      </c>
      <c r="M32" s="14">
        <v>0.22533093547211253</v>
      </c>
      <c r="N32" s="13">
        <v>2885568612</v>
      </c>
      <c r="O32" s="14">
        <v>0.22120965089605799</v>
      </c>
      <c r="P32" s="13">
        <v>2901502216</v>
      </c>
      <c r="Q32" s="14">
        <v>0.22243113180754914</v>
      </c>
      <c r="R32" s="13">
        <v>2801236985</v>
      </c>
      <c r="S32" s="14">
        <v>0.21474473105648545</v>
      </c>
      <c r="T32" s="13">
        <v>2836184445</v>
      </c>
      <c r="U32" s="14">
        <v>0.21742382709119928</v>
      </c>
      <c r="V32" s="13">
        <v>2536004329</v>
      </c>
      <c r="W32" s="14">
        <v>0.1944118153891888</v>
      </c>
      <c r="X32" s="13">
        <f>X11+X21</f>
        <v>2907298111</v>
      </c>
      <c r="Y32" s="14">
        <f t="shared" si="2"/>
        <v>0.22287544905727538</v>
      </c>
      <c r="Z32" s="13">
        <v>3088878733</v>
      </c>
      <c r="AA32" s="14">
        <v>0.23679554294624683</v>
      </c>
      <c r="AB32" s="13">
        <v>3065684118</v>
      </c>
      <c r="AC32" s="14">
        <v>0.23501742799674222</v>
      </c>
      <c r="AD32" s="13">
        <v>3006274648</v>
      </c>
      <c r="AE32" s="14">
        <v>0.23046305765047237</v>
      </c>
      <c r="AF32" s="13">
        <v>2864636130</v>
      </c>
      <c r="AG32" s="14">
        <v>0.21960495259973203</v>
      </c>
      <c r="AH32" s="13">
        <v>2973221839</v>
      </c>
      <c r="AI32" s="14">
        <v>0.2279292068490678</v>
      </c>
      <c r="AJ32" s="13">
        <v>2926048637</v>
      </c>
      <c r="AK32" s="14">
        <v>0.22431287712373282</v>
      </c>
      <c r="AL32" s="13">
        <v>2944339195</v>
      </c>
      <c r="AM32" s="14">
        <v>0.22571504373070522</v>
      </c>
      <c r="AN32" s="13">
        <v>2950063749</v>
      </c>
      <c r="AO32" s="14">
        <v>0.22615389193088645</v>
      </c>
      <c r="AP32" s="13">
        <v>2928203122</v>
      </c>
      <c r="AQ32" s="14">
        <v>0.22447804140807137</v>
      </c>
      <c r="AR32" s="13">
        <v>3004392870</v>
      </c>
      <c r="AS32" s="14">
        <v>0.23031879927009188</v>
      </c>
      <c r="AT32" s="13">
        <v>2976915883</v>
      </c>
      <c r="AU32" s="14">
        <v>0.2282123947726668</v>
      </c>
      <c r="AV32" s="13">
        <v>3090499582</v>
      </c>
      <c r="AW32" s="14">
        <v>0.23691979833215385</v>
      </c>
      <c r="AX32" s="13">
        <v>2951417209</v>
      </c>
      <c r="AY32" s="14">
        <v>0.22625764909432963</v>
      </c>
      <c r="AZ32" s="13">
        <v>2913614551</v>
      </c>
      <c r="BA32" s="14">
        <v>0.223359671640476</v>
      </c>
      <c r="BB32" s="13">
        <v>2897727839</v>
      </c>
      <c r="BC32" s="14">
        <v>0.222141785501574</v>
      </c>
      <c r="BD32" s="13">
        <v>2863658854</v>
      </c>
      <c r="BE32" s="14">
        <v>0.219530033957392</v>
      </c>
      <c r="BF32" s="13">
        <v>2860997114</v>
      </c>
      <c r="BG32" s="14">
        <v>0.219325983160011</v>
      </c>
      <c r="BH32" s="13">
        <v>2780767484</v>
      </c>
      <c r="BI32" s="14">
        <v>0.213175525198272</v>
      </c>
      <c r="BJ32" s="13">
        <v>2785186790</v>
      </c>
      <c r="BK32" s="14">
        <v>0.213514312199696</v>
      </c>
      <c r="BL32" s="13">
        <v>2731758565</v>
      </c>
      <c r="BM32" s="14">
        <v>0.209418468160121</v>
      </c>
      <c r="BN32" s="13">
        <v>2658465528</v>
      </c>
      <c r="BO32" s="14">
        <v>0.20379977413203315</v>
      </c>
      <c r="BP32" s="25">
        <v>2664693951</v>
      </c>
      <c r="BQ32" s="16">
        <v>0.2042772492721956</v>
      </c>
      <c r="BR32" s="13">
        <v>2681822611</v>
      </c>
      <c r="BS32" s="14">
        <v>0.20559034398883483</v>
      </c>
      <c r="BT32" s="13">
        <v>2628260872</v>
      </c>
      <c r="BU32" s="14">
        <v>0.2014842646752802</v>
      </c>
      <c r="BV32" s="13">
        <v>2585998746</v>
      </c>
      <c r="BW32" s="14">
        <v>0.1982444213737877</v>
      </c>
      <c r="BX32" s="13">
        <v>2518738192</v>
      </c>
      <c r="BY32" s="14">
        <v>0.19308818159229693</v>
      </c>
      <c r="BZ32" s="13">
        <v>2564769653</v>
      </c>
      <c r="CA32" s="14">
        <v>0.19661698467661795</v>
      </c>
      <c r="CB32" s="17">
        <v>2601777954</v>
      </c>
      <c r="CC32" s="18">
        <v>0.19945406618298772</v>
      </c>
      <c r="CD32" s="17">
        <v>2612361486</v>
      </c>
      <c r="CE32" s="18">
        <v>0.2002654069389244</v>
      </c>
      <c r="CF32" s="17">
        <v>2575728087</v>
      </c>
      <c r="CG32" s="18">
        <v>0.19745706567466684</v>
      </c>
      <c r="CH32" s="17" t="s">
        <v>377</v>
      </c>
      <c r="CI32" s="17" t="s">
        <v>378</v>
      </c>
      <c r="CJ32" s="17" t="s">
        <v>379</v>
      </c>
      <c r="CK32" s="17" t="s">
        <v>380</v>
      </c>
      <c r="CL32" s="17" t="s">
        <v>381</v>
      </c>
      <c r="CM32" s="17" t="s">
        <v>382</v>
      </c>
      <c r="CN32" s="17" t="s">
        <v>383</v>
      </c>
      <c r="CO32" s="17" t="s">
        <v>384</v>
      </c>
      <c r="CP32" s="17" t="s">
        <v>385</v>
      </c>
      <c r="CQ32" s="17" t="s">
        <v>386</v>
      </c>
      <c r="CR32" s="19" t="s">
        <v>387</v>
      </c>
      <c r="CS32" s="20" t="s">
        <v>388</v>
      </c>
      <c r="CT32" s="19" t="s">
        <v>389</v>
      </c>
      <c r="CU32" s="20" t="s">
        <v>390</v>
      </c>
      <c r="CV32" s="19" t="s">
        <v>391</v>
      </c>
      <c r="CW32" s="20" t="s">
        <v>392</v>
      </c>
      <c r="CX32" s="19" t="s">
        <v>393</v>
      </c>
      <c r="CY32" s="20" t="s">
        <v>394</v>
      </c>
      <c r="CZ32" s="19" t="s">
        <v>395</v>
      </c>
      <c r="DA32" s="20" t="s">
        <v>396</v>
      </c>
      <c r="DB32" s="19" t="s">
        <v>397</v>
      </c>
      <c r="DC32" s="20" t="s">
        <v>398</v>
      </c>
      <c r="DD32" s="19" t="s">
        <v>399</v>
      </c>
      <c r="DE32" s="20" t="s">
        <v>400</v>
      </c>
      <c r="DF32" s="19" t="s">
        <v>401</v>
      </c>
      <c r="DG32" s="20" t="s">
        <v>402</v>
      </c>
      <c r="DH32" s="19" t="s">
        <v>403</v>
      </c>
      <c r="DI32" s="20" t="s">
        <v>404</v>
      </c>
      <c r="DJ32" s="19" t="s">
        <v>405</v>
      </c>
      <c r="DK32" s="20" t="s">
        <v>406</v>
      </c>
      <c r="DL32" s="19" t="s">
        <v>407</v>
      </c>
      <c r="DM32" s="21" t="s">
        <v>408</v>
      </c>
      <c r="DN32" s="19" t="s">
        <v>409</v>
      </c>
      <c r="DO32" s="21" t="s">
        <v>410</v>
      </c>
      <c r="DP32" s="19" t="s">
        <v>411</v>
      </c>
      <c r="DQ32" s="20" t="s">
        <v>412</v>
      </c>
      <c r="DR32" s="19" t="s">
        <v>413</v>
      </c>
      <c r="DS32" s="20" t="s">
        <v>414</v>
      </c>
    </row>
    <row r="33" spans="1:123" s="1" customFormat="1" ht="11.25">
      <c r="A33" s="28" t="s">
        <v>149</v>
      </c>
      <c r="B33" s="29">
        <v>2296892159</v>
      </c>
      <c r="C33" s="30">
        <v>0.176081313930747</v>
      </c>
      <c r="D33" s="29">
        <v>2470466058</v>
      </c>
      <c r="E33" s="30">
        <v>0.189387606992982</v>
      </c>
      <c r="F33" s="29">
        <v>2659033109</v>
      </c>
      <c r="G33" s="30">
        <v>0.203843285277235</v>
      </c>
      <c r="H33" s="29">
        <v>2480317567</v>
      </c>
      <c r="I33" s="30">
        <v>0.190142830368239</v>
      </c>
      <c r="J33" s="29">
        <v>2499772099</v>
      </c>
      <c r="K33" s="30">
        <v>0.1916342280131151</v>
      </c>
      <c r="L33" s="29">
        <v>2575270799</v>
      </c>
      <c r="M33" s="30">
        <v>0.1974220096658032</v>
      </c>
      <c r="N33" s="29">
        <v>2648631658</v>
      </c>
      <c r="O33" s="30">
        <v>0.20304590297450437</v>
      </c>
      <c r="P33" s="29">
        <v>2653835058</v>
      </c>
      <c r="Q33" s="30">
        <v>0.2034447991548571</v>
      </c>
      <c r="R33" s="29">
        <v>2814591540</v>
      </c>
      <c r="S33" s="30">
        <v>0.2157685003188544</v>
      </c>
      <c r="T33" s="29">
        <v>2773958342</v>
      </c>
      <c r="U33" s="30">
        <v>0.21265353174489957</v>
      </c>
      <c r="V33" s="29">
        <v>3043755906</v>
      </c>
      <c r="W33" s="30">
        <v>0.23333639636189482</v>
      </c>
      <c r="X33" s="29">
        <f>X12+X22</f>
        <v>2671400123</v>
      </c>
      <c r="Y33" s="30">
        <f t="shared" si="2"/>
        <v>0.20479134897538742</v>
      </c>
      <c r="Z33" s="29">
        <v>2477518918</v>
      </c>
      <c r="AA33" s="30">
        <v>0.18992828403387113</v>
      </c>
      <c r="AB33" s="29">
        <v>2519833648</v>
      </c>
      <c r="AC33" s="30">
        <v>0.19317215999375453</v>
      </c>
      <c r="AD33" s="29">
        <v>2583592935</v>
      </c>
      <c r="AE33" s="30">
        <v>0.19805999026748208</v>
      </c>
      <c r="AF33" s="29">
        <v>2762412686</v>
      </c>
      <c r="AG33" s="30">
        <v>0.21176843390924083</v>
      </c>
      <c r="AH33" s="29">
        <v>2655756161</v>
      </c>
      <c r="AI33" s="30">
        <v>0.20359207221646378</v>
      </c>
      <c r="AJ33" s="29">
        <v>2699750510</v>
      </c>
      <c r="AK33" s="30">
        <v>0.20696470891039567</v>
      </c>
      <c r="AL33" s="29">
        <v>2684501641</v>
      </c>
      <c r="AM33" s="30">
        <v>0.2057957202493665</v>
      </c>
      <c r="AN33" s="29">
        <v>2668112073</v>
      </c>
      <c r="AO33" s="30">
        <v>0.2045392848277515</v>
      </c>
      <c r="AP33" s="29">
        <v>2717235663</v>
      </c>
      <c r="AQ33" s="30">
        <v>0.20830513262269593</v>
      </c>
      <c r="AR33" s="29">
        <v>2683042293</v>
      </c>
      <c r="AS33" s="30">
        <v>0.20568384563987935</v>
      </c>
      <c r="AT33" s="29">
        <v>2768951060</v>
      </c>
      <c r="AU33" s="30">
        <v>0.21226967010371323</v>
      </c>
      <c r="AV33" s="29">
        <v>2769864489</v>
      </c>
      <c r="AW33" s="30">
        <v>0.212339694191641</v>
      </c>
      <c r="AX33" s="29">
        <v>2348888333</v>
      </c>
      <c r="AY33" s="30">
        <v>0.18006737596740727</v>
      </c>
      <c r="AZ33" s="29">
        <v>2295895346</v>
      </c>
      <c r="BA33" s="30">
        <v>0.17600489756871</v>
      </c>
      <c r="BB33" s="29">
        <v>2296222942</v>
      </c>
      <c r="BC33" s="30">
        <v>0.176030011300712</v>
      </c>
      <c r="BD33" s="29">
        <v>2305208195</v>
      </c>
      <c r="BE33" s="30">
        <v>0.176718826902281</v>
      </c>
      <c r="BF33" s="29">
        <v>2280833605</v>
      </c>
      <c r="BG33" s="30">
        <v>0.174850254267337</v>
      </c>
      <c r="BH33" s="29">
        <v>2345861895</v>
      </c>
      <c r="BI33" s="30">
        <v>0.179835367173489</v>
      </c>
      <c r="BJ33" s="29">
        <v>2323770463</v>
      </c>
      <c r="BK33" s="30">
        <v>0.178141822982513</v>
      </c>
      <c r="BL33" s="29">
        <v>2369155802</v>
      </c>
      <c r="BM33" s="30">
        <v>0.181621093915195</v>
      </c>
      <c r="BN33" s="29">
        <v>2267208623</v>
      </c>
      <c r="BO33" s="30">
        <v>0.17380575388735978</v>
      </c>
      <c r="BP33" s="29">
        <v>2261788619</v>
      </c>
      <c r="BQ33" s="30">
        <v>0.17339025269715785</v>
      </c>
      <c r="BR33" s="29">
        <v>2242112415</v>
      </c>
      <c r="BS33" s="30">
        <v>0.17188186152610793</v>
      </c>
      <c r="BT33" s="29">
        <v>2288178182</v>
      </c>
      <c r="BU33" s="30">
        <v>0.1754132945317041</v>
      </c>
      <c r="BV33" s="29">
        <v>2281375487</v>
      </c>
      <c r="BW33" s="30">
        <v>0.17489179530973295</v>
      </c>
      <c r="BX33" s="29">
        <v>2228690747</v>
      </c>
      <c r="BY33" s="30">
        <v>0.17085294733554743</v>
      </c>
      <c r="BZ33" s="29">
        <v>2146469216</v>
      </c>
      <c r="CA33" s="30">
        <v>0.16454978888940563</v>
      </c>
      <c r="CB33" s="31">
        <v>2070501236</v>
      </c>
      <c r="CC33" s="32">
        <v>0.15872603191298387</v>
      </c>
      <c r="CD33" s="31">
        <v>1989890885</v>
      </c>
      <c r="CE33" s="32">
        <v>0.15254638762063782</v>
      </c>
      <c r="CF33" s="31">
        <v>2010839597</v>
      </c>
      <c r="CG33" s="32">
        <v>0.15415233011979404</v>
      </c>
      <c r="CH33" s="31" t="s">
        <v>415</v>
      </c>
      <c r="CI33" s="31" t="s">
        <v>416</v>
      </c>
      <c r="CJ33" s="31" t="s">
        <v>417</v>
      </c>
      <c r="CK33" s="31" t="s">
        <v>418</v>
      </c>
      <c r="CL33" s="31" t="s">
        <v>419</v>
      </c>
      <c r="CM33" s="31" t="s">
        <v>420</v>
      </c>
      <c r="CN33" s="31" t="s">
        <v>421</v>
      </c>
      <c r="CO33" s="31" t="s">
        <v>422</v>
      </c>
      <c r="CP33" s="31" t="s">
        <v>423</v>
      </c>
      <c r="CQ33" s="31" t="s">
        <v>424</v>
      </c>
      <c r="CR33" s="33" t="s">
        <v>425</v>
      </c>
      <c r="CS33" s="34" t="s">
        <v>426</v>
      </c>
      <c r="CT33" s="33" t="s">
        <v>427</v>
      </c>
      <c r="CU33" s="34" t="s">
        <v>428</v>
      </c>
      <c r="CV33" s="33" t="s">
        <v>429</v>
      </c>
      <c r="CW33" s="34" t="s">
        <v>430</v>
      </c>
      <c r="CX33" s="33" t="s">
        <v>431</v>
      </c>
      <c r="CY33" s="34" t="s">
        <v>432</v>
      </c>
      <c r="CZ33" s="33" t="s">
        <v>433</v>
      </c>
      <c r="DA33" s="34" t="s">
        <v>434</v>
      </c>
      <c r="DB33" s="33" t="s">
        <v>435</v>
      </c>
      <c r="DC33" s="34" t="s">
        <v>436</v>
      </c>
      <c r="DD33" s="33" t="s">
        <v>437</v>
      </c>
      <c r="DE33" s="34" t="s">
        <v>438</v>
      </c>
      <c r="DF33" s="33" t="s">
        <v>439</v>
      </c>
      <c r="DG33" s="34" t="s">
        <v>440</v>
      </c>
      <c r="DH33" s="33" t="s">
        <v>441</v>
      </c>
      <c r="DI33" s="34" t="s">
        <v>442</v>
      </c>
      <c r="DJ33" s="33" t="s">
        <v>443</v>
      </c>
      <c r="DK33" s="34" t="s">
        <v>444</v>
      </c>
      <c r="DL33" s="33" t="s">
        <v>445</v>
      </c>
      <c r="DM33" s="35" t="s">
        <v>446</v>
      </c>
      <c r="DN33" s="33" t="s">
        <v>447</v>
      </c>
      <c r="DO33" s="35" t="s">
        <v>448</v>
      </c>
      <c r="DP33" s="33" t="s">
        <v>449</v>
      </c>
      <c r="DQ33" s="34" t="s">
        <v>450</v>
      </c>
      <c r="DR33" s="33" t="s">
        <v>451</v>
      </c>
      <c r="DS33" s="34" t="s">
        <v>452</v>
      </c>
    </row>
    <row r="34" spans="1:123" s="1" customFormat="1" ht="11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7"/>
      <c r="DP34" s="36"/>
      <c r="DQ34" s="37"/>
      <c r="DR34" s="36"/>
      <c r="DS34" s="38"/>
    </row>
    <row r="35" spans="1:123" s="1" customFormat="1" ht="11.25">
      <c r="A35" s="39" t="s">
        <v>455</v>
      </c>
      <c r="C35" s="39"/>
      <c r="E35" s="39"/>
      <c r="G35" s="39"/>
      <c r="I35" s="39"/>
      <c r="K35" s="39"/>
      <c r="M35" s="39"/>
      <c r="O35" s="39"/>
      <c r="Q35" s="39"/>
      <c r="S35" s="39"/>
      <c r="U35" s="39"/>
      <c r="W35" s="39"/>
      <c r="Y35" s="39"/>
      <c r="AA35" s="39"/>
      <c r="AC35" s="39"/>
      <c r="AE35" s="39"/>
      <c r="AF35" s="52"/>
      <c r="AG35" s="39"/>
      <c r="AH35" s="52"/>
      <c r="AI35" s="39"/>
      <c r="AJ35" s="52"/>
      <c r="AK35" s="39"/>
      <c r="AL35" s="52"/>
      <c r="AM35" s="39"/>
      <c r="AN35" s="52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40"/>
      <c r="DP35" s="39"/>
      <c r="DQ35" s="40"/>
      <c r="DR35" s="39"/>
      <c r="DS35" s="41"/>
    </row>
    <row r="36" spans="1:119" ht="11.25">
      <c r="A36" s="39" t="s">
        <v>457</v>
      </c>
      <c r="B36" s="74">
        <v>15756486</v>
      </c>
      <c r="C36" s="66"/>
      <c r="D36" s="74">
        <v>16159086</v>
      </c>
      <c r="E36" s="66"/>
      <c r="F36" s="74">
        <v>15923083</v>
      </c>
      <c r="G36" s="66"/>
      <c r="H36" s="74">
        <v>16862086</v>
      </c>
      <c r="I36" s="66"/>
      <c r="J36" s="74">
        <v>17430695</v>
      </c>
      <c r="K36" s="66"/>
      <c r="L36" s="74">
        <v>18058186</v>
      </c>
      <c r="M36" s="66"/>
      <c r="N36" s="74">
        <v>18380547</v>
      </c>
      <c r="O36" s="66"/>
      <c r="P36" s="74"/>
      <c r="Q36" s="66"/>
      <c r="R36" s="65"/>
      <c r="S36" s="66"/>
      <c r="T36" s="65"/>
      <c r="U36" s="66"/>
      <c r="V36" s="65"/>
      <c r="W36" s="66"/>
      <c r="X36" s="65"/>
      <c r="Y36" s="66"/>
      <c r="Z36" s="65"/>
      <c r="AA36" s="66"/>
      <c r="AB36" s="65"/>
      <c r="AC36" s="66"/>
      <c r="AD36" s="65"/>
      <c r="AE36" s="66"/>
      <c r="AF36" s="65"/>
      <c r="AG36" s="66"/>
      <c r="AH36" s="65"/>
      <c r="AI36" s="66"/>
      <c r="AJ36" s="65"/>
      <c r="AK36" s="66"/>
      <c r="AL36" s="65"/>
      <c r="AM36" s="66"/>
      <c r="AN36" s="65"/>
      <c r="AO36" s="66"/>
      <c r="AP36" s="65"/>
      <c r="AQ36" s="42"/>
      <c r="AR36" s="62"/>
      <c r="AS36" s="42"/>
      <c r="AT36" s="62"/>
      <c r="AU36" s="42"/>
      <c r="AV36" s="62"/>
      <c r="AW36" s="42"/>
      <c r="AX36" s="62"/>
      <c r="AY36" s="42"/>
      <c r="AZ36" s="62"/>
      <c r="BA36" s="42"/>
      <c r="BB36" s="62"/>
      <c r="BC36" s="42"/>
      <c r="BD36" s="6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3"/>
      <c r="DD36" s="42"/>
      <c r="DE36" s="44"/>
      <c r="DF36" s="42"/>
      <c r="DG36" s="44"/>
      <c r="DH36" s="45"/>
      <c r="DI36" s="44"/>
      <c r="DJ36" s="45"/>
      <c r="DK36" s="44"/>
      <c r="DL36" s="45"/>
      <c r="DM36" s="44"/>
      <c r="DN36" s="46"/>
      <c r="DO36" s="44"/>
    </row>
    <row r="37" spans="2:56" ht="11.25">
      <c r="B37" s="67"/>
      <c r="C37" s="68"/>
      <c r="D37" s="67"/>
      <c r="E37" s="68"/>
      <c r="F37" s="67"/>
      <c r="G37" s="68"/>
      <c r="H37" s="67"/>
      <c r="I37" s="68"/>
      <c r="J37" s="67"/>
      <c r="K37" s="68"/>
      <c r="L37" s="67"/>
      <c r="M37" s="68"/>
      <c r="N37" s="67"/>
      <c r="O37" s="68"/>
      <c r="P37" s="67"/>
      <c r="Q37" s="68"/>
      <c r="R37" s="67"/>
      <c r="S37" s="68"/>
      <c r="T37" s="67"/>
      <c r="U37" s="68"/>
      <c r="V37" s="67"/>
      <c r="W37" s="68"/>
      <c r="X37" s="67"/>
      <c r="Y37" s="68"/>
      <c r="Z37" s="67"/>
      <c r="AA37" s="68"/>
      <c r="AB37" s="67">
        <f>AB23-SUM(AB24:AB32)</f>
        <v>2519833648</v>
      </c>
      <c r="AC37" s="68"/>
      <c r="AD37" s="67">
        <f>AD23-SUM(AD24:AD32)</f>
        <v>2583592935</v>
      </c>
      <c r="AE37" s="68"/>
      <c r="AF37" s="67">
        <f>AF23-SUM(AF24:AF32)</f>
        <v>2762412686</v>
      </c>
      <c r="AG37" s="68"/>
      <c r="AH37" s="67">
        <f>AH23-SUM(AH24:AH32)</f>
        <v>2655756161</v>
      </c>
      <c r="AI37" s="68"/>
      <c r="AJ37" s="67">
        <f>AJ23-SUM(AJ24:AJ32)</f>
        <v>2699750510</v>
      </c>
      <c r="AK37" s="68"/>
      <c r="AL37" s="67">
        <f>AL23-SUM(AL24:AL32)</f>
        <v>2684501641</v>
      </c>
      <c r="AM37" s="68"/>
      <c r="AN37" s="67">
        <f>AN23-SUM(AN24:AN32)</f>
        <v>2668112073</v>
      </c>
      <c r="AO37" s="68"/>
      <c r="AP37" s="67">
        <f>AP23-SUM(AP24:AP32)</f>
        <v>2717235663</v>
      </c>
      <c r="AR37" s="63"/>
      <c r="AT37" s="63"/>
      <c r="AV37" s="63"/>
      <c r="AX37" s="63"/>
      <c r="AZ37" s="63"/>
      <c r="BB37" s="63"/>
      <c r="BD37" s="63"/>
    </row>
    <row r="38" spans="2:54" ht="11.25">
      <c r="B38" s="73"/>
      <c r="C38" s="68"/>
      <c r="D38" s="73"/>
      <c r="E38" s="68"/>
      <c r="F38" s="73"/>
      <c r="G38" s="68"/>
      <c r="H38" s="73"/>
      <c r="I38" s="68"/>
      <c r="J38" s="73"/>
      <c r="K38" s="68"/>
      <c r="L38" s="73"/>
      <c r="M38" s="68"/>
      <c r="N38" s="73"/>
      <c r="O38" s="68"/>
      <c r="P38" s="73"/>
      <c r="Q38" s="68"/>
      <c r="R38" s="73"/>
      <c r="S38" s="68"/>
      <c r="T38" s="69"/>
      <c r="U38" s="68"/>
      <c r="V38" s="69"/>
      <c r="W38" s="68"/>
      <c r="X38" s="69"/>
      <c r="Y38" s="68"/>
      <c r="Z38" s="69"/>
      <c r="AA38" s="68"/>
      <c r="AB38" s="69">
        <f>AB33-AB37</f>
        <v>0</v>
      </c>
      <c r="AC38" s="68"/>
      <c r="AD38" s="69">
        <f>AD33-AD37</f>
        <v>0</v>
      </c>
      <c r="AE38" s="68"/>
      <c r="AF38" s="69">
        <f>AF33-AF37</f>
        <v>0</v>
      </c>
      <c r="AG38" s="68"/>
      <c r="AH38" s="69">
        <f>AH33-AH37</f>
        <v>0</v>
      </c>
      <c r="AI38" s="68"/>
      <c r="AJ38" s="69">
        <f>AJ33-AJ37</f>
        <v>0</v>
      </c>
      <c r="AK38" s="68"/>
      <c r="AL38" s="69">
        <f>AL33-AL37</f>
        <v>0</v>
      </c>
      <c r="AM38" s="68"/>
      <c r="AN38" s="69">
        <f>AN33-AN37</f>
        <v>0</v>
      </c>
      <c r="AO38" s="69"/>
      <c r="AP38" s="69">
        <f>AP33-AP37</f>
        <v>0</v>
      </c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</row>
    <row r="39" spans="2:18" ht="11.25">
      <c r="B39" s="63"/>
      <c r="D39" s="63"/>
      <c r="F39" s="63"/>
      <c r="H39" s="63"/>
      <c r="J39" s="63"/>
      <c r="L39" s="63"/>
      <c r="N39" s="63"/>
      <c r="P39" s="63"/>
      <c r="R39" s="63"/>
    </row>
    <row r="40" spans="2:18" ht="11.25">
      <c r="B40" s="64"/>
      <c r="D40" s="64"/>
      <c r="F40" s="64"/>
      <c r="H40" s="64"/>
      <c r="J40" s="64"/>
      <c r="L40" s="64"/>
      <c r="N40" s="64"/>
      <c r="P40" s="64"/>
      <c r="R40" s="6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Monteiro Pinto e Silva</dc:creator>
  <cp:keywords/>
  <dc:description/>
  <cp:lastModifiedBy>Fabio Luis Soares Xavier</cp:lastModifiedBy>
  <cp:lastPrinted>2019-03-14T19:03:13Z</cp:lastPrinted>
  <dcterms:created xsi:type="dcterms:W3CDTF">2017-01-05T13:21:46Z</dcterms:created>
  <dcterms:modified xsi:type="dcterms:W3CDTF">2022-02-04T01:28:01Z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0x01010093D614B2A35D6D469A4AAE62A5259962</vt:lpwstr>
  </property>
  <property fmtid="{D5CDD505-2E9C-101B-9397-08002B2CF9AE}" pid="3" name="Status de liberação">
    <vt:lpwstr/>
  </property>
</Properties>
</file>