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VESTIDORES_DM\NP-1\Site RI\1.Visão Geral\4.Indicadores\1. Produção e Comercialização\Produção Oleo_Gas_natural\Historico\"/>
    </mc:Choice>
  </mc:AlternateContent>
  <bookViews>
    <workbookView xWindow="0" yWindow="0" windowWidth="20490" windowHeight="8205" activeTab="1"/>
  </bookViews>
  <sheets>
    <sheet name="Port" sheetId="1" r:id="rId1"/>
    <sheet name="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J5" i="2"/>
  <c r="I5" i="2"/>
  <c r="H5" i="2"/>
  <c r="G5" i="2"/>
  <c r="F5" i="2"/>
  <c r="E5" i="2"/>
  <c r="D5" i="2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<sst xmlns="http://schemas.openxmlformats.org/spreadsheetml/2006/main" count="43" uniqueCount="42">
  <si>
    <t xml:space="preserve">            Pós-sal profundo e ultra profundo</t>
  </si>
  <si>
    <t xml:space="preserve">           Pré-sal</t>
  </si>
  <si>
    <t>1T19</t>
  </si>
  <si>
    <t>Operacional( mboed)</t>
  </si>
  <si>
    <t>1Q19</t>
  </si>
  <si>
    <t xml:space="preserve">                  Post-Salt deep and ultra-deep waters</t>
  </si>
  <si>
    <t xml:space="preserve">                  Pre-Salt</t>
  </si>
  <si>
    <t xml:space="preserve">        Natural gas (mboed)</t>
  </si>
  <si>
    <t xml:space="preserve">Oil, NGL and Natural Gas - Brazil </t>
  </si>
  <si>
    <t>Oil, NGL and Natural Gas – International</t>
  </si>
  <si>
    <t>Operational( mboed)</t>
  </si>
  <si>
    <t>2T19</t>
  </si>
  <si>
    <t>2Q19</t>
  </si>
  <si>
    <t>3T19</t>
  </si>
  <si>
    <t>3Q19</t>
  </si>
  <si>
    <t>4Q19</t>
  </si>
  <si>
    <t>4T19</t>
  </si>
  <si>
    <t>1T20</t>
  </si>
  <si>
    <t>Óleo, LGN e Gás Natural - Brasil</t>
  </si>
  <si>
    <t xml:space="preserve">      Gás Natural (Mboed)</t>
  </si>
  <si>
    <t xml:space="preserve">Óleo, LGN e Gás Natural - Exterior </t>
  </si>
  <si>
    <t xml:space="preserve">Total (Mboed) </t>
  </si>
  <si>
    <t>1Q20</t>
  </si>
  <si>
    <t xml:space="preserve">           Oil and NGL (Mbpd)</t>
  </si>
  <si>
    <t>2T20</t>
  </si>
  <si>
    <t>2Q20</t>
  </si>
  <si>
    <t>3Q20</t>
  </si>
  <si>
    <t>3T20</t>
  </si>
  <si>
    <t>4T20</t>
  </si>
  <si>
    <t>4Q20</t>
  </si>
  <si>
    <t xml:space="preserve">     Óleo e LGN (Mbpd)</t>
  </si>
  <si>
    <t xml:space="preserve">            Terra e águas rasas</t>
  </si>
  <si>
    <t xml:space="preserve">                  Onshore and shallow waters</t>
  </si>
  <si>
    <t>1T21</t>
  </si>
  <si>
    <t>1Q21</t>
  </si>
  <si>
    <t>2,720</t>
  </si>
  <si>
    <t>2,196</t>
  </si>
  <si>
    <t>109</t>
  </si>
  <si>
    <t>1,567</t>
  </si>
  <si>
    <t>2,765</t>
  </si>
  <si>
    <t>2T21</t>
  </si>
  <si>
    <t>2Q21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</si>
</sst>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0" borderId="4" xfId="0" applyFont="1" applyBorder="1"/>
    <xf numFmtId="0" fontId="2" fillId="3" borderId="5" xfId="0" applyFont="1" applyFill="1" applyBorder="1"/>
    <xf numFmtId="3" fontId="2" fillId="3" borderId="6" xfId="0" applyNumberFormat="1" applyFont="1" applyFill="1" applyBorder="1"/>
    <xf numFmtId="0" fontId="2" fillId="3" borderId="1" xfId="0" applyNumberFormat="1" applyFont="1" applyFill="1" applyBorder="1"/>
    <xf numFmtId="0" fontId="2" fillId="0" borderId="1" xfId="0" applyNumberFormat="1" applyFont="1" applyBorder="1"/>
    <xf numFmtId="0" fontId="2" fillId="3" borderId="6" xfId="0" applyNumberFormat="1" applyFont="1" applyFill="1" applyBorder="1"/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3" borderId="8" xfId="0" applyFont="1" applyFill="1" applyBorder="1"/>
    <xf numFmtId="0" fontId="2" fillId="0" borderId="8" xfId="0" applyFont="1" applyBorder="1"/>
    <xf numFmtId="3" fontId="2" fillId="3" borderId="8" xfId="0" applyNumberFormat="1" applyFont="1" applyFill="1" applyBorder="1"/>
    <xf numFmtId="3" fontId="2" fillId="0" borderId="8" xfId="0" applyNumberFormat="1" applyFont="1" applyBorder="1"/>
    <xf numFmtId="3" fontId="2" fillId="3" borderId="9" xfId="0" applyNumberFormat="1" applyFont="1" applyFill="1" applyBorder="1"/>
    <xf numFmtId="0" fontId="2" fillId="3" borderId="8" xfId="0" applyNumberFormat="1" applyFont="1" applyFill="1" applyBorder="1"/>
    <xf numFmtId="0" fontId="2" fillId="0" borderId="8" xfId="0" applyNumberFormat="1" applyFont="1" applyBorder="1"/>
    <xf numFmtId="0" fontId="2" fillId="3" borderId="9" xfId="0" applyNumberFormat="1" applyFont="1" applyFill="1" applyBorder="1"/>
    <xf numFmtId="49" fontId="2" fillId="3" borderId="8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3" borderId="9" xfId="0" applyNumberFormat="1" applyFont="1" applyFill="1" applyBorder="1" applyAlignment="1">
      <alignment horizontal="right"/>
    </xf>
    <xf numFmtId="3" fontId="2" fillId="3" borderId="8" xfId="1" applyNumberFormat="1" applyFont="1" applyFill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3" borderId="9" xfId="1" applyNumberFormat="1" applyFont="1" applyFill="1" applyBorder="1" applyAlignment="1">
      <alignment horizontal="right"/>
    </xf>
    <xf numFmtId="0" fontId="2" fillId="3" borderId="9" xfId="0" applyFont="1" applyFill="1" applyBorder="1"/>
    <xf numFmtId="165" fontId="2" fillId="0" borderId="8" xfId="0" applyNumberFormat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2" sqref="B2:B10"/>
    </sheetView>
  </sheetViews>
  <sheetFormatPr defaultRowHeight="15" x14ac:dyDescent="0.25"/>
  <cols>
    <col min="1" max="1" width="44" bestFit="1" customWidth="1"/>
    <col min="2" max="2" width="8.140625" customWidth="1"/>
    <col min="3" max="3" width="9.140625" customWidth="1"/>
    <col min="4" max="4" width="9.42578125" customWidth="1"/>
    <col min="5" max="5" width="9.140625" customWidth="1"/>
    <col min="6" max="6" width="11" customWidth="1"/>
    <col min="7" max="7" width="9.85546875" customWidth="1"/>
    <col min="8" max="8" width="9.140625" customWidth="1"/>
    <col min="9" max="9" width="8.5703125" style="14" customWidth="1"/>
    <col min="10" max="10" width="8.85546875" customWidth="1"/>
  </cols>
  <sheetData>
    <row r="1" spans="1:11" ht="15.75" thickBot="1" x14ac:dyDescent="0.3"/>
    <row r="2" spans="1:11" x14ac:dyDescent="0.25">
      <c r="A2" s="5" t="s">
        <v>3</v>
      </c>
      <c r="B2" s="15" t="s">
        <v>40</v>
      </c>
      <c r="C2" s="15" t="s">
        <v>33</v>
      </c>
      <c r="D2" s="15" t="s">
        <v>28</v>
      </c>
      <c r="E2" s="15" t="s">
        <v>27</v>
      </c>
      <c r="F2" s="15" t="s">
        <v>24</v>
      </c>
      <c r="G2" s="15" t="s">
        <v>17</v>
      </c>
      <c r="H2" s="15" t="s">
        <v>16</v>
      </c>
      <c r="I2" s="15" t="s">
        <v>13</v>
      </c>
      <c r="J2" s="6" t="s">
        <v>11</v>
      </c>
      <c r="K2" s="6" t="s">
        <v>2</v>
      </c>
    </row>
    <row r="3" spans="1:11" x14ac:dyDescent="0.25">
      <c r="A3" s="7" t="s">
        <v>18</v>
      </c>
      <c r="B3" s="30">
        <v>2754</v>
      </c>
      <c r="C3" s="39">
        <v>2720</v>
      </c>
      <c r="D3" s="30">
        <v>2637</v>
      </c>
      <c r="E3" s="18">
        <v>2904</v>
      </c>
      <c r="F3" s="18">
        <v>2757</v>
      </c>
      <c r="G3" s="18">
        <v>2856</v>
      </c>
      <c r="H3" s="18">
        <v>2938</v>
      </c>
      <c r="I3" s="18">
        <v>2794</v>
      </c>
      <c r="J3" s="2">
        <v>2553</v>
      </c>
      <c r="K3" s="2">
        <v>2461</v>
      </c>
    </row>
    <row r="4" spans="1:11" x14ac:dyDescent="0.25">
      <c r="A4" s="8" t="s">
        <v>30</v>
      </c>
      <c r="B4" s="31">
        <v>2226</v>
      </c>
      <c r="C4" s="40">
        <v>2196</v>
      </c>
      <c r="D4" s="31">
        <v>2135</v>
      </c>
      <c r="E4" s="19">
        <v>2364</v>
      </c>
      <c r="F4" s="19">
        <v>2245</v>
      </c>
      <c r="G4" s="19">
        <v>2320</v>
      </c>
      <c r="H4" s="19">
        <v>2394</v>
      </c>
      <c r="I4" s="19">
        <v>2264</v>
      </c>
      <c r="J4" s="4">
        <v>2052</v>
      </c>
      <c r="K4" s="4">
        <v>1971</v>
      </c>
    </row>
    <row r="5" spans="1:11" x14ac:dyDescent="0.25">
      <c r="A5" s="7" t="s">
        <v>31</v>
      </c>
      <c r="B5" s="28">
        <v>99</v>
      </c>
      <c r="C5" s="39">
        <v>109</v>
      </c>
      <c r="D5" s="28">
        <f>97+17</f>
        <v>114</v>
      </c>
      <c r="E5" s="16">
        <f>101+30</f>
        <v>131</v>
      </c>
      <c r="F5" s="16">
        <f>108+37</f>
        <v>145</v>
      </c>
      <c r="G5" s="16">
        <f>114+43</f>
        <v>157</v>
      </c>
      <c r="H5" s="16">
        <f>122+59</f>
        <v>181</v>
      </c>
      <c r="I5" s="16">
        <f>123+69</f>
        <v>192</v>
      </c>
      <c r="J5" s="1">
        <f>122+62</f>
        <v>184</v>
      </c>
      <c r="K5" s="1">
        <f>129+76</f>
        <v>205</v>
      </c>
    </row>
    <row r="6" spans="1:11" x14ac:dyDescent="0.25">
      <c r="A6" s="7" t="s">
        <v>0</v>
      </c>
      <c r="B6" s="28">
        <v>506</v>
      </c>
      <c r="C6" s="39">
        <v>521</v>
      </c>
      <c r="D6" s="28">
        <v>556</v>
      </c>
      <c r="E6" s="16">
        <v>581</v>
      </c>
      <c r="F6" s="16">
        <v>573</v>
      </c>
      <c r="G6" s="16">
        <v>620</v>
      </c>
      <c r="H6" s="16">
        <v>680</v>
      </c>
      <c r="I6" s="16">
        <v>706</v>
      </c>
      <c r="J6" s="1">
        <v>700</v>
      </c>
      <c r="K6" s="1">
        <v>730</v>
      </c>
    </row>
    <row r="7" spans="1:11" x14ac:dyDescent="0.25">
      <c r="A7" s="8" t="s">
        <v>1</v>
      </c>
      <c r="B7" s="31">
        <v>1620</v>
      </c>
      <c r="C7" s="40">
        <v>1567</v>
      </c>
      <c r="D7" s="31">
        <v>1465</v>
      </c>
      <c r="E7" s="19">
        <v>1651</v>
      </c>
      <c r="F7" s="19">
        <v>1527</v>
      </c>
      <c r="G7" s="19">
        <v>1543</v>
      </c>
      <c r="H7" s="19">
        <v>1533</v>
      </c>
      <c r="I7" s="19">
        <v>1367</v>
      </c>
      <c r="J7" s="4">
        <v>1168</v>
      </c>
      <c r="K7" s="4">
        <v>1036</v>
      </c>
    </row>
    <row r="8" spans="1:11" x14ac:dyDescent="0.25">
      <c r="A8" s="7" t="s">
        <v>19</v>
      </c>
      <c r="B8" s="28">
        <v>528</v>
      </c>
      <c r="C8" s="39">
        <v>523</v>
      </c>
      <c r="D8" s="28">
        <v>502</v>
      </c>
      <c r="E8" s="16">
        <v>540</v>
      </c>
      <c r="F8" s="16">
        <v>512</v>
      </c>
      <c r="G8" s="16">
        <v>536</v>
      </c>
      <c r="H8" s="16">
        <v>544</v>
      </c>
      <c r="I8" s="16">
        <v>530</v>
      </c>
      <c r="J8" s="1">
        <v>500</v>
      </c>
      <c r="K8" s="1">
        <v>489</v>
      </c>
    </row>
    <row r="9" spans="1:11" x14ac:dyDescent="0.25">
      <c r="A9" s="8" t="s">
        <v>20</v>
      </c>
      <c r="B9" s="29">
        <v>43</v>
      </c>
      <c r="C9" s="40">
        <v>45</v>
      </c>
      <c r="D9" s="29">
        <v>45</v>
      </c>
      <c r="E9" s="19">
        <v>48</v>
      </c>
      <c r="F9" s="19">
        <v>45</v>
      </c>
      <c r="G9" s="19">
        <v>54</v>
      </c>
      <c r="H9" s="17">
        <v>86</v>
      </c>
      <c r="I9" s="17">
        <v>84</v>
      </c>
      <c r="J9" s="3">
        <v>81</v>
      </c>
      <c r="K9" s="3">
        <v>78</v>
      </c>
    </row>
    <row r="10" spans="1:11" ht="15.75" thickBot="1" x14ac:dyDescent="0.3">
      <c r="A10" s="9" t="s">
        <v>21</v>
      </c>
      <c r="B10" s="32">
        <v>2796</v>
      </c>
      <c r="C10" s="41">
        <v>2765</v>
      </c>
      <c r="D10" s="32">
        <v>2682</v>
      </c>
      <c r="E10" s="20">
        <v>2952</v>
      </c>
      <c r="F10" s="20">
        <v>2802</v>
      </c>
      <c r="G10" s="20">
        <v>2909</v>
      </c>
      <c r="H10" s="20">
        <v>3025</v>
      </c>
      <c r="I10" s="20">
        <v>2878</v>
      </c>
      <c r="J10" s="10">
        <v>2633</v>
      </c>
      <c r="K10" s="10">
        <v>2538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2" sqref="B2:B10"/>
    </sheetView>
  </sheetViews>
  <sheetFormatPr defaultRowHeight="15" x14ac:dyDescent="0.25"/>
  <cols>
    <col min="1" max="1" width="42.7109375" bestFit="1" customWidth="1"/>
    <col min="2" max="2" width="8.5703125" customWidth="1"/>
    <col min="3" max="3" width="9.42578125" customWidth="1"/>
    <col min="4" max="4" width="9.7109375" customWidth="1"/>
    <col min="5" max="5" width="8" customWidth="1"/>
    <col min="6" max="6" width="9.7109375" customWidth="1"/>
    <col min="7" max="7" width="9.5703125" customWidth="1"/>
    <col min="8" max="9" width="8.85546875" customWidth="1"/>
    <col min="10" max="10" width="9.28515625" customWidth="1"/>
  </cols>
  <sheetData>
    <row r="1" spans="1:11" ht="15.75" thickBot="1" x14ac:dyDescent="0.3"/>
    <row r="2" spans="1:11" x14ac:dyDescent="0.25">
      <c r="A2" s="5" t="s">
        <v>10</v>
      </c>
      <c r="B2" s="15" t="s">
        <v>41</v>
      </c>
      <c r="C2" s="15" t="s">
        <v>34</v>
      </c>
      <c r="D2" s="15" t="s">
        <v>29</v>
      </c>
      <c r="E2" s="15" t="s">
        <v>26</v>
      </c>
      <c r="F2" s="15" t="s">
        <v>25</v>
      </c>
      <c r="G2" s="15" t="s">
        <v>22</v>
      </c>
      <c r="H2" s="15" t="s">
        <v>15</v>
      </c>
      <c r="I2" s="15" t="s">
        <v>14</v>
      </c>
      <c r="J2" s="6" t="s">
        <v>12</v>
      </c>
      <c r="K2" s="6" t="s">
        <v>4</v>
      </c>
    </row>
    <row r="3" spans="1:11" x14ac:dyDescent="0.25">
      <c r="A3" s="7" t="s">
        <v>8</v>
      </c>
      <c r="B3" s="28">
        <v>2.754</v>
      </c>
      <c r="C3" s="36" t="s">
        <v>35</v>
      </c>
      <c r="D3" s="33">
        <v>2.637</v>
      </c>
      <c r="E3" s="24">
        <v>2.9039999999999999</v>
      </c>
      <c r="F3" s="24">
        <v>2.7570000000000001</v>
      </c>
      <c r="G3" s="24">
        <v>2.8559999999999999</v>
      </c>
      <c r="H3" s="21">
        <v>2.9380000000000002</v>
      </c>
      <c r="I3" s="21">
        <v>2.794</v>
      </c>
      <c r="J3" s="11">
        <v>2.5529999999999999</v>
      </c>
      <c r="K3" s="11">
        <v>2.4609999999999999</v>
      </c>
    </row>
    <row r="4" spans="1:11" x14ac:dyDescent="0.25">
      <c r="A4" s="8" t="s">
        <v>23</v>
      </c>
      <c r="B4" s="29">
        <v>2.226</v>
      </c>
      <c r="C4" s="37" t="s">
        <v>36</v>
      </c>
      <c r="D4" s="34">
        <v>2.1349999999999998</v>
      </c>
      <c r="E4" s="27">
        <v>2.3639999999999999</v>
      </c>
      <c r="F4" s="27">
        <v>2.2450000000000001</v>
      </c>
      <c r="G4" s="25">
        <v>2.3199999999999998</v>
      </c>
      <c r="H4" s="23">
        <v>2.3940000000000001</v>
      </c>
      <c r="I4" s="23">
        <v>2.2639999999999998</v>
      </c>
      <c r="J4" s="12">
        <v>2.052</v>
      </c>
      <c r="K4" s="12">
        <v>1.9710000000000001</v>
      </c>
    </row>
    <row r="5" spans="1:11" x14ac:dyDescent="0.25">
      <c r="A5" s="7" t="s">
        <v>32</v>
      </c>
      <c r="B5" s="28">
        <v>99</v>
      </c>
      <c r="C5" s="36" t="s">
        <v>37</v>
      </c>
      <c r="D5" s="28">
        <f>97+17</f>
        <v>114</v>
      </c>
      <c r="E5" s="16">
        <f>101+30</f>
        <v>131</v>
      </c>
      <c r="F5" s="16">
        <f>108+37</f>
        <v>145</v>
      </c>
      <c r="G5" s="16">
        <f>114+43</f>
        <v>157</v>
      </c>
      <c r="H5" s="16">
        <f>122+59</f>
        <v>181</v>
      </c>
      <c r="I5" s="16">
        <f>123+69</f>
        <v>192</v>
      </c>
      <c r="J5" s="1">
        <f>122+62</f>
        <v>184</v>
      </c>
      <c r="K5" s="1">
        <f>129+76</f>
        <v>205</v>
      </c>
    </row>
    <row r="6" spans="1:11" x14ac:dyDescent="0.25">
      <c r="A6" s="7" t="s">
        <v>5</v>
      </c>
      <c r="B6" s="28">
        <v>506</v>
      </c>
      <c r="C6" s="36">
        <v>521</v>
      </c>
      <c r="D6" s="33">
        <v>556</v>
      </c>
      <c r="E6" s="24">
        <v>581</v>
      </c>
      <c r="F6" s="24">
        <v>573</v>
      </c>
      <c r="G6" s="24">
        <v>620</v>
      </c>
      <c r="H6" s="16">
        <v>680</v>
      </c>
      <c r="I6" s="16">
        <v>706</v>
      </c>
      <c r="J6" s="11">
        <v>700</v>
      </c>
      <c r="K6" s="11">
        <v>730</v>
      </c>
    </row>
    <row r="7" spans="1:11" x14ac:dyDescent="0.25">
      <c r="A7" s="8" t="s">
        <v>6</v>
      </c>
      <c r="B7" s="43">
        <v>1.62</v>
      </c>
      <c r="C7" s="37" t="s">
        <v>38</v>
      </c>
      <c r="D7" s="34">
        <v>1.4650000000000001</v>
      </c>
      <c r="E7" s="25">
        <v>1.651</v>
      </c>
      <c r="F7" s="25">
        <v>1.5269999999999999</v>
      </c>
      <c r="G7" s="25">
        <v>1.5429999999999999</v>
      </c>
      <c r="H7" s="23">
        <v>1.5329999999999999</v>
      </c>
      <c r="I7" s="23">
        <v>1.367</v>
      </c>
      <c r="J7" s="12">
        <v>1.1679999999999999</v>
      </c>
      <c r="K7" s="12">
        <v>1.036</v>
      </c>
    </row>
    <row r="8" spans="1:11" x14ac:dyDescent="0.25">
      <c r="A8" s="7" t="s">
        <v>7</v>
      </c>
      <c r="B8" s="28">
        <v>528</v>
      </c>
      <c r="C8" s="36">
        <v>523</v>
      </c>
      <c r="D8" s="33">
        <v>502</v>
      </c>
      <c r="E8" s="24">
        <v>540</v>
      </c>
      <c r="F8" s="24">
        <v>512</v>
      </c>
      <c r="G8" s="24">
        <v>536</v>
      </c>
      <c r="H8" s="16">
        <v>544</v>
      </c>
      <c r="I8" s="16">
        <v>530</v>
      </c>
      <c r="J8" s="11">
        <v>500</v>
      </c>
      <c r="K8" s="11">
        <v>489</v>
      </c>
    </row>
    <row r="9" spans="1:11" x14ac:dyDescent="0.25">
      <c r="A9" s="8" t="s">
        <v>9</v>
      </c>
      <c r="B9" s="29">
        <v>43</v>
      </c>
      <c r="C9" s="37">
        <v>45</v>
      </c>
      <c r="D9" s="34">
        <v>45</v>
      </c>
      <c r="E9" s="25">
        <v>48</v>
      </c>
      <c r="F9" s="25">
        <v>45</v>
      </c>
      <c r="G9" s="25">
        <v>54</v>
      </c>
      <c r="H9" s="17">
        <v>86</v>
      </c>
      <c r="I9" s="17">
        <v>84</v>
      </c>
      <c r="J9" s="12">
        <v>81</v>
      </c>
      <c r="K9" s="12">
        <v>78</v>
      </c>
    </row>
    <row r="10" spans="1:11" ht="15.75" thickBot="1" x14ac:dyDescent="0.3">
      <c r="A10" s="9" t="s">
        <v>21</v>
      </c>
      <c r="B10" s="42">
        <v>2.7959999999999998</v>
      </c>
      <c r="C10" s="38" t="s">
        <v>39</v>
      </c>
      <c r="D10" s="35">
        <v>2.6819999999999999</v>
      </c>
      <c r="E10" s="26">
        <v>2.952</v>
      </c>
      <c r="F10" s="26">
        <v>2.802</v>
      </c>
      <c r="G10" s="26">
        <v>2.9089999999999998</v>
      </c>
      <c r="H10" s="22">
        <v>3.0249999999999999</v>
      </c>
      <c r="I10" s="22">
        <v>2.8780000000000001</v>
      </c>
      <c r="J10" s="13">
        <v>2.633</v>
      </c>
      <c r="K10" s="13">
        <v>2.5379999999999998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</vt:lpstr>
      <vt:lpstr>Ing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Rodrigo Vereza Caldas</cp:lastModifiedBy>
  <dcterms:created xsi:type="dcterms:W3CDTF">2019-05-09T17:25:56Z</dcterms:created>
  <dcterms:modified xsi:type="dcterms:W3CDTF">2021-07-23T12:41:14Z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etDate">
    <vt:lpwstr>2020-10-01T12:20:30Z</vt:lpwstr>
  </property>
  <property fmtid="{D5CDD505-2E9C-101B-9397-08002B2CF9AE}" pid="4" name="MSIP_Label_8e61996e-cafd-4c9a-8a94-2dc1b82131ae_Method">
    <vt:lpwstr>Standard</vt:lpwstr>
  </property>
  <property fmtid="{D5CDD505-2E9C-101B-9397-08002B2CF9AE}" pid="5" name="MSIP_Label_8e61996e-cafd-4c9a-8a94-2dc1b82131ae_Name">
    <vt:lpwstr>NP-1</vt:lpwstr>
  </property>
  <property fmtid="{D5CDD505-2E9C-101B-9397-08002B2CF9AE}" pid="6" name="MSIP_Label_8e61996e-cafd-4c9a-8a94-2dc1b82131ae_SiteId">
    <vt:lpwstr>5b6f6241-9a57-4be4-8e50-1dfa72e79a57</vt:lpwstr>
  </property>
  <property fmtid="{D5CDD505-2E9C-101B-9397-08002B2CF9AE}" pid="7" name="MSIP_Label_8e61996e-cafd-4c9a-8a94-2dc1b82131ae_ActionId">
    <vt:lpwstr>49c6f91b-57a5-4b3b-ae3b-7dfbe6feaa95</vt:lpwstr>
  </property>
  <property fmtid="{D5CDD505-2E9C-101B-9397-08002B2CF9AE}" pid="8" name="MSIP_Label_8e61996e-cafd-4c9a-8a94-2dc1b82131ae_ContentBits">
    <vt:lpwstr>0</vt:lpwstr>
  </property>
</Properties>
</file>