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ustomProperty4.bin" ContentType="application/vnd.openxmlformats-officedocument.spreadsheetml.customProperty"/>
  <Override PartName="/xl/drawings/drawing4.xml" ContentType="application/vnd.openxmlformats-officedocument.drawing+xml"/>
  <Override PartName="/xl/customProperty5.bin" ContentType="application/vnd.openxmlformats-officedocument.spreadsheetml.customProperty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RI\_ Relações com Investidores\Resultados\Neoenergia\2024\1T24\Planilhas Site\"/>
    </mc:Choice>
  </mc:AlternateContent>
  <xr:revisionPtr revIDLastSave="0" documentId="13_ncr:1_{C2640C4A-4FAF-44CE-874A-E761B6909E90}" xr6:coauthVersionLast="47" xr6:coauthVersionMax="47" xr10:uidLastSave="{00000000-0000-0000-0000-000000000000}"/>
  <bookViews>
    <workbookView showHorizontalScroll="0" showVerticalScroll="0" showSheetTabs="0" xWindow="-120" yWindow="-120" windowWidth="20730" windowHeight="11160" xr2:uid="{753B2DAA-74AA-4BB9-B646-F9A7CCBE5584}"/>
  </bookViews>
  <sheets>
    <sheet name="Quadro Geral" sheetId="11" r:id="rId1"/>
    <sheet name="Mercado de Capitais" sheetId="5" r:id="rId2"/>
    <sheet name="Fomento" sheetId="8" r:id="rId3"/>
    <sheet name="Bancos Comerciais" sheetId="10" r:id="rId4"/>
    <sheet name="NDF e outros" sheetId="12" r:id="rId5"/>
  </sheets>
  <definedNames>
    <definedName name="_xlnm._FilterDatabase" localSheetId="3" hidden="1">'Bancos Comerciais'!$B$10:$I$54</definedName>
    <definedName name="_xlnm._FilterDatabase" localSheetId="2" hidden="1">Fomento!$B$10:$I$156</definedName>
    <definedName name="_xlnm._FilterDatabase" localSheetId="1" hidden="1">'Mercado de Capitais'!$B$10:$K$90</definedName>
    <definedName name="_xlnm._FilterDatabase" localSheetId="4" hidden="1">'NDF e outros'!$B$10:$I$38</definedName>
    <definedName name="_xlnm._FilterDatabase" localSheetId="0" hidden="1">'Quadro Geral'!$C$8:$C$55</definedName>
    <definedName name="_xlnm.Extract" localSheetId="3">'Bancos Comerciais'!$B$10:$F$10</definedName>
    <definedName name="_xlnm.Extract" localSheetId="2">Fomento!$B$10:$F$10</definedName>
    <definedName name="_xlnm.Extract" localSheetId="1">'Mercado de Capitais'!$B$10:$H$10</definedName>
    <definedName name="_xlnm.Extract" localSheetId="4">'NDF e outros'!$B$10:$F$10</definedName>
    <definedName name="_xlnm.Extract" localSheetId="0">'Quadro Geral'!$C$8:$C$8</definedName>
    <definedName name="_xlnm.Criteria" localSheetId="3">'Bancos Comerciais'!#REF!</definedName>
    <definedName name="_xlnm.Criteria" localSheetId="2">Fomento!#REF!</definedName>
    <definedName name="_xlnm.Criteria" localSheetId="1">'Mercado de Capitais'!#REF!</definedName>
    <definedName name="_xlnm.Criteria" localSheetId="4">'NDF e outros'!#REF!</definedName>
    <definedName name="_xlnm.Criteria" localSheetId="0">'Quadro Geral'!#REF!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8" i="12" l="1"/>
  <c r="B18" i="12"/>
  <c r="C18" i="12"/>
  <c r="C54" i="10"/>
  <c r="C31" i="10"/>
  <c r="B31" i="10"/>
  <c r="C156" i="8"/>
  <c r="B155" i="8"/>
  <c r="C82" i="5"/>
  <c r="B89" i="5"/>
  <c r="C89" i="5"/>
  <c r="C34" i="12"/>
  <c r="C32" i="12"/>
  <c r="C24" i="12"/>
  <c r="C22" i="12"/>
  <c r="C16" i="12"/>
  <c r="C14" i="12"/>
  <c r="C12" i="12"/>
  <c r="B53" i="10"/>
  <c r="C53" i="10"/>
  <c r="B51" i="10"/>
  <c r="C51" i="10"/>
  <c r="B49" i="10"/>
  <c r="C49" i="10"/>
  <c r="B37" i="12"/>
  <c r="B34" i="12"/>
  <c r="B32" i="12"/>
  <c r="B30" i="12"/>
  <c r="C30" i="12"/>
  <c r="B28" i="12"/>
  <c r="C28" i="12"/>
  <c r="B26" i="12"/>
  <c r="C26" i="12"/>
  <c r="B24" i="12"/>
  <c r="B22" i="12"/>
  <c r="B20" i="12"/>
  <c r="C20" i="12"/>
  <c r="B16" i="12"/>
  <c r="B14" i="12"/>
  <c r="B12" i="12"/>
  <c r="B38" i="12"/>
  <c r="C10" i="12"/>
  <c r="C37" i="12" l="1"/>
  <c r="C155" i="8"/>
  <c r="C73" i="5"/>
  <c r="C29" i="5"/>
  <c r="C48" i="5"/>
  <c r="B152" i="8"/>
  <c r="B34" i="10"/>
  <c r="C152" i="8" l="1"/>
  <c r="B141" i="8" l="1"/>
  <c r="B89" i="8" l="1"/>
  <c r="B85" i="5"/>
  <c r="B29" i="5"/>
  <c r="B28" i="10"/>
  <c r="C10" i="10" l="1"/>
  <c r="C10" i="8"/>
  <c r="B90" i="5" l="1"/>
  <c r="B156" i="8"/>
  <c r="B54" i="10"/>
  <c r="B137" i="8"/>
  <c r="B47" i="10" l="1"/>
  <c r="B41" i="10"/>
  <c r="B39" i="10"/>
  <c r="B18" i="10"/>
  <c r="B130" i="8"/>
  <c r="B126" i="8"/>
  <c r="B100" i="8"/>
  <c r="B98" i="8"/>
  <c r="B85" i="8"/>
  <c r="B81" i="8"/>
  <c r="B59" i="8"/>
  <c r="B12" i="8"/>
  <c r="B87" i="5"/>
  <c r="B82" i="5"/>
  <c r="B77" i="5"/>
  <c r="B73" i="5"/>
  <c r="B59" i="5"/>
  <c r="B48" i="5"/>
  <c r="C34" i="10" l="1"/>
  <c r="C87" i="5"/>
  <c r="C77" i="5"/>
  <c r="C75" i="5"/>
  <c r="C41" i="10"/>
  <c r="C100" i="8"/>
  <c r="C12" i="5"/>
  <c r="C12" i="8"/>
  <c r="C16" i="8" l="1"/>
  <c r="C51" i="8"/>
  <c r="C137" i="8"/>
  <c r="C21" i="8"/>
  <c r="C89" i="8"/>
  <c r="C126" i="8"/>
  <c r="C47" i="10"/>
  <c r="C141" i="8"/>
  <c r="C85" i="8"/>
  <c r="C18" i="10"/>
  <c r="C85" i="5"/>
  <c r="C39" i="10"/>
  <c r="C149" i="8"/>
  <c r="C28" i="10"/>
  <c r="C59" i="5"/>
  <c r="C90" i="5" s="1"/>
  <c r="C59" i="8"/>
  <c r="C81" i="8"/>
  <c r="C98" i="8"/>
  <c r="C26" i="8"/>
  <c r="C67" i="8"/>
  <c r="C130" i="8"/>
  <c r="C123" i="8" l="1"/>
  <c r="C47" i="8"/>
</calcChain>
</file>

<file path=xl/sharedStrings.xml><?xml version="1.0" encoding="utf-8"?>
<sst xmlns="http://schemas.openxmlformats.org/spreadsheetml/2006/main" count="1283" uniqueCount="310">
  <si>
    <t>Operações</t>
  </si>
  <si>
    <t>Emissão</t>
  </si>
  <si>
    <t>Nº Títulos em circulação</t>
  </si>
  <si>
    <t>Nº Títulos emitidos</t>
  </si>
  <si>
    <t>Vencimento</t>
  </si>
  <si>
    <t>Amortização</t>
  </si>
  <si>
    <t>Garantias</t>
  </si>
  <si>
    <t>NDB</t>
  </si>
  <si>
    <t>Calango 6</t>
  </si>
  <si>
    <t>Lagoa 1</t>
  </si>
  <si>
    <t>Termopernambuco</t>
  </si>
  <si>
    <t>Afluente T</t>
  </si>
  <si>
    <t>Arizona 1</t>
  </si>
  <si>
    <t>Caetité 1</t>
  </si>
  <si>
    <t>Caetité 2</t>
  </si>
  <si>
    <t>Caetité 3</t>
  </si>
  <si>
    <t>Calango 1</t>
  </si>
  <si>
    <t>Calango 2</t>
  </si>
  <si>
    <t>Calango 3</t>
  </si>
  <si>
    <t>Calango 4</t>
  </si>
  <si>
    <t>Calango 5</t>
  </si>
  <si>
    <t>Geração Céu Azul</t>
  </si>
  <si>
    <t>Lagoa 3</t>
  </si>
  <si>
    <t>Lagoa 4</t>
  </si>
  <si>
    <t>Canoas 2</t>
  </si>
  <si>
    <t>Canoas 3</t>
  </si>
  <si>
    <t>Canoas 4</t>
  </si>
  <si>
    <t>Chafariz 1</t>
  </si>
  <si>
    <t>Chafariz 2</t>
  </si>
  <si>
    <t>Chafariz 4</t>
  </si>
  <si>
    <t>Chafariz 5</t>
  </si>
  <si>
    <t>Arapua 1</t>
  </si>
  <si>
    <t>Arapua 2</t>
  </si>
  <si>
    <t>Arapua 3</t>
  </si>
  <si>
    <t>Mel 2</t>
  </si>
  <si>
    <t>Chafariz 3</t>
  </si>
  <si>
    <t>Chafariz 6</t>
  </si>
  <si>
    <t>Chafariz 7</t>
  </si>
  <si>
    <t>Oitis 2</t>
  </si>
  <si>
    <t>Oitis 3</t>
  </si>
  <si>
    <t>Oitis 4</t>
  </si>
  <si>
    <t>Oitis 5</t>
  </si>
  <si>
    <t>Oitis 6</t>
  </si>
  <si>
    <t>Oitis 7</t>
  </si>
  <si>
    <t>Oitis 8</t>
  </si>
  <si>
    <t>Itapebi</t>
  </si>
  <si>
    <t>Empresa</t>
  </si>
  <si>
    <t>Neoenergia Controladora</t>
  </si>
  <si>
    <t>Neoenergia Coelba</t>
  </si>
  <si>
    <t>Neoenergia Cosern</t>
  </si>
  <si>
    <t>Neoenergia Elektro</t>
  </si>
  <si>
    <t>Neoenergia Pernambuco</t>
  </si>
  <si>
    <t>Neoenergia Vale do Itajaí</t>
  </si>
  <si>
    <t>Neoenergia Guanabara</t>
  </si>
  <si>
    <t>Neoenergia Lagoa dos Patos</t>
  </si>
  <si>
    <t>NC Energia</t>
  </si>
  <si>
    <t>Total Calangos</t>
  </si>
  <si>
    <t>Total Lagoas</t>
  </si>
  <si>
    <t>Total Arapuas</t>
  </si>
  <si>
    <t>Total Arizonas</t>
  </si>
  <si>
    <t>Total Caetités</t>
  </si>
  <si>
    <t>Total Canoas</t>
  </si>
  <si>
    <t>Total Chafarizes</t>
  </si>
  <si>
    <t>Total Oitis</t>
  </si>
  <si>
    <t>(*) Saldo devedor líquido de derivativos, considerando os custos de captação e marcação a mercado.</t>
  </si>
  <si>
    <t>Mercado de Capitais</t>
  </si>
  <si>
    <t>Fomento</t>
  </si>
  <si>
    <t>Bancos Comerciais</t>
  </si>
  <si>
    <t>Custo (**)</t>
  </si>
  <si>
    <t>(**) Operações com swap assumindo o custo da ponta passiva como custo da operação.</t>
  </si>
  <si>
    <t>CHAVE</t>
  </si>
  <si>
    <t>Neoenergia Morro do Chapéu</t>
  </si>
  <si>
    <t xml:space="preserve"> </t>
  </si>
  <si>
    <t>Energética Águas da Pedra</t>
  </si>
  <si>
    <t>NDF / Outros</t>
  </si>
  <si>
    <t>Neoenergia Renováveis</t>
  </si>
  <si>
    <t>Neoenergia Serviços</t>
  </si>
  <si>
    <t>\</t>
  </si>
  <si>
    <t>Posição de 31/03/2024</t>
  </si>
  <si>
    <t>Posição 31/03/2024 (*)</t>
  </si>
  <si>
    <t>Neoenergia Estreito</t>
  </si>
  <si>
    <t>Neoenergia Alto Paranaíba</t>
  </si>
  <si>
    <t>Neoenergia Paraíso</t>
  </si>
  <si>
    <t>Debêntures 1ª Emissão Série Única</t>
  </si>
  <si>
    <t>IPCA + 8,7345% a.a.</t>
  </si>
  <si>
    <t>Semestral</t>
  </si>
  <si>
    <t>Aval Neoenergia Controladora</t>
  </si>
  <si>
    <t>Debêntures 9ª Emissão Série Única</t>
  </si>
  <si>
    <t>IPCA + 6,0352% a.a.</t>
  </si>
  <si>
    <t>Anual</t>
  </si>
  <si>
    <t>Debêntures 10ª Emissão 1ª Série</t>
  </si>
  <si>
    <t>109,5% CDI</t>
  </si>
  <si>
    <t>No Vencimento</t>
  </si>
  <si>
    <t>Debêntures 10ª Emissão 2ª Série</t>
  </si>
  <si>
    <t>111% CDI</t>
  </si>
  <si>
    <t>Debêntures 11ª Emissão 1ª Série</t>
  </si>
  <si>
    <t>CDi + 1,39% a.a.</t>
  </si>
  <si>
    <t>Debêntures 11ª Emissão 2ª Série</t>
  </si>
  <si>
    <t>CDi + 1,54% a.a.</t>
  </si>
  <si>
    <t>Debêntures 11ª Emissão 3ª Série</t>
  </si>
  <si>
    <t>IPCA + 5,88% a.a.</t>
  </si>
  <si>
    <t>Nota Comercial 12/2021</t>
  </si>
  <si>
    <t>CDI + 1,34% a.a.</t>
  </si>
  <si>
    <t>CDI + 1,49% a.a.</t>
  </si>
  <si>
    <t>Debêntures 12ª Emissão 1ª Série</t>
  </si>
  <si>
    <t>CDI + 1,55% a.a.</t>
  </si>
  <si>
    <t>Debêntures 12ª Emissão 2ª Série</t>
  </si>
  <si>
    <t>CDI + 1,68% a.a.</t>
  </si>
  <si>
    <t>Debêntures 12ª Emissão 3ª Série</t>
  </si>
  <si>
    <t>IPCA + 6,2792% a.a.</t>
  </si>
  <si>
    <t>Nota Comercial 07/2022</t>
  </si>
  <si>
    <t>CDI + 1,39% a.a.</t>
  </si>
  <si>
    <t>CDI + 1,54% a.a.</t>
  </si>
  <si>
    <t>Debêntures 13ª Emissão 1ª Série</t>
  </si>
  <si>
    <t>CDI + 1,18% a.a.</t>
  </si>
  <si>
    <t>Quirografária</t>
  </si>
  <si>
    <t>Debêntures 13ª Emissão 2ª Série</t>
  </si>
  <si>
    <t>IPCA + 6,1% a.a.</t>
  </si>
  <si>
    <t>Debêntures 14ª Emissão Série Única</t>
  </si>
  <si>
    <t>Debêntures 13ª Emissão 3ª Série</t>
  </si>
  <si>
    <t>IPCA + 5,82% a.a.</t>
  </si>
  <si>
    <t>Debêntures 11ª Emissão Série Única</t>
  </si>
  <si>
    <t>IPCA + 6,2214% a.a.</t>
  </si>
  <si>
    <t>108% CDI</t>
  </si>
  <si>
    <t>110,25% CDI</t>
  </si>
  <si>
    <t>Debêntures 14ª Emissão 1ª Série</t>
  </si>
  <si>
    <t>Debêntures 14ª Emissão 2ª Série</t>
  </si>
  <si>
    <t>Debêntures 14ª Emissão 3ª Série</t>
  </si>
  <si>
    <t>Debêntures 16ª Emissão 1ª Série</t>
  </si>
  <si>
    <t>CDI + 1,95% a.a.</t>
  </si>
  <si>
    <t>Debêntures 16ª Emissão 2ª Série</t>
  </si>
  <si>
    <t>IPCA + 6,25% a.a.</t>
  </si>
  <si>
    <t>Nota Comercial 07/2023</t>
  </si>
  <si>
    <t>CDI + 0,9% a.a.</t>
  </si>
  <si>
    <t>Debêntures 17ª Emissão 1ª Série</t>
  </si>
  <si>
    <t>Debêntures 17ª Emissão 2ª Série</t>
  </si>
  <si>
    <t>Debêntures 7ª Emissão 2ª Série</t>
  </si>
  <si>
    <t>95,35% CDI</t>
  </si>
  <si>
    <t>Debêntures 9ª Emissão 1ª Série</t>
  </si>
  <si>
    <t>IPCA + 4,2542%a.a.</t>
  </si>
  <si>
    <t>Debêntures 9ª Emissão 2ª Série</t>
  </si>
  <si>
    <t>IPCA + 4,4986%a.a.</t>
  </si>
  <si>
    <t>Debêntures 9ª Emissão 3ª Série</t>
  </si>
  <si>
    <t>107,25% CDI</t>
  </si>
  <si>
    <t xml:space="preserve">CDI + 1,34% a.a. </t>
  </si>
  <si>
    <t>CDI + 1,28% a.a.</t>
  </si>
  <si>
    <t>CDI + 1,43% a.a.</t>
  </si>
  <si>
    <t>IPCA + 6,4482% a.a.</t>
  </si>
  <si>
    <t>Debêntures 10ª Emissão 3ª Série</t>
  </si>
  <si>
    <t>IPCA + 6,623% a.a.</t>
  </si>
  <si>
    <t>Debêntures 7ª Emissão 3ª Série</t>
  </si>
  <si>
    <t>IPCA + 5,9542% a.a.</t>
  </si>
  <si>
    <t>CDI + 1,6% a.a.</t>
  </si>
  <si>
    <t>CDI + 1,79% a.a.</t>
  </si>
  <si>
    <t>CDI + 1,29% a.a.</t>
  </si>
  <si>
    <t>CDI + 1,44% a.a.</t>
  </si>
  <si>
    <t>IPCA + 5,77% a.a.</t>
  </si>
  <si>
    <t>Nota Promissória 08/2021</t>
  </si>
  <si>
    <t>CDI + 1,58% a.a.</t>
  </si>
  <si>
    <t>CDI + 1,06% a.a.</t>
  </si>
  <si>
    <t>Debêntures 12ª Emissão Série Única</t>
  </si>
  <si>
    <t>CDI + 1,15% a.a.</t>
  </si>
  <si>
    <t>IPCA + 7,3287% a.a.</t>
  </si>
  <si>
    <t>110,75% CDI</t>
  </si>
  <si>
    <t>Debêntures 4ª Emissão Série Única</t>
  </si>
  <si>
    <t>Debêntures 5ª Emissão 1ª Série</t>
  </si>
  <si>
    <t>CDI + 1,59% a.a.</t>
  </si>
  <si>
    <t>Debêntures 5ª Emissão 2ª Série</t>
  </si>
  <si>
    <t>CDI + 1,72% a.a.</t>
  </si>
  <si>
    <t>Debêntures 6ª Emissão Série Única</t>
  </si>
  <si>
    <t>CDI + 1,35% a.a.</t>
  </si>
  <si>
    <t>Debêntures 6ª Emissão 1ª Série</t>
  </si>
  <si>
    <t>IPCA + 4,07% a.a.</t>
  </si>
  <si>
    <t>Debêntures 6ª Emissão 2ª Série</t>
  </si>
  <si>
    <t>IPCA + 4,22% a.a.</t>
  </si>
  <si>
    <t>Debêntures 8ª Emissão Série Única</t>
  </si>
  <si>
    <t>111,5% CDI</t>
  </si>
  <si>
    <t>CDI + 1,25%a.a.</t>
  </si>
  <si>
    <t>Financiamento 08/2014</t>
  </si>
  <si>
    <t>6% a.a.</t>
  </si>
  <si>
    <t>Mensal</t>
  </si>
  <si>
    <t>Financiamento 04/2020</t>
  </si>
  <si>
    <t>IPCA + 4,1101% a.a.</t>
  </si>
  <si>
    <t>Financiamento 08/2012</t>
  </si>
  <si>
    <t>TJLP + 2,18% a.a.</t>
  </si>
  <si>
    <t>TJLP</t>
  </si>
  <si>
    <t>Financiamento 11/2012</t>
  </si>
  <si>
    <t>TJLP + 1,93% a.a.</t>
  </si>
  <si>
    <t>Financiamento 07/2012</t>
  </si>
  <si>
    <t>Financiamento 12/2016</t>
  </si>
  <si>
    <t>TJLP + 2,12% a.a.</t>
  </si>
  <si>
    <t>Financiamento 12/2020</t>
  </si>
  <si>
    <t>TJLP + 4,55% a.a.</t>
  </si>
  <si>
    <t>Financiamento 03/2019</t>
  </si>
  <si>
    <t>IPCA + 4,8954% a.a.</t>
  </si>
  <si>
    <t>Financiamento 02/2021</t>
  </si>
  <si>
    <t>IPCA + 3,7941% a.a.</t>
  </si>
  <si>
    <t>Financiamento 10/2013</t>
  </si>
  <si>
    <t>Financiamento 06/2019</t>
  </si>
  <si>
    <t>IPCA + 2,7381% a.a.</t>
  </si>
  <si>
    <t>Financiamento 07/2020</t>
  </si>
  <si>
    <t>IPCA + 2,8446% a.a.</t>
  </si>
  <si>
    <t>110% CDI</t>
  </si>
  <si>
    <t>Financiamento 08/2020</t>
  </si>
  <si>
    <t>Financiamento 05/2020</t>
  </si>
  <si>
    <t>IPCA + 1,96% a.a.</t>
  </si>
  <si>
    <t>IPCA + 1,94% a.a.</t>
  </si>
  <si>
    <t>Financiamento 03/2017</t>
  </si>
  <si>
    <t>Financiamento 02/2019</t>
  </si>
  <si>
    <t>IPCA + 4,723% a.a.</t>
  </si>
  <si>
    <t>Financiamento 03/2021</t>
  </si>
  <si>
    <t>IPCA + 2,7037% a.a.</t>
  </si>
  <si>
    <t>IPCA + 3,3045% a.a.</t>
  </si>
  <si>
    <t>Financiamento 01/2015</t>
  </si>
  <si>
    <t>92,4% CDI</t>
  </si>
  <si>
    <t>Fiança</t>
  </si>
  <si>
    <t>Financiamento 06/2017</t>
  </si>
  <si>
    <t>87,65% CDI</t>
  </si>
  <si>
    <t>Financiamento 01/2018</t>
  </si>
  <si>
    <t>102,89% CDI</t>
  </si>
  <si>
    <t>Financiamento 05/2021</t>
  </si>
  <si>
    <t>CDI + 1,07% a.a.</t>
  </si>
  <si>
    <t>Financiamento 09/2022</t>
  </si>
  <si>
    <t>CDI + 2,2% a.a.</t>
  </si>
  <si>
    <t>Financiamento 10/2021</t>
  </si>
  <si>
    <t>IPCA + 3,79% a.a.</t>
  </si>
  <si>
    <t>Financiamento 11/2022</t>
  </si>
  <si>
    <t>IPCA + 5,6927% a.a.</t>
  </si>
  <si>
    <t>Financiamento 08/2023</t>
  </si>
  <si>
    <t>IPCA + 4,7924% a.a.</t>
  </si>
  <si>
    <t>CDI -0,30% a.a.</t>
  </si>
  <si>
    <t>Financiamento 07/2016</t>
  </si>
  <si>
    <t>76,50% CDI</t>
  </si>
  <si>
    <t>Financiamento 07/2017</t>
  </si>
  <si>
    <t>88,35% CDI</t>
  </si>
  <si>
    <t>Financiamento 06/2023</t>
  </si>
  <si>
    <t>CDI + 2,20% a.a.</t>
  </si>
  <si>
    <t>Financiamento 12/2018</t>
  </si>
  <si>
    <t>TJLP + 1,78% a.a.</t>
  </si>
  <si>
    <t>Financiamento 11/2017</t>
  </si>
  <si>
    <t>TJLP + 7,37% a.a.</t>
  </si>
  <si>
    <t>Financiamento 04/2014</t>
  </si>
  <si>
    <t>Financiamento 08/2015</t>
  </si>
  <si>
    <t>TJLP + 1,87% a.a.</t>
  </si>
  <si>
    <t>Financiamento 01/2021</t>
  </si>
  <si>
    <t>TJLP + 4,39% a.a.</t>
  </si>
  <si>
    <t>Financiamento 10/2020</t>
  </si>
  <si>
    <t>CDI + 0,50% a.a.</t>
  </si>
  <si>
    <t>Financiamento 11/2021</t>
  </si>
  <si>
    <t>CDI + 0,59% a.a.</t>
  </si>
  <si>
    <t>Financiamento 12/2022</t>
  </si>
  <si>
    <t>IPCA + 6,48% a.a.</t>
  </si>
  <si>
    <t>Financiamento 07/2023</t>
  </si>
  <si>
    <t>CDI + 1,17% a.a.</t>
  </si>
  <si>
    <t>Financiamento 12/2023</t>
  </si>
  <si>
    <t>CDI + 0,15% a.a.</t>
  </si>
  <si>
    <t>CDI + 0,5857% a.a.</t>
  </si>
  <si>
    <t>Financiamento 01/2023</t>
  </si>
  <si>
    <t>IPCA + 6,3729% a.a.</t>
  </si>
  <si>
    <t>IPCA + 6,49% a.a.</t>
  </si>
  <si>
    <t>Financiamento 09/2021</t>
  </si>
  <si>
    <t>IPCA + 1,332% a.a.</t>
  </si>
  <si>
    <t>Financiamento 10/2008</t>
  </si>
  <si>
    <t>TJLP + 1,81% a.a.</t>
  </si>
  <si>
    <t>Financiamento 03/2024</t>
  </si>
  <si>
    <t>IPCA + 6,7171% a.a.</t>
  </si>
  <si>
    <t>Empréstimo 01/2020</t>
  </si>
  <si>
    <t>Empréstimo 03/2020</t>
  </si>
  <si>
    <t>Empréstimo 05/2023</t>
  </si>
  <si>
    <t>Empréstimo 03/2024</t>
  </si>
  <si>
    <t>Empréstimo 03/2021</t>
  </si>
  <si>
    <t>Empréstimo 05/2019</t>
  </si>
  <si>
    <t>Empréstimo 01/2022</t>
  </si>
  <si>
    <t>Empréstimo 04/2023</t>
  </si>
  <si>
    <t>Empréstimo 04/2021</t>
  </si>
  <si>
    <t>Empréstimo 12/2021</t>
  </si>
  <si>
    <t>Empréstimo 07/2023</t>
  </si>
  <si>
    <t>Empréstimo 03/2023</t>
  </si>
  <si>
    <t>Empréstimo 11/2023</t>
  </si>
  <si>
    <t>Empréstimo 10/2023</t>
  </si>
  <si>
    <t>115% CDI</t>
  </si>
  <si>
    <t>CDI + 1,19% a.a.</t>
  </si>
  <si>
    <t>CDI + 1,13% a.a.</t>
  </si>
  <si>
    <t>107,38% CDI</t>
  </si>
  <si>
    <t>CDI + 1,56% a.a.</t>
  </si>
  <si>
    <t>CDI + 1,20% a.a.</t>
  </si>
  <si>
    <t>110,00% CDI</t>
  </si>
  <si>
    <t>CDI + 1,65% a.a.</t>
  </si>
  <si>
    <t>CDI + 1,67% a.a.</t>
  </si>
  <si>
    <t>CDI + 1,33% a.a.</t>
  </si>
  <si>
    <t>CDI + 0,99% a.a.</t>
  </si>
  <si>
    <t>CDI + 1,25% a.a.</t>
  </si>
  <si>
    <t>No vencimento</t>
  </si>
  <si>
    <t>Empréstimo 06/2021</t>
  </si>
  <si>
    <t>Empréstimo 08/2021</t>
  </si>
  <si>
    <t>Empréstimo 02/2022</t>
  </si>
  <si>
    <t>CDI + 1,65%  a.a.</t>
  </si>
  <si>
    <t>CDI + 1,64% a.a.</t>
  </si>
  <si>
    <t>CDI + 0,69% a.a.</t>
  </si>
  <si>
    <t>CDI + 1,69% a.a.</t>
  </si>
  <si>
    <t>Empréstimo 06/2019</t>
  </si>
  <si>
    <t>Empréstimo 02/2020</t>
  </si>
  <si>
    <t>107,12% CDI</t>
  </si>
  <si>
    <t>Empréstimo 09/2021</t>
  </si>
  <si>
    <t>CDI +1,38% a.a.</t>
  </si>
  <si>
    <t>CDI + 1,30% a.a.</t>
  </si>
  <si>
    <t>Sem garantia</t>
  </si>
  <si>
    <t>NDF</t>
  </si>
  <si>
    <t>Energia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</si>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</sst>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ova"/>
      <family val="2"/>
    </font>
    <font>
      <b/>
      <sz val="11"/>
      <color theme="1"/>
      <name val="Arial"/>
      <family val="2"/>
    </font>
    <font>
      <sz val="11"/>
      <color theme="1"/>
      <name val="IberPangea"/>
      <family val="2"/>
    </font>
    <font>
      <b/>
      <sz val="10"/>
      <color rgb="FF5C881A"/>
      <name val="IberPangea"/>
      <family val="2"/>
    </font>
    <font>
      <b/>
      <sz val="10"/>
      <color rgb="FFFF0000"/>
      <name val="IberPangea"/>
      <family val="2"/>
    </font>
    <font>
      <b/>
      <sz val="16"/>
      <color rgb="FF007F33"/>
      <name val="IberPangea"/>
      <family val="2"/>
    </font>
    <font>
      <sz val="11"/>
      <color rgb="FFFF0000"/>
      <name val="IberPangea"/>
      <family val="2"/>
    </font>
    <font>
      <b/>
      <sz val="10"/>
      <color theme="0"/>
      <name val="IberPangea"/>
      <family val="2"/>
    </font>
    <font>
      <b/>
      <sz val="10"/>
      <color rgb="FF008C39"/>
      <name val="IberPangea"/>
      <family val="2"/>
    </font>
    <font>
      <sz val="10"/>
      <color rgb="FF008C39"/>
      <name val="IberPangea"/>
      <family val="2"/>
    </font>
    <font>
      <b/>
      <sz val="10"/>
      <name val="IberPangea"/>
      <family val="2"/>
    </font>
    <font>
      <sz val="10"/>
      <color rgb="FF5C881A"/>
      <name val="IberPangea"/>
      <family val="2"/>
    </font>
    <font>
      <b/>
      <sz val="16"/>
      <color rgb="FF008C39"/>
      <name val="IberPangea"/>
      <family val="2"/>
    </font>
    <font>
      <sz val="11"/>
      <color rgb="FF007F33"/>
      <name val="IberPangea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008C39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rgb="FF14E60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n">
        <color rgb="FF007F33"/>
      </top>
      <bottom/>
      <diagonal/>
    </border>
    <border>
      <left/>
      <right/>
      <top/>
      <bottom style="thin">
        <color theme="6" tint="0.59999389629810485"/>
      </bottom>
      <diagonal/>
    </border>
    <border>
      <left/>
      <right/>
      <top/>
      <bottom style="thin">
        <color theme="9" tint="-0.249977111117893"/>
      </bottom>
      <diagonal/>
    </border>
    <border>
      <left/>
      <right/>
      <top style="thin">
        <color theme="9" tint="-0.249977111117893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Fill="1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/>
    <xf numFmtId="43" fontId="4" fillId="0" borderId="0" xfId="0" applyNumberFormat="1" applyFont="1"/>
    <xf numFmtId="164" fontId="4" fillId="0" borderId="0" xfId="0" applyNumberFormat="1" applyFont="1"/>
    <xf numFmtId="10" fontId="4" fillId="0" borderId="0" xfId="0" applyNumberFormat="1" applyFont="1"/>
    <xf numFmtId="0" fontId="9" fillId="3" borderId="1" xfId="0" applyFont="1" applyFill="1" applyBorder="1" applyAlignment="1">
      <alignment horizontal="center" vertical="center" wrapText="1"/>
    </xf>
    <xf numFmtId="0" fontId="4" fillId="3" borderId="0" xfId="0" applyFont="1" applyFill="1"/>
    <xf numFmtId="0" fontId="10" fillId="0" borderId="0" xfId="0" applyFont="1" applyBorder="1" applyAlignment="1">
      <alignment horizontal="center" vertical="center"/>
    </xf>
    <xf numFmtId="164" fontId="11" fillId="0" borderId="0" xfId="1" applyNumberFormat="1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center" vertical="center"/>
    </xf>
    <xf numFmtId="164" fontId="11" fillId="0" borderId="0" xfId="1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2" xfId="0" applyFont="1" applyBorder="1"/>
    <xf numFmtId="0" fontId="12" fillId="0" borderId="0" xfId="0" applyFont="1" applyBorder="1" applyAlignment="1">
      <alignment horizontal="center" vertical="center"/>
    </xf>
    <xf numFmtId="164" fontId="12" fillId="0" borderId="0" xfId="1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4" fontId="13" fillId="0" borderId="0" xfId="0" applyNumberFormat="1" applyFont="1" applyBorder="1" applyAlignment="1">
      <alignment horizontal="center" vertical="center"/>
    </xf>
    <xf numFmtId="164" fontId="13" fillId="0" borderId="0" xfId="1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11" fillId="0" borderId="4" xfId="1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4" fontId="11" fillId="0" borderId="4" xfId="0" applyNumberFormat="1" applyFont="1" applyBorder="1" applyAlignment="1">
      <alignment horizontal="center" vertical="center"/>
    </xf>
    <xf numFmtId="164" fontId="11" fillId="0" borderId="4" xfId="1" applyNumberFormat="1" applyFont="1" applyFill="1" applyBorder="1" applyAlignment="1">
      <alignment horizontal="center" vertical="center"/>
    </xf>
    <xf numFmtId="0" fontId="4" fillId="0" borderId="0" xfId="0" applyFont="1" applyBorder="1"/>
    <xf numFmtId="0" fontId="9" fillId="2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164" fontId="9" fillId="3" borderId="0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14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14" fontId="11" fillId="0" borderId="4" xfId="0" applyNumberFormat="1" applyFont="1" applyFill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4" fontId="11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0" fontId="15" fillId="0" borderId="0" xfId="0" applyFont="1"/>
    <xf numFmtId="0" fontId="9" fillId="3" borderId="4" xfId="0" applyFont="1" applyFill="1" applyBorder="1" applyAlignment="1">
      <alignment horizontal="center" vertical="center" wrapText="1"/>
    </xf>
    <xf numFmtId="164" fontId="9" fillId="3" borderId="4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164" fontId="12" fillId="0" borderId="5" xfId="1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4" fontId="13" fillId="0" borderId="5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64" fontId="13" fillId="0" borderId="6" xfId="1" applyNumberFormat="1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4" fillId="0" borderId="6" xfId="0" applyFont="1" applyBorder="1"/>
    <xf numFmtId="164" fontId="11" fillId="0" borderId="7" xfId="1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4" fontId="11" fillId="0" borderId="7" xfId="0" applyNumberFormat="1" applyFont="1" applyBorder="1" applyAlignment="1">
      <alignment horizontal="center" vertical="center"/>
    </xf>
    <xf numFmtId="164" fontId="11" fillId="0" borderId="7" xfId="1" applyNumberFormat="1" applyFont="1" applyFill="1" applyBorder="1" applyAlignment="1">
      <alignment horizontal="center" vertical="center"/>
    </xf>
    <xf numFmtId="164" fontId="12" fillId="0" borderId="6" xfId="1" applyNumberFormat="1" applyFont="1" applyBorder="1" applyAlignment="1">
      <alignment horizontal="center" vertical="center"/>
    </xf>
    <xf numFmtId="14" fontId="13" fillId="0" borderId="6" xfId="0" applyNumberFormat="1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4" fontId="13" fillId="0" borderId="6" xfId="0" applyNumberFormat="1" applyFont="1" applyFill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8C39"/>
      <color rgb="FF007F33"/>
      <color rgb="FF14E604"/>
      <color rgb="FF5367FF"/>
      <color rgb="FF99FF99"/>
      <color rgb="FFFFFFCC"/>
      <color rgb="FF8FFD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Bancos Comerciais'!A1"/><Relationship Id="rId2" Type="http://schemas.openxmlformats.org/officeDocument/2006/relationships/hyperlink" Target="#Fomento!A1"/><Relationship Id="rId1" Type="http://schemas.openxmlformats.org/officeDocument/2006/relationships/hyperlink" Target="#'Mercado de Capitais'!A1"/><Relationship Id="rId5" Type="http://schemas.openxmlformats.org/officeDocument/2006/relationships/hyperlink" Target="#'NDF e outros'!A1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'Mercado de Capitais'!A77"/><Relationship Id="rId3" Type="http://schemas.openxmlformats.org/officeDocument/2006/relationships/hyperlink" Target="#'Mercado de Capitais'!A87"/><Relationship Id="rId7" Type="http://schemas.openxmlformats.org/officeDocument/2006/relationships/hyperlink" Target="#'Mercado de Capitais'!A75"/><Relationship Id="rId12" Type="http://schemas.openxmlformats.org/officeDocument/2006/relationships/hyperlink" Target="#'Mercado de Capitais'!A89"/><Relationship Id="rId2" Type="http://schemas.openxmlformats.org/officeDocument/2006/relationships/hyperlink" Target="#'Mercado de Capitais'!A29"/><Relationship Id="rId1" Type="http://schemas.openxmlformats.org/officeDocument/2006/relationships/hyperlink" Target="#'Mercado de Capitais'!A12"/><Relationship Id="rId6" Type="http://schemas.openxmlformats.org/officeDocument/2006/relationships/hyperlink" Target="#'Mercado de Capitais'!A73"/><Relationship Id="rId11" Type="http://schemas.openxmlformats.org/officeDocument/2006/relationships/hyperlink" Target="#'Quadro Geral'!A1"/><Relationship Id="rId5" Type="http://schemas.openxmlformats.org/officeDocument/2006/relationships/hyperlink" Target="#'Mercado de Capitais'!A59"/><Relationship Id="rId10" Type="http://schemas.openxmlformats.org/officeDocument/2006/relationships/hyperlink" Target="#'Mercado de Capitais'!A85"/><Relationship Id="rId4" Type="http://schemas.openxmlformats.org/officeDocument/2006/relationships/hyperlink" Target="#'Mercado de Capitais'!A48"/><Relationship Id="rId9" Type="http://schemas.openxmlformats.org/officeDocument/2006/relationships/hyperlink" Target="#'Mercado de Capitais'!A82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Fomento!A59"/><Relationship Id="rId13" Type="http://schemas.openxmlformats.org/officeDocument/2006/relationships/hyperlink" Target="#Fomento!A100"/><Relationship Id="rId18" Type="http://schemas.openxmlformats.org/officeDocument/2006/relationships/hyperlink" Target="#Fomento!A137"/><Relationship Id="rId3" Type="http://schemas.openxmlformats.org/officeDocument/2006/relationships/hyperlink" Target="#Fomento!A21"/><Relationship Id="rId21" Type="http://schemas.openxmlformats.org/officeDocument/2006/relationships/hyperlink" Target="#Fomento!A152"/><Relationship Id="rId7" Type="http://schemas.openxmlformats.org/officeDocument/2006/relationships/hyperlink" Target="#Fomento!A51"/><Relationship Id="rId12" Type="http://schemas.openxmlformats.org/officeDocument/2006/relationships/hyperlink" Target="#Fomento!A98"/><Relationship Id="rId17" Type="http://schemas.openxmlformats.org/officeDocument/2006/relationships/hyperlink" Target="#Fomento!A130"/><Relationship Id="rId2" Type="http://schemas.openxmlformats.org/officeDocument/2006/relationships/hyperlink" Target="#Fomento!A16"/><Relationship Id="rId16" Type="http://schemas.openxmlformats.org/officeDocument/2006/relationships/hyperlink" Target="#'Quadro Geral'!A1"/><Relationship Id="rId20" Type="http://schemas.openxmlformats.org/officeDocument/2006/relationships/hyperlink" Target="#Fomento!A149"/><Relationship Id="rId1" Type="http://schemas.openxmlformats.org/officeDocument/2006/relationships/hyperlink" Target="#Fomento!A12"/><Relationship Id="rId6" Type="http://schemas.openxmlformats.org/officeDocument/2006/relationships/hyperlink" Target="#Fomento!A47"/><Relationship Id="rId11" Type="http://schemas.openxmlformats.org/officeDocument/2006/relationships/hyperlink" Target="#Fomento!A85"/><Relationship Id="rId5" Type="http://schemas.openxmlformats.org/officeDocument/2006/relationships/hyperlink" Target="#Fomento!A26"/><Relationship Id="rId15" Type="http://schemas.openxmlformats.org/officeDocument/2006/relationships/hyperlink" Target="#Fomento!A126"/><Relationship Id="rId10" Type="http://schemas.openxmlformats.org/officeDocument/2006/relationships/hyperlink" Target="#Fomento!A81"/><Relationship Id="rId19" Type="http://schemas.openxmlformats.org/officeDocument/2006/relationships/hyperlink" Target="#Fomento!A141"/><Relationship Id="rId4" Type="http://schemas.openxmlformats.org/officeDocument/2006/relationships/hyperlink" Target="#Fomento!A89"/><Relationship Id="rId9" Type="http://schemas.openxmlformats.org/officeDocument/2006/relationships/hyperlink" Target="#Fomento!A67"/><Relationship Id="rId14" Type="http://schemas.openxmlformats.org/officeDocument/2006/relationships/hyperlink" Target="#Fomento!A123"/><Relationship Id="rId22" Type="http://schemas.openxmlformats.org/officeDocument/2006/relationships/hyperlink" Target="#Fomento!A155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'Quadro Geral'!A1"/><Relationship Id="rId3" Type="http://schemas.openxmlformats.org/officeDocument/2006/relationships/hyperlink" Target="#'Bancos Comerciais'!A31"/><Relationship Id="rId7" Type="http://schemas.openxmlformats.org/officeDocument/2006/relationships/hyperlink" Target="#'Bancos Comerciais'!A47"/><Relationship Id="rId2" Type="http://schemas.openxmlformats.org/officeDocument/2006/relationships/hyperlink" Target="#'Bancos Comerciais'!A28"/><Relationship Id="rId1" Type="http://schemas.openxmlformats.org/officeDocument/2006/relationships/hyperlink" Target="#'Bancos Comerciais'!A18"/><Relationship Id="rId6" Type="http://schemas.openxmlformats.org/officeDocument/2006/relationships/hyperlink" Target="#'Bancos Comerciais'!A41"/><Relationship Id="rId11" Type="http://schemas.openxmlformats.org/officeDocument/2006/relationships/hyperlink" Target="#'Bancos Comerciais'!A53"/><Relationship Id="rId5" Type="http://schemas.openxmlformats.org/officeDocument/2006/relationships/hyperlink" Target="#'Bancos Comerciais'!A39"/><Relationship Id="rId10" Type="http://schemas.openxmlformats.org/officeDocument/2006/relationships/hyperlink" Target="#'Bancos Comerciais'!A51"/><Relationship Id="rId4" Type="http://schemas.openxmlformats.org/officeDocument/2006/relationships/hyperlink" Target="#'Bancos Comerciais'!A34"/><Relationship Id="rId9" Type="http://schemas.openxmlformats.org/officeDocument/2006/relationships/hyperlink" Target="#'Bancos Comerciais'!A49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'NDF e outros'!A22"/><Relationship Id="rId13" Type="http://schemas.openxmlformats.org/officeDocument/2006/relationships/hyperlink" Target="#'NDF e outros'!A32"/><Relationship Id="rId3" Type="http://schemas.openxmlformats.org/officeDocument/2006/relationships/hyperlink" Target="#'Bancos Comerciais'!A16"/><Relationship Id="rId7" Type="http://schemas.openxmlformats.org/officeDocument/2006/relationships/hyperlink" Target="#'NDF e outros'!A20"/><Relationship Id="rId12" Type="http://schemas.openxmlformats.org/officeDocument/2006/relationships/hyperlink" Target="#'NDF e outros'!A30"/><Relationship Id="rId2" Type="http://schemas.openxmlformats.org/officeDocument/2006/relationships/hyperlink" Target="#'NDF e outros'!A14"/><Relationship Id="rId1" Type="http://schemas.openxmlformats.org/officeDocument/2006/relationships/hyperlink" Target="#'NDF e outros'!A12"/><Relationship Id="rId6" Type="http://schemas.openxmlformats.org/officeDocument/2006/relationships/hyperlink" Target="#'NDF e outros'!A18"/><Relationship Id="rId11" Type="http://schemas.openxmlformats.org/officeDocument/2006/relationships/hyperlink" Target="#'NDF e outros'!A28"/><Relationship Id="rId5" Type="http://schemas.openxmlformats.org/officeDocument/2006/relationships/hyperlink" Target="#'NDF e outros'!A16"/><Relationship Id="rId15" Type="http://schemas.openxmlformats.org/officeDocument/2006/relationships/hyperlink" Target="#'NDF e outros'!A37"/><Relationship Id="rId10" Type="http://schemas.openxmlformats.org/officeDocument/2006/relationships/hyperlink" Target="#'NDF e outros'!A26"/><Relationship Id="rId4" Type="http://schemas.openxmlformats.org/officeDocument/2006/relationships/hyperlink" Target="#'Quadro Geral'!A1"/><Relationship Id="rId9" Type="http://schemas.openxmlformats.org/officeDocument/2006/relationships/hyperlink" Target="#'NDF e outros'!A24"/><Relationship Id="rId14" Type="http://schemas.openxmlformats.org/officeDocument/2006/relationships/hyperlink" Target="#'NDF e outros'!A34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918882</xdr:colOff>
      <xdr:row>7</xdr:row>
      <xdr:rowOff>89648</xdr:rowOff>
    </xdr:from>
    <xdr:to>
      <xdr:col>2</xdr:col>
      <xdr:colOff>1120588</xdr:colOff>
      <xdr:row>9</xdr:row>
      <xdr:rowOff>112060</xdr:rowOff>
    </xdr:to>
    <xdr:sp macro="" textlink="">
      <xdr:nvSpPr>
        <xdr:cNvPr id="3" name="Retângulo: Cantos Arredondados 2">
          <a:extLst>
            <a:ext uri="{FF2B5EF4-FFF2-40B4-BE49-F238E27FC236}">
              <a16:creationId xmlns:a16="http://schemas.microsoft.com/office/drawing/2014/main" id="{896F2F63-DCB7-41A4-92C1-BB8005AFCC77}"/>
            </a:ext>
          </a:extLst>
        </xdr:cNvPr>
        <xdr:cNvSpPr/>
      </xdr:nvSpPr>
      <xdr:spPr>
        <a:xfrm>
          <a:off x="918882" y="1535207"/>
          <a:ext cx="4303059" cy="381000"/>
        </a:xfrm>
        <a:prstGeom prst="roundRect">
          <a:avLst/>
        </a:prstGeom>
        <a:solidFill>
          <a:srgbClr val="008C39"/>
        </a:solidFill>
        <a:ln>
          <a:solidFill>
            <a:srgbClr val="007F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Endividamento</a:t>
          </a:r>
        </a:p>
      </xdr:txBody>
    </xdr:sp>
    <xdr:clientData/>
  </xdr:twoCellAnchor>
  <xdr:twoCellAnchor>
    <xdr:from>
      <xdr:col>0</xdr:col>
      <xdr:colOff>935131</xdr:colOff>
      <xdr:row>10</xdr:row>
      <xdr:rowOff>140074</xdr:rowOff>
    </xdr:from>
    <xdr:to>
      <xdr:col>1</xdr:col>
      <xdr:colOff>991161</xdr:colOff>
      <xdr:row>14</xdr:row>
      <xdr:rowOff>57150</xdr:rowOff>
    </xdr:to>
    <xdr:sp macro="" textlink="">
      <xdr:nvSpPr>
        <xdr:cNvPr id="4" name="Retângulo: Cantos Arredondado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5336038-7051-4F6A-A1C3-72AC15125C3C}"/>
            </a:ext>
          </a:extLst>
        </xdr:cNvPr>
        <xdr:cNvSpPr/>
      </xdr:nvSpPr>
      <xdr:spPr>
        <a:xfrm>
          <a:off x="935131" y="2130799"/>
          <a:ext cx="2103905" cy="640976"/>
        </a:xfrm>
        <a:prstGeom prst="roundRect">
          <a:avLst/>
        </a:prstGeom>
        <a:solidFill>
          <a:srgbClr val="008C39"/>
        </a:solidFill>
        <a:ln>
          <a:solidFill>
            <a:srgbClr val="007F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Mercado</a:t>
          </a:r>
          <a:r>
            <a:rPr lang="pt-BR" sz="1400" baseline="0"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 de Capitais</a:t>
          </a:r>
          <a:endParaRPr lang="pt-BR" sz="1400">
            <a:latin typeface="IberPangea" panose="020B0504000000000000" pitchFamily="34" charset="0"/>
            <a:ea typeface="IberPangea" panose="020B0504000000000000" pitchFamily="34" charset="0"/>
            <a:cs typeface="IberPangea" panose="020B0504000000000000" pitchFamily="34" charset="0"/>
          </a:endParaRPr>
        </a:p>
      </xdr:txBody>
    </xdr:sp>
    <xdr:clientData/>
  </xdr:twoCellAnchor>
  <xdr:twoCellAnchor>
    <xdr:from>
      <xdr:col>1</xdr:col>
      <xdr:colOff>1068481</xdr:colOff>
      <xdr:row>10</xdr:row>
      <xdr:rowOff>142875</xdr:rowOff>
    </xdr:from>
    <xdr:to>
      <xdr:col>2</xdr:col>
      <xdr:colOff>1124512</xdr:colOff>
      <xdr:row>14</xdr:row>
      <xdr:rowOff>66675</xdr:rowOff>
    </xdr:to>
    <xdr:sp macro="" textlink="">
      <xdr:nvSpPr>
        <xdr:cNvPr id="5" name="Retângulo: Cantos Arredondados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5857EA-330A-49A4-BDD2-9EC0CDB732A6}"/>
            </a:ext>
          </a:extLst>
        </xdr:cNvPr>
        <xdr:cNvSpPr/>
      </xdr:nvSpPr>
      <xdr:spPr>
        <a:xfrm>
          <a:off x="3116356" y="2133600"/>
          <a:ext cx="2103906" cy="647700"/>
        </a:xfrm>
        <a:prstGeom prst="roundRect">
          <a:avLst/>
        </a:prstGeom>
        <a:solidFill>
          <a:srgbClr val="008C39"/>
        </a:solidFill>
        <a:ln>
          <a:solidFill>
            <a:srgbClr val="007F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Fomento</a:t>
          </a:r>
        </a:p>
      </xdr:txBody>
    </xdr:sp>
    <xdr:clientData/>
  </xdr:twoCellAnchor>
  <xdr:twoCellAnchor>
    <xdr:from>
      <xdr:col>0</xdr:col>
      <xdr:colOff>930649</xdr:colOff>
      <xdr:row>14</xdr:row>
      <xdr:rowOff>159123</xdr:rowOff>
    </xdr:from>
    <xdr:to>
      <xdr:col>1</xdr:col>
      <xdr:colOff>986680</xdr:colOff>
      <xdr:row>18</xdr:row>
      <xdr:rowOff>77320</xdr:rowOff>
    </xdr:to>
    <xdr:sp macro="" textlink="">
      <xdr:nvSpPr>
        <xdr:cNvPr id="7" name="Retângulo: Cantos Arredondados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4FB0CBB-5192-4EFF-ABE9-79E4278CD5CC}"/>
            </a:ext>
          </a:extLst>
        </xdr:cNvPr>
        <xdr:cNvSpPr/>
      </xdr:nvSpPr>
      <xdr:spPr>
        <a:xfrm>
          <a:off x="930649" y="2873748"/>
          <a:ext cx="2103906" cy="642097"/>
        </a:xfrm>
        <a:prstGeom prst="roundRect">
          <a:avLst/>
        </a:prstGeom>
        <a:solidFill>
          <a:srgbClr val="008C39"/>
        </a:solidFill>
        <a:ln>
          <a:solidFill>
            <a:srgbClr val="007F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Bancos</a:t>
          </a:r>
          <a:r>
            <a:rPr lang="pt-BR" sz="1400" baseline="0"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 Comerciais</a:t>
          </a:r>
          <a:endParaRPr lang="pt-BR" sz="1400">
            <a:latin typeface="IberPangea" panose="020B0504000000000000" pitchFamily="34" charset="0"/>
            <a:ea typeface="IberPangea" panose="020B0504000000000000" pitchFamily="34" charset="0"/>
            <a:cs typeface="IberPangea" panose="020B0504000000000000" pitchFamily="34" charset="0"/>
          </a:endParaRPr>
        </a:p>
      </xdr:txBody>
    </xdr:sp>
    <xdr:clientData/>
  </xdr:twoCellAnchor>
  <xdr:twoCellAnchor editAs="oneCell">
    <xdr:from>
      <xdr:col>0</xdr:col>
      <xdr:colOff>11206</xdr:colOff>
      <xdr:row>0</xdr:row>
      <xdr:rowOff>0</xdr:rowOff>
    </xdr:from>
    <xdr:to>
      <xdr:col>2</xdr:col>
      <xdr:colOff>2028265</xdr:colOff>
      <xdr:row>5</xdr:row>
      <xdr:rowOff>5158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DAA58DE9-E1CF-4BF0-8165-D3EE78B638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206" y="0"/>
          <a:ext cx="6112809" cy="1081483"/>
        </a:xfrm>
        <a:prstGeom prst="rect">
          <a:avLst/>
        </a:prstGeom>
      </xdr:spPr>
    </xdr:pic>
    <xdr:clientData/>
  </xdr:twoCellAnchor>
  <xdr:twoCellAnchor>
    <xdr:from>
      <xdr:col>1</xdr:col>
      <xdr:colOff>1628775</xdr:colOff>
      <xdr:row>1</xdr:row>
      <xdr:rowOff>19050</xdr:rowOff>
    </xdr:from>
    <xdr:to>
      <xdr:col>2</xdr:col>
      <xdr:colOff>1975709</xdr:colOff>
      <xdr:row>3</xdr:row>
      <xdr:rowOff>295275</xdr:rowOff>
    </xdr:to>
    <xdr:grpSp>
      <xdr:nvGrpSpPr>
        <xdr:cNvPr id="6" name="Grupo 2">
          <a:extLst>
            <a:ext uri="{FF2B5EF4-FFF2-40B4-BE49-F238E27FC236}">
              <a16:creationId xmlns:a16="http://schemas.microsoft.com/office/drawing/2014/main" id="{1849F48A-1C18-4FB9-ACF4-473EBADCCFB2}"/>
            </a:ext>
          </a:extLst>
        </xdr:cNvPr>
        <xdr:cNvGrpSpPr/>
      </xdr:nvGrpSpPr>
      <xdr:grpSpPr>
        <a:xfrm>
          <a:off x="3676650" y="209550"/>
          <a:ext cx="2394809" cy="638175"/>
          <a:chOff x="2835649" y="5524577"/>
          <a:chExt cx="7626916" cy="2281037"/>
        </a:xfrm>
      </xdr:grpSpPr>
      <xdr:sp macro="" textlink="">
        <xdr:nvSpPr>
          <xdr:cNvPr id="9" name="Forma libre 3">
            <a:extLst>
              <a:ext uri="{FF2B5EF4-FFF2-40B4-BE49-F238E27FC236}">
                <a16:creationId xmlns:a16="http://schemas.microsoft.com/office/drawing/2014/main" id="{CD2B9140-3C94-B775-0CC8-96ACF065B067}"/>
              </a:ext>
            </a:extLst>
          </xdr:cNvPr>
          <xdr:cNvSpPr/>
        </xdr:nvSpPr>
        <xdr:spPr>
          <a:xfrm>
            <a:off x="5052672" y="6301912"/>
            <a:ext cx="605748" cy="726915"/>
          </a:xfrm>
          <a:custGeom>
            <a:avLst/>
            <a:gdLst>
              <a:gd name="connsiteX0" fmla="*/ 499286 w 605748"/>
              <a:gd name="connsiteY0" fmla="*/ 452733 h 726915"/>
              <a:gd name="connsiteX1" fmla="*/ 499286 w 605748"/>
              <a:gd name="connsiteY1" fmla="*/ 546228 h 726915"/>
              <a:gd name="connsiteX2" fmla="*/ 444522 w 605748"/>
              <a:gd name="connsiteY2" fmla="*/ 470435 h 726915"/>
              <a:gd name="connsiteX3" fmla="*/ 96878 w 605748"/>
              <a:gd name="connsiteY3" fmla="*/ 0 h 726915"/>
              <a:gd name="connsiteX4" fmla="*/ 0 w 605748"/>
              <a:gd name="connsiteY4" fmla="*/ 0 h 726915"/>
              <a:gd name="connsiteX5" fmla="*/ 0 w 605748"/>
              <a:gd name="connsiteY5" fmla="*/ 726916 h 726915"/>
              <a:gd name="connsiteX6" fmla="*/ 106845 w 605748"/>
              <a:gd name="connsiteY6" fmla="*/ 726916 h 726915"/>
              <a:gd name="connsiteX7" fmla="*/ 106845 w 605748"/>
              <a:gd name="connsiteY7" fmla="*/ 180688 h 726915"/>
              <a:gd name="connsiteX8" fmla="*/ 161610 w 605748"/>
              <a:gd name="connsiteY8" fmla="*/ 256481 h 726915"/>
              <a:gd name="connsiteX9" fmla="*/ 509253 w 605748"/>
              <a:gd name="connsiteY9" fmla="*/ 726916 h 726915"/>
              <a:gd name="connsiteX10" fmla="*/ 605748 w 605748"/>
              <a:gd name="connsiteY10" fmla="*/ 726916 h 726915"/>
              <a:gd name="connsiteX11" fmla="*/ 605748 w 605748"/>
              <a:gd name="connsiteY11" fmla="*/ 0 h 726915"/>
              <a:gd name="connsiteX12" fmla="*/ 499286 w 605748"/>
              <a:gd name="connsiteY12" fmla="*/ 0 h 72691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</a:cxnLst>
            <a:rect l="l" t="t" r="r" b="b"/>
            <a:pathLst>
              <a:path w="605748" h="726915">
                <a:moveTo>
                  <a:pt x="499286" y="452733"/>
                </a:moveTo>
                <a:lnTo>
                  <a:pt x="499286" y="546228"/>
                </a:lnTo>
                <a:cubicBezTo>
                  <a:pt x="476466" y="514371"/>
                  <a:pt x="458213" y="489106"/>
                  <a:pt x="444522" y="470435"/>
                </a:cubicBezTo>
                <a:lnTo>
                  <a:pt x="96878" y="0"/>
                </a:lnTo>
                <a:lnTo>
                  <a:pt x="0" y="0"/>
                </a:lnTo>
                <a:lnTo>
                  <a:pt x="0" y="726916"/>
                </a:lnTo>
                <a:lnTo>
                  <a:pt x="106845" y="726916"/>
                </a:lnTo>
                <a:lnTo>
                  <a:pt x="106845" y="180688"/>
                </a:lnTo>
                <a:cubicBezTo>
                  <a:pt x="129698" y="212545"/>
                  <a:pt x="147957" y="237810"/>
                  <a:pt x="161610" y="256481"/>
                </a:cubicBezTo>
                <a:lnTo>
                  <a:pt x="509253" y="726916"/>
                </a:lnTo>
                <a:lnTo>
                  <a:pt x="605748" y="726916"/>
                </a:lnTo>
                <a:lnTo>
                  <a:pt x="605748" y="0"/>
                </a:lnTo>
                <a:lnTo>
                  <a:pt x="499286" y="0"/>
                </a:ln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0" name="Forma libre 4">
            <a:extLst>
              <a:ext uri="{FF2B5EF4-FFF2-40B4-BE49-F238E27FC236}">
                <a16:creationId xmlns:a16="http://schemas.microsoft.com/office/drawing/2014/main" id="{C0591B2A-1D0D-CCD2-B25F-A41C803B7DE4}"/>
              </a:ext>
            </a:extLst>
          </xdr:cNvPr>
          <xdr:cNvSpPr/>
        </xdr:nvSpPr>
        <xdr:spPr>
          <a:xfrm>
            <a:off x="5723943" y="6490893"/>
            <a:ext cx="497126" cy="549550"/>
          </a:xfrm>
          <a:custGeom>
            <a:avLst/>
            <a:gdLst>
              <a:gd name="connsiteX0" fmla="*/ 378781 w 497126"/>
              <a:gd name="connsiteY0" fmla="*/ 33796 h 549550"/>
              <a:gd name="connsiteX1" fmla="*/ 253261 w 497126"/>
              <a:gd name="connsiteY1" fmla="*/ 36 h 549550"/>
              <a:gd name="connsiteX2" fmla="*/ 151016 w 497126"/>
              <a:gd name="connsiteY2" fmla="*/ 19218 h 549550"/>
              <a:gd name="connsiteX3" fmla="*/ 70622 w 497126"/>
              <a:gd name="connsiteY3" fmla="*/ 74953 h 549550"/>
              <a:gd name="connsiteX4" fmla="*/ 18212 w 497126"/>
              <a:gd name="connsiteY4" fmla="*/ 161652 h 549550"/>
              <a:gd name="connsiteX5" fmla="*/ 30 w 497126"/>
              <a:gd name="connsiteY5" fmla="*/ 274329 h 549550"/>
              <a:gd name="connsiteX6" fmla="*/ 33272 w 497126"/>
              <a:gd name="connsiteY6" fmla="*/ 418133 h 549550"/>
              <a:gd name="connsiteX7" fmla="*/ 124565 w 497126"/>
              <a:gd name="connsiteY7" fmla="*/ 514698 h 549550"/>
              <a:gd name="connsiteX8" fmla="*/ 258463 w 497126"/>
              <a:gd name="connsiteY8" fmla="*/ 549498 h 549550"/>
              <a:gd name="connsiteX9" fmla="*/ 347127 w 497126"/>
              <a:gd name="connsiteY9" fmla="*/ 536509 h 549550"/>
              <a:gd name="connsiteX10" fmla="*/ 425987 w 497126"/>
              <a:gd name="connsiteY10" fmla="*/ 493927 h 549550"/>
              <a:gd name="connsiteX11" fmla="*/ 487761 w 497126"/>
              <a:gd name="connsiteY11" fmla="*/ 417640 h 549550"/>
              <a:gd name="connsiteX12" fmla="*/ 408901 w 497126"/>
              <a:gd name="connsiteY12" fmla="*/ 368810 h 549550"/>
              <a:gd name="connsiteX13" fmla="*/ 369471 w 497126"/>
              <a:gd name="connsiteY13" fmla="*/ 421257 h 549550"/>
              <a:gd name="connsiteX14" fmla="*/ 318595 w 497126"/>
              <a:gd name="connsiteY14" fmla="*/ 450358 h 549550"/>
              <a:gd name="connsiteX15" fmla="*/ 258354 w 497126"/>
              <a:gd name="connsiteY15" fmla="*/ 459181 h 549550"/>
              <a:gd name="connsiteX16" fmla="*/ 178507 w 497126"/>
              <a:gd name="connsiteY16" fmla="*/ 438247 h 549550"/>
              <a:gd name="connsiteX17" fmla="*/ 123031 w 497126"/>
              <a:gd name="connsiteY17" fmla="*/ 376373 h 549550"/>
              <a:gd name="connsiteX18" fmla="*/ 103700 w 497126"/>
              <a:gd name="connsiteY18" fmla="*/ 297949 h 549550"/>
              <a:gd name="connsiteX19" fmla="*/ 496140 w 497126"/>
              <a:gd name="connsiteY19" fmla="*/ 297949 h 549550"/>
              <a:gd name="connsiteX20" fmla="*/ 497126 w 497126"/>
              <a:gd name="connsiteY20" fmla="*/ 283371 h 549550"/>
              <a:gd name="connsiteX21" fmla="*/ 497126 w 497126"/>
              <a:gd name="connsiteY21" fmla="*/ 269890 h 549550"/>
              <a:gd name="connsiteX22" fmla="*/ 465473 w 497126"/>
              <a:gd name="connsiteY22" fmla="*/ 128167 h 549550"/>
              <a:gd name="connsiteX23" fmla="*/ 378781 w 497126"/>
              <a:gd name="connsiteY23" fmla="*/ 33796 h 549550"/>
              <a:gd name="connsiteX24" fmla="*/ 142746 w 497126"/>
              <a:gd name="connsiteY24" fmla="*/ 134525 h 549550"/>
              <a:gd name="connsiteX25" fmla="*/ 189953 w 497126"/>
              <a:gd name="connsiteY25" fmla="*/ 98190 h 549550"/>
              <a:gd name="connsiteX26" fmla="*/ 252166 w 497126"/>
              <a:gd name="connsiteY26" fmla="*/ 86188 h 549550"/>
              <a:gd name="connsiteX27" fmla="*/ 354410 w 497126"/>
              <a:gd name="connsiteY27" fmla="*/ 131894 h 549550"/>
              <a:gd name="connsiteX28" fmla="*/ 391103 w 497126"/>
              <a:gd name="connsiteY28" fmla="*/ 222265 h 549550"/>
              <a:gd name="connsiteX29" fmla="*/ 106712 w 497126"/>
              <a:gd name="connsiteY29" fmla="*/ 222265 h 549550"/>
              <a:gd name="connsiteX30" fmla="*/ 113174 w 497126"/>
              <a:gd name="connsiteY30" fmla="*/ 193713 h 549550"/>
              <a:gd name="connsiteX31" fmla="*/ 142746 w 497126"/>
              <a:gd name="connsiteY31" fmla="*/ 134525 h 5495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</a:cxnLst>
            <a:rect l="l" t="t" r="r" b="b"/>
            <a:pathLst>
              <a:path w="497126" h="549550">
                <a:moveTo>
                  <a:pt x="378781" y="33796"/>
                </a:moveTo>
                <a:cubicBezTo>
                  <a:pt x="340944" y="10959"/>
                  <a:pt x="297439" y="-742"/>
                  <a:pt x="253261" y="36"/>
                </a:cubicBezTo>
                <a:cubicBezTo>
                  <a:pt x="218244" y="-408"/>
                  <a:pt x="183491" y="6114"/>
                  <a:pt x="151016" y="19218"/>
                </a:cubicBezTo>
                <a:cubicBezTo>
                  <a:pt x="120561" y="31861"/>
                  <a:pt x="93152" y="50861"/>
                  <a:pt x="70622" y="74953"/>
                </a:cubicBezTo>
                <a:cubicBezTo>
                  <a:pt x="47336" y="99905"/>
                  <a:pt x="29488" y="129428"/>
                  <a:pt x="18212" y="161652"/>
                </a:cubicBezTo>
                <a:cubicBezTo>
                  <a:pt x="5666" y="197872"/>
                  <a:pt x="-490" y="235999"/>
                  <a:pt x="30" y="274329"/>
                </a:cubicBezTo>
                <a:cubicBezTo>
                  <a:pt x="30" y="329132"/>
                  <a:pt x="11109" y="377069"/>
                  <a:pt x="33272" y="418133"/>
                </a:cubicBezTo>
                <a:cubicBezTo>
                  <a:pt x="54231" y="458124"/>
                  <a:pt x="85824" y="491543"/>
                  <a:pt x="124565" y="514698"/>
                </a:cubicBezTo>
                <a:cubicBezTo>
                  <a:pt x="165145" y="538411"/>
                  <a:pt x="211481" y="550452"/>
                  <a:pt x="258463" y="549498"/>
                </a:cubicBezTo>
                <a:cubicBezTo>
                  <a:pt x="288496" y="549553"/>
                  <a:pt x="318370" y="545174"/>
                  <a:pt x="347127" y="536509"/>
                </a:cubicBezTo>
                <a:cubicBezTo>
                  <a:pt x="376015" y="527790"/>
                  <a:pt x="402844" y="513306"/>
                  <a:pt x="425987" y="493927"/>
                </a:cubicBezTo>
                <a:cubicBezTo>
                  <a:pt x="451174" y="472597"/>
                  <a:pt x="472126" y="446719"/>
                  <a:pt x="487761" y="417640"/>
                </a:cubicBezTo>
                <a:lnTo>
                  <a:pt x="408901" y="368810"/>
                </a:lnTo>
                <a:cubicBezTo>
                  <a:pt x="399109" y="388578"/>
                  <a:pt x="385741" y="406362"/>
                  <a:pt x="369471" y="421257"/>
                </a:cubicBezTo>
                <a:cubicBezTo>
                  <a:pt x="354755" y="434443"/>
                  <a:pt x="337417" y="444363"/>
                  <a:pt x="318595" y="450358"/>
                </a:cubicBezTo>
                <a:cubicBezTo>
                  <a:pt x="299082" y="456365"/>
                  <a:pt x="278765" y="459340"/>
                  <a:pt x="258354" y="459181"/>
                </a:cubicBezTo>
                <a:cubicBezTo>
                  <a:pt x="230331" y="459598"/>
                  <a:pt x="202724" y="452358"/>
                  <a:pt x="178507" y="438247"/>
                </a:cubicBezTo>
                <a:cubicBezTo>
                  <a:pt x="154280" y="423597"/>
                  <a:pt x="134964" y="402060"/>
                  <a:pt x="123031" y="376373"/>
                </a:cubicBezTo>
                <a:cubicBezTo>
                  <a:pt x="111580" y="351728"/>
                  <a:pt x="105014" y="325093"/>
                  <a:pt x="103700" y="297949"/>
                </a:cubicBezTo>
                <a:lnTo>
                  <a:pt x="496140" y="297949"/>
                </a:lnTo>
                <a:cubicBezTo>
                  <a:pt x="496798" y="293115"/>
                  <a:pt x="497126" y="288249"/>
                  <a:pt x="497126" y="283371"/>
                </a:cubicBezTo>
                <a:lnTo>
                  <a:pt x="497126" y="269890"/>
                </a:lnTo>
                <a:cubicBezTo>
                  <a:pt x="497126" y="215892"/>
                  <a:pt x="486573" y="168651"/>
                  <a:pt x="465473" y="128167"/>
                </a:cubicBezTo>
                <a:cubicBezTo>
                  <a:pt x="445845" y="89301"/>
                  <a:pt x="415834" y="56632"/>
                  <a:pt x="378781" y="33796"/>
                </a:cubicBezTo>
                <a:close/>
                <a:moveTo>
                  <a:pt x="142746" y="134525"/>
                </a:moveTo>
                <a:cubicBezTo>
                  <a:pt x="155112" y="118566"/>
                  <a:pt x="171366" y="106054"/>
                  <a:pt x="189953" y="98190"/>
                </a:cubicBezTo>
                <a:cubicBezTo>
                  <a:pt x="209663" y="90013"/>
                  <a:pt x="230829" y="85930"/>
                  <a:pt x="252166" y="86188"/>
                </a:cubicBezTo>
                <a:cubicBezTo>
                  <a:pt x="291399" y="85179"/>
                  <a:pt x="328983" y="101977"/>
                  <a:pt x="354410" y="131894"/>
                </a:cubicBezTo>
                <a:cubicBezTo>
                  <a:pt x="373430" y="153815"/>
                  <a:pt x="385665" y="183941"/>
                  <a:pt x="391103" y="222265"/>
                </a:cubicBezTo>
                <a:lnTo>
                  <a:pt x="106712" y="222265"/>
                </a:lnTo>
                <a:cubicBezTo>
                  <a:pt x="108245" y="212620"/>
                  <a:pt x="110403" y="203078"/>
                  <a:pt x="113174" y="193713"/>
                </a:cubicBezTo>
                <a:cubicBezTo>
                  <a:pt x="119165" y="172273"/>
                  <a:pt x="129203" y="152182"/>
                  <a:pt x="142746" y="134525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1" name="Forma libre 5">
            <a:extLst>
              <a:ext uri="{FF2B5EF4-FFF2-40B4-BE49-F238E27FC236}">
                <a16:creationId xmlns:a16="http://schemas.microsoft.com/office/drawing/2014/main" id="{FEC1F7E1-B039-1862-798F-FFB72CB48D3F}"/>
              </a:ext>
            </a:extLst>
          </xdr:cNvPr>
          <xdr:cNvSpPr/>
        </xdr:nvSpPr>
        <xdr:spPr>
          <a:xfrm>
            <a:off x="6265080" y="6490878"/>
            <a:ext cx="534598" cy="549349"/>
          </a:xfrm>
          <a:custGeom>
            <a:avLst/>
            <a:gdLst>
              <a:gd name="connsiteX0" fmla="*/ 404672 w 534598"/>
              <a:gd name="connsiteY0" fmla="*/ 34303 h 549349"/>
              <a:gd name="connsiteX1" fmla="*/ 266721 w 534598"/>
              <a:gd name="connsiteY1" fmla="*/ 51 h 549349"/>
              <a:gd name="connsiteX2" fmla="*/ 160862 w 534598"/>
              <a:gd name="connsiteY2" fmla="*/ 19780 h 549349"/>
              <a:gd name="connsiteX3" fmla="*/ 75813 w 534598"/>
              <a:gd name="connsiteY3" fmla="*/ 76393 h 549349"/>
              <a:gd name="connsiteX4" fmla="*/ 19734 w 534598"/>
              <a:gd name="connsiteY4" fmla="*/ 163585 h 549349"/>
              <a:gd name="connsiteX5" fmla="*/ 19 w 534598"/>
              <a:gd name="connsiteY5" fmla="*/ 274179 h 549349"/>
              <a:gd name="connsiteX6" fmla="*/ 34794 w 534598"/>
              <a:gd name="connsiteY6" fmla="*/ 417491 h 549349"/>
              <a:gd name="connsiteX7" fmla="*/ 130248 w 534598"/>
              <a:gd name="connsiteY7" fmla="*/ 514548 h 549349"/>
              <a:gd name="connsiteX8" fmla="*/ 373566 w 534598"/>
              <a:gd name="connsiteY8" fmla="*/ 529126 h 549349"/>
              <a:gd name="connsiteX9" fmla="*/ 458834 w 534598"/>
              <a:gd name="connsiteY9" fmla="*/ 472513 h 549349"/>
              <a:gd name="connsiteX10" fmla="*/ 514858 w 534598"/>
              <a:gd name="connsiteY10" fmla="*/ 385814 h 549349"/>
              <a:gd name="connsiteX11" fmla="*/ 534574 w 534598"/>
              <a:gd name="connsiteY11" fmla="*/ 274179 h 549349"/>
              <a:gd name="connsiteX12" fmla="*/ 499798 w 534598"/>
              <a:gd name="connsiteY12" fmla="*/ 130374 h 549349"/>
              <a:gd name="connsiteX13" fmla="*/ 404672 w 534598"/>
              <a:gd name="connsiteY13" fmla="*/ 34303 h 549349"/>
              <a:gd name="connsiteX14" fmla="*/ 418199 w 534598"/>
              <a:gd name="connsiteY14" fmla="*/ 351014 h 549349"/>
              <a:gd name="connsiteX15" fmla="*/ 383917 w 534598"/>
              <a:gd name="connsiteY15" fmla="*/ 408667 h 549349"/>
              <a:gd name="connsiteX16" fmla="*/ 332055 w 534598"/>
              <a:gd name="connsiteY16" fmla="*/ 444454 h 549349"/>
              <a:gd name="connsiteX17" fmla="*/ 266721 w 534598"/>
              <a:gd name="connsiteY17" fmla="*/ 456949 h 549349"/>
              <a:gd name="connsiteX18" fmla="*/ 184191 w 534598"/>
              <a:gd name="connsiteY18" fmla="*/ 435028 h 549349"/>
              <a:gd name="connsiteX19" fmla="*/ 126086 w 534598"/>
              <a:gd name="connsiteY19" fmla="*/ 372168 h 549349"/>
              <a:gd name="connsiteX20" fmla="*/ 104838 w 534598"/>
              <a:gd name="connsiteY20" fmla="*/ 274069 h 549349"/>
              <a:gd name="connsiteX21" fmla="*/ 116776 w 534598"/>
              <a:gd name="connsiteY21" fmla="*/ 197344 h 549349"/>
              <a:gd name="connsiteX22" fmla="*/ 150511 w 534598"/>
              <a:gd name="connsiteY22" fmla="*/ 140239 h 549349"/>
              <a:gd name="connsiteX23" fmla="*/ 202373 w 534598"/>
              <a:gd name="connsiteY23" fmla="*/ 104397 h 549349"/>
              <a:gd name="connsiteX24" fmla="*/ 266721 w 534598"/>
              <a:gd name="connsiteY24" fmla="*/ 92450 h 549349"/>
              <a:gd name="connsiteX25" fmla="*/ 351277 w 534598"/>
              <a:gd name="connsiteY25" fmla="*/ 114372 h 549349"/>
              <a:gd name="connsiteX26" fmla="*/ 409546 w 534598"/>
              <a:gd name="connsiteY26" fmla="*/ 176574 h 549349"/>
              <a:gd name="connsiteX27" fmla="*/ 430850 w 534598"/>
              <a:gd name="connsiteY27" fmla="*/ 274179 h 549349"/>
              <a:gd name="connsiteX28" fmla="*/ 418199 w 534598"/>
              <a:gd name="connsiteY28" fmla="*/ 351014 h 54934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</a:cxnLst>
            <a:rect l="l" t="t" r="r" b="b"/>
            <a:pathLst>
              <a:path w="534598" h="549349">
                <a:moveTo>
                  <a:pt x="404672" y="34303"/>
                </a:moveTo>
                <a:cubicBezTo>
                  <a:pt x="362504" y="10935"/>
                  <a:pt x="314914" y="-881"/>
                  <a:pt x="266721" y="51"/>
                </a:cubicBezTo>
                <a:cubicBezTo>
                  <a:pt x="230489" y="-294"/>
                  <a:pt x="194542" y="6408"/>
                  <a:pt x="160862" y="19780"/>
                </a:cubicBezTo>
                <a:cubicBezTo>
                  <a:pt x="128896" y="32544"/>
                  <a:pt x="99931" y="51824"/>
                  <a:pt x="75813" y="76393"/>
                </a:cubicBezTo>
                <a:cubicBezTo>
                  <a:pt x="51344" y="101301"/>
                  <a:pt x="32253" y="130982"/>
                  <a:pt x="19734" y="163585"/>
                </a:cubicBezTo>
                <a:cubicBezTo>
                  <a:pt x="6284" y="198884"/>
                  <a:pt x="-403" y="236403"/>
                  <a:pt x="19" y="274179"/>
                </a:cubicBezTo>
                <a:cubicBezTo>
                  <a:pt x="19" y="328177"/>
                  <a:pt x="11612" y="375949"/>
                  <a:pt x="34794" y="417491"/>
                </a:cubicBezTo>
                <a:cubicBezTo>
                  <a:pt x="57018" y="458067"/>
                  <a:pt x="90062" y="491667"/>
                  <a:pt x="130248" y="514548"/>
                </a:cubicBezTo>
                <a:cubicBezTo>
                  <a:pt x="205215" y="555163"/>
                  <a:pt x="294295" y="560501"/>
                  <a:pt x="373566" y="529126"/>
                </a:cubicBezTo>
                <a:cubicBezTo>
                  <a:pt x="405444" y="516071"/>
                  <a:pt x="434426" y="496830"/>
                  <a:pt x="458834" y="472513"/>
                </a:cubicBezTo>
                <a:cubicBezTo>
                  <a:pt x="483341" y="447835"/>
                  <a:pt x="502421" y="418302"/>
                  <a:pt x="514858" y="385814"/>
                </a:cubicBezTo>
                <a:cubicBezTo>
                  <a:pt x="528374" y="350170"/>
                  <a:pt x="535061" y="312300"/>
                  <a:pt x="534574" y="274179"/>
                </a:cubicBezTo>
                <a:cubicBezTo>
                  <a:pt x="534574" y="219375"/>
                  <a:pt x="522980" y="171439"/>
                  <a:pt x="499798" y="130374"/>
                </a:cubicBezTo>
                <a:cubicBezTo>
                  <a:pt x="477586" y="90159"/>
                  <a:pt x="444656" y="56899"/>
                  <a:pt x="404672" y="34303"/>
                </a:cubicBezTo>
                <a:close/>
                <a:moveTo>
                  <a:pt x="418199" y="351014"/>
                </a:moveTo>
                <a:cubicBezTo>
                  <a:pt x="410812" y="372365"/>
                  <a:pt x="399141" y="391985"/>
                  <a:pt x="383917" y="408667"/>
                </a:cubicBezTo>
                <a:cubicBezTo>
                  <a:pt x="369426" y="424220"/>
                  <a:pt x="351732" y="436431"/>
                  <a:pt x="332055" y="444454"/>
                </a:cubicBezTo>
                <a:cubicBezTo>
                  <a:pt x="311321" y="452916"/>
                  <a:pt x="289114" y="457163"/>
                  <a:pt x="266721" y="456949"/>
                </a:cubicBezTo>
                <a:cubicBezTo>
                  <a:pt x="237729" y="457300"/>
                  <a:pt x="209191" y="449721"/>
                  <a:pt x="184191" y="435028"/>
                </a:cubicBezTo>
                <a:cubicBezTo>
                  <a:pt x="159235" y="420044"/>
                  <a:pt x="139076" y="398233"/>
                  <a:pt x="126086" y="372168"/>
                </a:cubicBezTo>
                <a:cubicBezTo>
                  <a:pt x="111919" y="344804"/>
                  <a:pt x="104838" y="312103"/>
                  <a:pt x="104838" y="274069"/>
                </a:cubicBezTo>
                <a:cubicBezTo>
                  <a:pt x="104361" y="247994"/>
                  <a:pt x="108398" y="222039"/>
                  <a:pt x="116776" y="197344"/>
                </a:cubicBezTo>
                <a:cubicBezTo>
                  <a:pt x="124099" y="176245"/>
                  <a:pt x="135566" y="156828"/>
                  <a:pt x="150511" y="140239"/>
                </a:cubicBezTo>
                <a:cubicBezTo>
                  <a:pt x="164794" y="124439"/>
                  <a:pt x="182548" y="112168"/>
                  <a:pt x="202373" y="104397"/>
                </a:cubicBezTo>
                <a:cubicBezTo>
                  <a:pt x="222866" y="96358"/>
                  <a:pt x="244706" y="92302"/>
                  <a:pt x="266721" y="92450"/>
                </a:cubicBezTo>
                <a:cubicBezTo>
                  <a:pt x="296370" y="91929"/>
                  <a:pt x="325604" y="99509"/>
                  <a:pt x="351277" y="114372"/>
                </a:cubicBezTo>
                <a:cubicBezTo>
                  <a:pt x="376184" y="129179"/>
                  <a:pt x="396387" y="150750"/>
                  <a:pt x="409546" y="176574"/>
                </a:cubicBezTo>
                <a:cubicBezTo>
                  <a:pt x="423731" y="203537"/>
                  <a:pt x="430850" y="236145"/>
                  <a:pt x="430850" y="274179"/>
                </a:cubicBezTo>
                <a:cubicBezTo>
                  <a:pt x="431167" y="300337"/>
                  <a:pt x="426885" y="326341"/>
                  <a:pt x="418199" y="351014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2" name="Forma libre 6">
            <a:extLst>
              <a:ext uri="{FF2B5EF4-FFF2-40B4-BE49-F238E27FC236}">
                <a16:creationId xmlns:a16="http://schemas.microsoft.com/office/drawing/2014/main" id="{BCDF71F2-1B78-FB01-A476-79EEA92E47E8}"/>
              </a:ext>
            </a:extLst>
          </xdr:cNvPr>
          <xdr:cNvSpPr/>
        </xdr:nvSpPr>
        <xdr:spPr>
          <a:xfrm>
            <a:off x="6843544" y="6490893"/>
            <a:ext cx="497071" cy="549387"/>
          </a:xfrm>
          <a:custGeom>
            <a:avLst/>
            <a:gdLst>
              <a:gd name="connsiteX0" fmla="*/ 378726 w 497071"/>
              <a:gd name="connsiteY0" fmla="*/ 33796 h 549387"/>
              <a:gd name="connsiteX1" fmla="*/ 253206 w 497071"/>
              <a:gd name="connsiteY1" fmla="*/ 36 h 549387"/>
              <a:gd name="connsiteX2" fmla="*/ 150961 w 497071"/>
              <a:gd name="connsiteY2" fmla="*/ 19218 h 549387"/>
              <a:gd name="connsiteX3" fmla="*/ 70622 w 497071"/>
              <a:gd name="connsiteY3" fmla="*/ 74953 h 549387"/>
              <a:gd name="connsiteX4" fmla="*/ 18212 w 497071"/>
              <a:gd name="connsiteY4" fmla="*/ 161652 h 549387"/>
              <a:gd name="connsiteX5" fmla="*/ 30 w 497071"/>
              <a:gd name="connsiteY5" fmla="*/ 274329 h 549387"/>
              <a:gd name="connsiteX6" fmla="*/ 33272 w 497071"/>
              <a:gd name="connsiteY6" fmla="*/ 418133 h 549387"/>
              <a:gd name="connsiteX7" fmla="*/ 124565 w 497071"/>
              <a:gd name="connsiteY7" fmla="*/ 514698 h 549387"/>
              <a:gd name="connsiteX8" fmla="*/ 258244 w 497071"/>
              <a:gd name="connsiteY8" fmla="*/ 549333 h 549387"/>
              <a:gd name="connsiteX9" fmla="*/ 347017 w 497071"/>
              <a:gd name="connsiteY9" fmla="*/ 536345 h 549387"/>
              <a:gd name="connsiteX10" fmla="*/ 425878 w 497071"/>
              <a:gd name="connsiteY10" fmla="*/ 493763 h 549387"/>
              <a:gd name="connsiteX11" fmla="*/ 487597 w 497071"/>
              <a:gd name="connsiteY11" fmla="*/ 417476 h 549387"/>
              <a:gd name="connsiteX12" fmla="*/ 408737 w 497071"/>
              <a:gd name="connsiteY12" fmla="*/ 368646 h 549387"/>
              <a:gd name="connsiteX13" fmla="*/ 369306 w 497071"/>
              <a:gd name="connsiteY13" fmla="*/ 421093 h 549387"/>
              <a:gd name="connsiteX14" fmla="*/ 318430 w 497071"/>
              <a:gd name="connsiteY14" fmla="*/ 450194 h 549387"/>
              <a:gd name="connsiteX15" fmla="*/ 258189 w 497071"/>
              <a:gd name="connsiteY15" fmla="*/ 459017 h 549387"/>
              <a:gd name="connsiteX16" fmla="*/ 178289 w 497071"/>
              <a:gd name="connsiteY16" fmla="*/ 438247 h 549387"/>
              <a:gd name="connsiteX17" fmla="*/ 123031 w 497071"/>
              <a:gd name="connsiteY17" fmla="*/ 376373 h 549387"/>
              <a:gd name="connsiteX18" fmla="*/ 103700 w 497071"/>
              <a:gd name="connsiteY18" fmla="*/ 297949 h 549387"/>
              <a:gd name="connsiteX19" fmla="*/ 496031 w 497071"/>
              <a:gd name="connsiteY19" fmla="*/ 297949 h 549387"/>
              <a:gd name="connsiteX20" fmla="*/ 497071 w 497071"/>
              <a:gd name="connsiteY20" fmla="*/ 283371 h 549387"/>
              <a:gd name="connsiteX21" fmla="*/ 497071 w 497071"/>
              <a:gd name="connsiteY21" fmla="*/ 269890 h 549387"/>
              <a:gd name="connsiteX22" fmla="*/ 465418 w 497071"/>
              <a:gd name="connsiteY22" fmla="*/ 128167 h 549387"/>
              <a:gd name="connsiteX23" fmla="*/ 378726 w 497071"/>
              <a:gd name="connsiteY23" fmla="*/ 33796 h 549387"/>
              <a:gd name="connsiteX24" fmla="*/ 142692 w 497071"/>
              <a:gd name="connsiteY24" fmla="*/ 134525 h 549387"/>
              <a:gd name="connsiteX25" fmla="*/ 189844 w 497071"/>
              <a:gd name="connsiteY25" fmla="*/ 98190 h 549387"/>
              <a:gd name="connsiteX26" fmla="*/ 252166 w 497071"/>
              <a:gd name="connsiteY26" fmla="*/ 86188 h 549387"/>
              <a:gd name="connsiteX27" fmla="*/ 354356 w 497071"/>
              <a:gd name="connsiteY27" fmla="*/ 131894 h 549387"/>
              <a:gd name="connsiteX28" fmla="*/ 390993 w 497071"/>
              <a:gd name="connsiteY28" fmla="*/ 222265 h 549387"/>
              <a:gd name="connsiteX29" fmla="*/ 106712 w 497071"/>
              <a:gd name="connsiteY29" fmla="*/ 222265 h 549387"/>
              <a:gd name="connsiteX30" fmla="*/ 113174 w 497071"/>
              <a:gd name="connsiteY30" fmla="*/ 193713 h 549387"/>
              <a:gd name="connsiteX31" fmla="*/ 142746 w 497071"/>
              <a:gd name="connsiteY31" fmla="*/ 134525 h 54938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</a:cxnLst>
            <a:rect l="l" t="t" r="r" b="b"/>
            <a:pathLst>
              <a:path w="497071" h="549387">
                <a:moveTo>
                  <a:pt x="378726" y="33796"/>
                </a:moveTo>
                <a:cubicBezTo>
                  <a:pt x="340889" y="10959"/>
                  <a:pt x="297384" y="-742"/>
                  <a:pt x="253206" y="36"/>
                </a:cubicBezTo>
                <a:cubicBezTo>
                  <a:pt x="218190" y="-402"/>
                  <a:pt x="183436" y="6120"/>
                  <a:pt x="150961" y="19218"/>
                </a:cubicBezTo>
                <a:cubicBezTo>
                  <a:pt x="120529" y="31866"/>
                  <a:pt x="93135" y="50872"/>
                  <a:pt x="70622" y="74953"/>
                </a:cubicBezTo>
                <a:cubicBezTo>
                  <a:pt x="47319" y="99894"/>
                  <a:pt x="29466" y="129422"/>
                  <a:pt x="18212" y="161652"/>
                </a:cubicBezTo>
                <a:cubicBezTo>
                  <a:pt x="5666" y="197872"/>
                  <a:pt x="-490" y="235999"/>
                  <a:pt x="30" y="274329"/>
                </a:cubicBezTo>
                <a:cubicBezTo>
                  <a:pt x="30" y="329132"/>
                  <a:pt x="11109" y="377069"/>
                  <a:pt x="33272" y="418133"/>
                </a:cubicBezTo>
                <a:cubicBezTo>
                  <a:pt x="54231" y="458124"/>
                  <a:pt x="85824" y="491543"/>
                  <a:pt x="124565" y="514698"/>
                </a:cubicBezTo>
                <a:cubicBezTo>
                  <a:pt x="165096" y="538318"/>
                  <a:pt x="211350" y="550304"/>
                  <a:pt x="258244" y="549333"/>
                </a:cubicBezTo>
                <a:cubicBezTo>
                  <a:pt x="288310" y="549388"/>
                  <a:pt x="318222" y="545009"/>
                  <a:pt x="347017" y="536345"/>
                </a:cubicBezTo>
                <a:cubicBezTo>
                  <a:pt x="375894" y="527587"/>
                  <a:pt x="402713" y="513108"/>
                  <a:pt x="425878" y="493763"/>
                </a:cubicBezTo>
                <a:cubicBezTo>
                  <a:pt x="451031" y="472411"/>
                  <a:pt x="471962" y="446538"/>
                  <a:pt x="487597" y="417476"/>
                </a:cubicBezTo>
                <a:lnTo>
                  <a:pt x="408737" y="368646"/>
                </a:lnTo>
                <a:cubicBezTo>
                  <a:pt x="398928" y="388403"/>
                  <a:pt x="385560" y="406186"/>
                  <a:pt x="369306" y="421093"/>
                </a:cubicBezTo>
                <a:cubicBezTo>
                  <a:pt x="354580" y="434268"/>
                  <a:pt x="337247" y="444182"/>
                  <a:pt x="318430" y="450194"/>
                </a:cubicBezTo>
                <a:cubicBezTo>
                  <a:pt x="298918" y="456195"/>
                  <a:pt x="278600" y="459171"/>
                  <a:pt x="258189" y="459017"/>
                </a:cubicBezTo>
                <a:cubicBezTo>
                  <a:pt x="230167" y="459472"/>
                  <a:pt x="202549" y="452293"/>
                  <a:pt x="178289" y="438247"/>
                </a:cubicBezTo>
                <a:cubicBezTo>
                  <a:pt x="154143" y="423565"/>
                  <a:pt x="134910" y="402027"/>
                  <a:pt x="123031" y="376373"/>
                </a:cubicBezTo>
                <a:cubicBezTo>
                  <a:pt x="111553" y="351739"/>
                  <a:pt x="104986" y="325099"/>
                  <a:pt x="103700" y="297949"/>
                </a:cubicBezTo>
                <a:lnTo>
                  <a:pt x="496031" y="297949"/>
                </a:lnTo>
                <a:cubicBezTo>
                  <a:pt x="496732" y="293121"/>
                  <a:pt x="497082" y="288249"/>
                  <a:pt x="497071" y="283371"/>
                </a:cubicBezTo>
                <a:lnTo>
                  <a:pt x="497071" y="269890"/>
                </a:lnTo>
                <a:cubicBezTo>
                  <a:pt x="497071" y="215892"/>
                  <a:pt x="486518" y="168651"/>
                  <a:pt x="465418" y="128167"/>
                </a:cubicBezTo>
                <a:cubicBezTo>
                  <a:pt x="445790" y="89301"/>
                  <a:pt x="415779" y="56632"/>
                  <a:pt x="378726" y="33796"/>
                </a:cubicBezTo>
                <a:close/>
                <a:moveTo>
                  <a:pt x="142692" y="134525"/>
                </a:moveTo>
                <a:cubicBezTo>
                  <a:pt x="155046" y="118577"/>
                  <a:pt x="171284" y="106071"/>
                  <a:pt x="189844" y="98190"/>
                </a:cubicBezTo>
                <a:cubicBezTo>
                  <a:pt x="209592" y="90013"/>
                  <a:pt x="230796" y="85930"/>
                  <a:pt x="252166" y="86188"/>
                </a:cubicBezTo>
                <a:cubicBezTo>
                  <a:pt x="291377" y="85201"/>
                  <a:pt x="328934" y="101999"/>
                  <a:pt x="354356" y="131894"/>
                </a:cubicBezTo>
                <a:cubicBezTo>
                  <a:pt x="373414" y="153815"/>
                  <a:pt x="385626" y="183941"/>
                  <a:pt x="390993" y="222265"/>
                </a:cubicBezTo>
                <a:lnTo>
                  <a:pt x="106712" y="222265"/>
                </a:lnTo>
                <a:cubicBezTo>
                  <a:pt x="108245" y="212620"/>
                  <a:pt x="110403" y="203078"/>
                  <a:pt x="113174" y="193713"/>
                </a:cubicBezTo>
                <a:cubicBezTo>
                  <a:pt x="119165" y="172273"/>
                  <a:pt x="129203" y="152182"/>
                  <a:pt x="142746" y="134525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3" name="Forma libre 7">
            <a:extLst>
              <a:ext uri="{FF2B5EF4-FFF2-40B4-BE49-F238E27FC236}">
                <a16:creationId xmlns:a16="http://schemas.microsoft.com/office/drawing/2014/main" id="{CFE8B578-728E-F26E-B015-ECD135750FCC}"/>
              </a:ext>
            </a:extLst>
          </xdr:cNvPr>
          <xdr:cNvSpPr/>
        </xdr:nvSpPr>
        <xdr:spPr>
          <a:xfrm>
            <a:off x="7406004" y="6490886"/>
            <a:ext cx="452469" cy="538160"/>
          </a:xfrm>
          <a:custGeom>
            <a:avLst/>
            <a:gdLst>
              <a:gd name="connsiteX0" fmla="*/ 357994 w 452469"/>
              <a:gd name="connsiteY0" fmla="*/ 24979 h 538160"/>
              <a:gd name="connsiteX1" fmla="*/ 257337 w 452469"/>
              <a:gd name="connsiteY1" fmla="*/ 43 h 538160"/>
              <a:gd name="connsiteX2" fmla="*/ 156133 w 452469"/>
              <a:gd name="connsiteY2" fmla="*/ 28596 h 538160"/>
              <a:gd name="connsiteX3" fmla="*/ 101697 w 452469"/>
              <a:gd name="connsiteY3" fmla="*/ 88442 h 538160"/>
              <a:gd name="connsiteX4" fmla="*/ 101697 w 452469"/>
              <a:gd name="connsiteY4" fmla="*/ 10401 h 538160"/>
              <a:gd name="connsiteX5" fmla="*/ 0 w 452469"/>
              <a:gd name="connsiteY5" fmla="*/ 10401 h 538160"/>
              <a:gd name="connsiteX6" fmla="*/ 0 w 452469"/>
              <a:gd name="connsiteY6" fmla="*/ 537941 h 538160"/>
              <a:gd name="connsiteX7" fmla="*/ 101697 w 452469"/>
              <a:gd name="connsiteY7" fmla="*/ 537941 h 538160"/>
              <a:gd name="connsiteX8" fmla="*/ 101697 w 452469"/>
              <a:gd name="connsiteY8" fmla="*/ 225560 h 538160"/>
              <a:gd name="connsiteX9" fmla="*/ 138554 w 452469"/>
              <a:gd name="connsiteY9" fmla="*/ 126421 h 538160"/>
              <a:gd name="connsiteX10" fmla="*/ 233460 w 452469"/>
              <a:gd name="connsiteY10" fmla="*/ 90579 h 538160"/>
              <a:gd name="connsiteX11" fmla="*/ 317524 w 452469"/>
              <a:gd name="connsiteY11" fmla="*/ 125873 h 538160"/>
              <a:gd name="connsiteX12" fmla="*/ 349670 w 452469"/>
              <a:gd name="connsiteY12" fmla="*/ 221450 h 538160"/>
              <a:gd name="connsiteX13" fmla="*/ 349670 w 452469"/>
              <a:gd name="connsiteY13" fmla="*/ 538160 h 538160"/>
              <a:gd name="connsiteX14" fmla="*/ 452408 w 452469"/>
              <a:gd name="connsiteY14" fmla="*/ 538160 h 538160"/>
              <a:gd name="connsiteX15" fmla="*/ 452408 w 452469"/>
              <a:gd name="connsiteY15" fmla="*/ 204571 h 538160"/>
              <a:gd name="connsiteX16" fmla="*/ 426998 w 452469"/>
              <a:gd name="connsiteY16" fmla="*/ 96059 h 538160"/>
              <a:gd name="connsiteX17" fmla="*/ 357994 w 452469"/>
              <a:gd name="connsiteY17" fmla="*/ 24979 h 53816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</a:cxnLst>
            <a:rect l="l" t="t" r="r" b="b"/>
            <a:pathLst>
              <a:path w="452469" h="538160">
                <a:moveTo>
                  <a:pt x="357994" y="24979"/>
                </a:moveTo>
                <a:cubicBezTo>
                  <a:pt x="327233" y="7913"/>
                  <a:pt x="292502" y="-691"/>
                  <a:pt x="257337" y="43"/>
                </a:cubicBezTo>
                <a:cubicBezTo>
                  <a:pt x="221604" y="-44"/>
                  <a:pt x="186555" y="9842"/>
                  <a:pt x="156133" y="28596"/>
                </a:cubicBezTo>
                <a:cubicBezTo>
                  <a:pt x="132837" y="43163"/>
                  <a:pt x="114003" y="63868"/>
                  <a:pt x="101697" y="88442"/>
                </a:cubicBezTo>
                <a:lnTo>
                  <a:pt x="101697" y="10401"/>
                </a:lnTo>
                <a:lnTo>
                  <a:pt x="0" y="10401"/>
                </a:lnTo>
                <a:lnTo>
                  <a:pt x="0" y="537941"/>
                </a:lnTo>
                <a:lnTo>
                  <a:pt x="101697" y="537941"/>
                </a:lnTo>
                <a:lnTo>
                  <a:pt x="101697" y="225560"/>
                </a:lnTo>
                <a:cubicBezTo>
                  <a:pt x="101697" y="183362"/>
                  <a:pt x="113981" y="150315"/>
                  <a:pt x="138554" y="126421"/>
                </a:cubicBezTo>
                <a:cubicBezTo>
                  <a:pt x="163126" y="102526"/>
                  <a:pt x="194758" y="90579"/>
                  <a:pt x="233460" y="90579"/>
                </a:cubicBezTo>
                <a:cubicBezTo>
                  <a:pt x="268071" y="90579"/>
                  <a:pt x="296094" y="102345"/>
                  <a:pt x="317524" y="125873"/>
                </a:cubicBezTo>
                <a:cubicBezTo>
                  <a:pt x="338953" y="149400"/>
                  <a:pt x="349670" y="181263"/>
                  <a:pt x="349670" y="221450"/>
                </a:cubicBezTo>
                <a:lnTo>
                  <a:pt x="349670" y="538160"/>
                </a:lnTo>
                <a:lnTo>
                  <a:pt x="452408" y="538160"/>
                </a:lnTo>
                <a:lnTo>
                  <a:pt x="452408" y="204571"/>
                </a:lnTo>
                <a:cubicBezTo>
                  <a:pt x="453295" y="166827"/>
                  <a:pt x="444549" y="129479"/>
                  <a:pt x="426998" y="96059"/>
                </a:cubicBezTo>
                <a:cubicBezTo>
                  <a:pt x="411094" y="66372"/>
                  <a:pt x="387189" y="41743"/>
                  <a:pt x="357994" y="24979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4" name="Forma libre 8">
            <a:extLst>
              <a:ext uri="{FF2B5EF4-FFF2-40B4-BE49-F238E27FC236}">
                <a16:creationId xmlns:a16="http://schemas.microsoft.com/office/drawing/2014/main" id="{371E598F-300B-46AF-7319-521767EBBF9B}"/>
              </a:ext>
            </a:extLst>
          </xdr:cNvPr>
          <xdr:cNvSpPr/>
        </xdr:nvSpPr>
        <xdr:spPr>
          <a:xfrm>
            <a:off x="7923877" y="6490894"/>
            <a:ext cx="496855" cy="549548"/>
          </a:xfrm>
          <a:custGeom>
            <a:avLst/>
            <a:gdLst>
              <a:gd name="connsiteX0" fmla="*/ 378674 w 496855"/>
              <a:gd name="connsiteY0" fmla="*/ 33794 h 549548"/>
              <a:gd name="connsiteX1" fmla="*/ 253100 w 496855"/>
              <a:gd name="connsiteY1" fmla="*/ 35 h 549548"/>
              <a:gd name="connsiteX2" fmla="*/ 150854 w 496855"/>
              <a:gd name="connsiteY2" fmla="*/ 19216 h 549548"/>
              <a:gd name="connsiteX3" fmla="*/ 70570 w 496855"/>
              <a:gd name="connsiteY3" fmla="*/ 74952 h 549548"/>
              <a:gd name="connsiteX4" fmla="*/ 18215 w 496855"/>
              <a:gd name="connsiteY4" fmla="*/ 161651 h 549548"/>
              <a:gd name="connsiteX5" fmla="*/ 34 w 496855"/>
              <a:gd name="connsiteY5" fmla="*/ 274327 h 549548"/>
              <a:gd name="connsiteX6" fmla="*/ 33221 w 496855"/>
              <a:gd name="connsiteY6" fmla="*/ 418132 h 549548"/>
              <a:gd name="connsiteX7" fmla="*/ 124513 w 496855"/>
              <a:gd name="connsiteY7" fmla="*/ 514696 h 549548"/>
              <a:gd name="connsiteX8" fmla="*/ 258412 w 496855"/>
              <a:gd name="connsiteY8" fmla="*/ 549496 h 549548"/>
              <a:gd name="connsiteX9" fmla="*/ 347130 w 496855"/>
              <a:gd name="connsiteY9" fmla="*/ 536508 h 549548"/>
              <a:gd name="connsiteX10" fmla="*/ 425991 w 496855"/>
              <a:gd name="connsiteY10" fmla="*/ 493926 h 549548"/>
              <a:gd name="connsiteX11" fmla="*/ 487710 w 496855"/>
              <a:gd name="connsiteY11" fmla="*/ 417639 h 549548"/>
              <a:gd name="connsiteX12" fmla="*/ 408849 w 496855"/>
              <a:gd name="connsiteY12" fmla="*/ 368809 h 549548"/>
              <a:gd name="connsiteX13" fmla="*/ 369419 w 496855"/>
              <a:gd name="connsiteY13" fmla="*/ 421256 h 549548"/>
              <a:gd name="connsiteX14" fmla="*/ 318598 w 496855"/>
              <a:gd name="connsiteY14" fmla="*/ 450357 h 549548"/>
              <a:gd name="connsiteX15" fmla="*/ 258357 w 496855"/>
              <a:gd name="connsiteY15" fmla="*/ 459180 h 549548"/>
              <a:gd name="connsiteX16" fmla="*/ 178456 w 496855"/>
              <a:gd name="connsiteY16" fmla="*/ 438409 h 549548"/>
              <a:gd name="connsiteX17" fmla="*/ 122870 w 496855"/>
              <a:gd name="connsiteY17" fmla="*/ 376372 h 549548"/>
              <a:gd name="connsiteX18" fmla="*/ 103429 w 496855"/>
              <a:gd name="connsiteY18" fmla="*/ 298057 h 549548"/>
              <a:gd name="connsiteX19" fmla="*/ 495815 w 496855"/>
              <a:gd name="connsiteY19" fmla="*/ 298057 h 549548"/>
              <a:gd name="connsiteX20" fmla="*/ 496856 w 496855"/>
              <a:gd name="connsiteY20" fmla="*/ 283479 h 549548"/>
              <a:gd name="connsiteX21" fmla="*/ 496856 w 496855"/>
              <a:gd name="connsiteY21" fmla="*/ 269998 h 549548"/>
              <a:gd name="connsiteX22" fmla="*/ 465202 w 496855"/>
              <a:gd name="connsiteY22" fmla="*/ 128276 h 549548"/>
              <a:gd name="connsiteX23" fmla="*/ 378674 w 496855"/>
              <a:gd name="connsiteY23" fmla="*/ 33794 h 549548"/>
              <a:gd name="connsiteX24" fmla="*/ 142585 w 496855"/>
              <a:gd name="connsiteY24" fmla="*/ 134523 h 549548"/>
              <a:gd name="connsiteX25" fmla="*/ 189792 w 496855"/>
              <a:gd name="connsiteY25" fmla="*/ 98188 h 549548"/>
              <a:gd name="connsiteX26" fmla="*/ 252059 w 496855"/>
              <a:gd name="connsiteY26" fmla="*/ 86186 h 549548"/>
              <a:gd name="connsiteX27" fmla="*/ 354249 w 496855"/>
              <a:gd name="connsiteY27" fmla="*/ 131893 h 549548"/>
              <a:gd name="connsiteX28" fmla="*/ 390941 w 496855"/>
              <a:gd name="connsiteY28" fmla="*/ 222264 h 549548"/>
              <a:gd name="connsiteX29" fmla="*/ 106550 w 496855"/>
              <a:gd name="connsiteY29" fmla="*/ 222264 h 549548"/>
              <a:gd name="connsiteX30" fmla="*/ 113012 w 496855"/>
              <a:gd name="connsiteY30" fmla="*/ 193711 h 549548"/>
              <a:gd name="connsiteX31" fmla="*/ 142585 w 496855"/>
              <a:gd name="connsiteY31" fmla="*/ 134523 h 54954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</a:cxnLst>
            <a:rect l="l" t="t" r="r" b="b"/>
            <a:pathLst>
              <a:path w="496855" h="549548">
                <a:moveTo>
                  <a:pt x="378674" y="33794"/>
                </a:moveTo>
                <a:cubicBezTo>
                  <a:pt x="340810" y="10968"/>
                  <a:pt x="297294" y="-727"/>
                  <a:pt x="253100" y="35"/>
                </a:cubicBezTo>
                <a:cubicBezTo>
                  <a:pt x="218089" y="-398"/>
                  <a:pt x="183335" y="6124"/>
                  <a:pt x="150854" y="19216"/>
                </a:cubicBezTo>
                <a:cubicBezTo>
                  <a:pt x="120439" y="31876"/>
                  <a:pt x="93067" y="50876"/>
                  <a:pt x="70570" y="74952"/>
                </a:cubicBezTo>
                <a:cubicBezTo>
                  <a:pt x="47301" y="99909"/>
                  <a:pt x="29475" y="129432"/>
                  <a:pt x="18215" y="161651"/>
                </a:cubicBezTo>
                <a:cubicBezTo>
                  <a:pt x="5636" y="197860"/>
                  <a:pt x="-514" y="235998"/>
                  <a:pt x="34" y="274327"/>
                </a:cubicBezTo>
                <a:cubicBezTo>
                  <a:pt x="34" y="329131"/>
                  <a:pt x="11096" y="377068"/>
                  <a:pt x="33221" y="418132"/>
                </a:cubicBezTo>
                <a:cubicBezTo>
                  <a:pt x="54196" y="458111"/>
                  <a:pt x="85784" y="491525"/>
                  <a:pt x="124513" y="514696"/>
                </a:cubicBezTo>
                <a:cubicBezTo>
                  <a:pt x="165093" y="538404"/>
                  <a:pt x="211429" y="550445"/>
                  <a:pt x="258412" y="549496"/>
                </a:cubicBezTo>
                <a:cubicBezTo>
                  <a:pt x="288461" y="549546"/>
                  <a:pt x="318357" y="545172"/>
                  <a:pt x="347130" y="536508"/>
                </a:cubicBezTo>
                <a:cubicBezTo>
                  <a:pt x="376012" y="527778"/>
                  <a:pt x="402825" y="513293"/>
                  <a:pt x="425991" y="493926"/>
                </a:cubicBezTo>
                <a:cubicBezTo>
                  <a:pt x="451127" y="472574"/>
                  <a:pt x="472102" y="446701"/>
                  <a:pt x="487710" y="417639"/>
                </a:cubicBezTo>
                <a:lnTo>
                  <a:pt x="408849" y="368809"/>
                </a:lnTo>
                <a:cubicBezTo>
                  <a:pt x="399101" y="388593"/>
                  <a:pt x="385706" y="406377"/>
                  <a:pt x="369419" y="421256"/>
                </a:cubicBezTo>
                <a:cubicBezTo>
                  <a:pt x="354726" y="434442"/>
                  <a:pt x="337404" y="444361"/>
                  <a:pt x="318598" y="450357"/>
                </a:cubicBezTo>
                <a:cubicBezTo>
                  <a:pt x="299085" y="456352"/>
                  <a:pt x="278768" y="459328"/>
                  <a:pt x="258357" y="459180"/>
                </a:cubicBezTo>
                <a:cubicBezTo>
                  <a:pt x="230334" y="459651"/>
                  <a:pt x="202711" y="452472"/>
                  <a:pt x="178456" y="438409"/>
                </a:cubicBezTo>
                <a:cubicBezTo>
                  <a:pt x="154162" y="423733"/>
                  <a:pt x="134808" y="402129"/>
                  <a:pt x="122870" y="376372"/>
                </a:cubicBezTo>
                <a:cubicBezTo>
                  <a:pt x="111391" y="351770"/>
                  <a:pt x="104792" y="325174"/>
                  <a:pt x="103429" y="298057"/>
                </a:cubicBezTo>
                <a:lnTo>
                  <a:pt x="495815" y="298057"/>
                </a:lnTo>
                <a:cubicBezTo>
                  <a:pt x="496472" y="293229"/>
                  <a:pt x="496856" y="288357"/>
                  <a:pt x="496856" y="283479"/>
                </a:cubicBezTo>
                <a:lnTo>
                  <a:pt x="496856" y="269998"/>
                </a:lnTo>
                <a:cubicBezTo>
                  <a:pt x="496856" y="216000"/>
                  <a:pt x="486286" y="168759"/>
                  <a:pt x="465202" y="128276"/>
                </a:cubicBezTo>
                <a:cubicBezTo>
                  <a:pt x="445596" y="89409"/>
                  <a:pt x="415640" y="56713"/>
                  <a:pt x="378674" y="33794"/>
                </a:cubicBezTo>
                <a:close/>
                <a:moveTo>
                  <a:pt x="142585" y="134523"/>
                </a:moveTo>
                <a:cubicBezTo>
                  <a:pt x="154951" y="118564"/>
                  <a:pt x="171205" y="106053"/>
                  <a:pt x="189792" y="98188"/>
                </a:cubicBezTo>
                <a:cubicBezTo>
                  <a:pt x="209518" y="90006"/>
                  <a:pt x="230707" y="85923"/>
                  <a:pt x="252059" y="86186"/>
                </a:cubicBezTo>
                <a:cubicBezTo>
                  <a:pt x="291276" y="85183"/>
                  <a:pt x="328838" y="101986"/>
                  <a:pt x="354249" y="131893"/>
                </a:cubicBezTo>
                <a:cubicBezTo>
                  <a:pt x="373307" y="153814"/>
                  <a:pt x="385536" y="183940"/>
                  <a:pt x="390941" y="222264"/>
                </a:cubicBezTo>
                <a:lnTo>
                  <a:pt x="106550" y="222264"/>
                </a:lnTo>
                <a:cubicBezTo>
                  <a:pt x="108083" y="212618"/>
                  <a:pt x="110241" y="203077"/>
                  <a:pt x="113012" y="193711"/>
                </a:cubicBezTo>
                <a:cubicBezTo>
                  <a:pt x="119004" y="172272"/>
                  <a:pt x="129042" y="152181"/>
                  <a:pt x="142585" y="134523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5" name="Forma libre 10">
            <a:extLst>
              <a:ext uri="{FF2B5EF4-FFF2-40B4-BE49-F238E27FC236}">
                <a16:creationId xmlns:a16="http://schemas.microsoft.com/office/drawing/2014/main" id="{5DCF5C59-0F68-E518-C31E-09BAEAB040B6}"/>
              </a:ext>
            </a:extLst>
          </xdr:cNvPr>
          <xdr:cNvSpPr/>
        </xdr:nvSpPr>
        <xdr:spPr>
          <a:xfrm>
            <a:off x="8486176" y="6490912"/>
            <a:ext cx="274971" cy="537914"/>
          </a:xfrm>
          <a:custGeom>
            <a:avLst/>
            <a:gdLst>
              <a:gd name="connsiteX0" fmla="*/ 161335 w 274971"/>
              <a:gd name="connsiteY0" fmla="*/ 23911 h 537914"/>
              <a:gd name="connsiteX1" fmla="*/ 101697 w 274971"/>
              <a:gd name="connsiteY1" fmla="*/ 96581 h 537914"/>
              <a:gd name="connsiteX2" fmla="*/ 101697 w 274971"/>
              <a:gd name="connsiteY2" fmla="*/ 10375 h 537914"/>
              <a:gd name="connsiteX3" fmla="*/ 0 w 274971"/>
              <a:gd name="connsiteY3" fmla="*/ 10375 h 537914"/>
              <a:gd name="connsiteX4" fmla="*/ 0 w 274971"/>
              <a:gd name="connsiteY4" fmla="*/ 537915 h 537914"/>
              <a:gd name="connsiteX5" fmla="*/ 101697 w 274971"/>
              <a:gd name="connsiteY5" fmla="*/ 537915 h 537914"/>
              <a:gd name="connsiteX6" fmla="*/ 101697 w 274971"/>
              <a:gd name="connsiteY6" fmla="*/ 256498 h 537914"/>
              <a:gd name="connsiteX7" fmla="*/ 135980 w 274971"/>
              <a:gd name="connsiteY7" fmla="*/ 148480 h 537914"/>
              <a:gd name="connsiteX8" fmla="*/ 223110 w 274971"/>
              <a:gd name="connsiteY8" fmla="*/ 107980 h 537914"/>
              <a:gd name="connsiteX9" fmla="*/ 274971 w 274971"/>
              <a:gd name="connsiteY9" fmla="*/ 107980 h 537914"/>
              <a:gd name="connsiteX10" fmla="*/ 274971 w 274971"/>
              <a:gd name="connsiteY10" fmla="*/ 17 h 537914"/>
              <a:gd name="connsiteX11" fmla="*/ 244851 w 274971"/>
              <a:gd name="connsiteY11" fmla="*/ 17 h 537914"/>
              <a:gd name="connsiteX12" fmla="*/ 161335 w 274971"/>
              <a:gd name="connsiteY12" fmla="*/ 23911 h 53791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</a:cxnLst>
            <a:rect l="l" t="t" r="r" b="b"/>
            <a:pathLst>
              <a:path w="274971" h="537914">
                <a:moveTo>
                  <a:pt x="161335" y="23911"/>
                </a:moveTo>
                <a:cubicBezTo>
                  <a:pt x="136801" y="39804"/>
                  <a:pt x="116922" y="64028"/>
                  <a:pt x="101697" y="96581"/>
                </a:cubicBezTo>
                <a:lnTo>
                  <a:pt x="101697" y="10375"/>
                </a:lnTo>
                <a:lnTo>
                  <a:pt x="0" y="10375"/>
                </a:lnTo>
                <a:lnTo>
                  <a:pt x="0" y="537915"/>
                </a:lnTo>
                <a:lnTo>
                  <a:pt x="101697" y="537915"/>
                </a:lnTo>
                <a:lnTo>
                  <a:pt x="101697" y="256498"/>
                </a:lnTo>
                <a:cubicBezTo>
                  <a:pt x="101697" y="211521"/>
                  <a:pt x="113143" y="175515"/>
                  <a:pt x="135980" y="148480"/>
                </a:cubicBezTo>
                <a:cubicBezTo>
                  <a:pt x="157228" y="122273"/>
                  <a:pt x="189375" y="107333"/>
                  <a:pt x="223110" y="107980"/>
                </a:cubicBezTo>
                <a:lnTo>
                  <a:pt x="274971" y="107980"/>
                </a:lnTo>
                <a:lnTo>
                  <a:pt x="274971" y="17"/>
                </a:lnTo>
                <a:lnTo>
                  <a:pt x="244851" y="17"/>
                </a:lnTo>
                <a:cubicBezTo>
                  <a:pt x="215278" y="-427"/>
                  <a:pt x="186199" y="7887"/>
                  <a:pt x="161335" y="23911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6" name="Forma libre 12">
            <a:extLst>
              <a:ext uri="{FF2B5EF4-FFF2-40B4-BE49-F238E27FC236}">
                <a16:creationId xmlns:a16="http://schemas.microsoft.com/office/drawing/2014/main" id="{EC3FFF4A-CD59-CDC9-2729-0C44D3C36EBC}"/>
              </a:ext>
            </a:extLst>
          </xdr:cNvPr>
          <xdr:cNvSpPr/>
        </xdr:nvSpPr>
        <xdr:spPr>
          <a:xfrm>
            <a:off x="8761109" y="6490811"/>
            <a:ext cx="507210" cy="723020"/>
          </a:xfrm>
          <a:custGeom>
            <a:avLst/>
            <a:gdLst>
              <a:gd name="connsiteX0" fmla="*/ 404692 w 507210"/>
              <a:gd name="connsiteY0" fmla="*/ 99094 h 723020"/>
              <a:gd name="connsiteX1" fmla="*/ 393246 w 507210"/>
              <a:gd name="connsiteY1" fmla="*/ 80570 h 723020"/>
              <a:gd name="connsiteX2" fmla="*/ 329446 w 507210"/>
              <a:gd name="connsiteY2" fmla="*/ 21930 h 723020"/>
              <a:gd name="connsiteX3" fmla="*/ 234485 w 507210"/>
              <a:gd name="connsiteY3" fmla="*/ 9 h 723020"/>
              <a:gd name="connsiteX4" fmla="*/ 141385 w 507210"/>
              <a:gd name="connsiteY4" fmla="*/ 18697 h 723020"/>
              <a:gd name="connsiteX5" fmla="*/ 66687 w 507210"/>
              <a:gd name="connsiteY5" fmla="*/ 71144 h 723020"/>
              <a:gd name="connsiteX6" fmla="*/ 17399 w 507210"/>
              <a:gd name="connsiteY6" fmla="*/ 150554 h 723020"/>
              <a:gd name="connsiteX7" fmla="*/ 38 w 507210"/>
              <a:gd name="connsiteY7" fmla="*/ 250407 h 723020"/>
              <a:gd name="connsiteX8" fmla="*/ 31199 w 507210"/>
              <a:gd name="connsiteY8" fmla="*/ 378647 h 723020"/>
              <a:gd name="connsiteX9" fmla="*/ 115208 w 507210"/>
              <a:gd name="connsiteY9" fmla="*/ 467977 h 723020"/>
              <a:gd name="connsiteX10" fmla="*/ 234539 w 507210"/>
              <a:gd name="connsiteY10" fmla="*/ 500860 h 723020"/>
              <a:gd name="connsiteX11" fmla="*/ 329501 w 507210"/>
              <a:gd name="connsiteY11" fmla="*/ 478500 h 723020"/>
              <a:gd name="connsiteX12" fmla="*/ 393301 w 507210"/>
              <a:gd name="connsiteY12" fmla="*/ 419860 h 723020"/>
              <a:gd name="connsiteX13" fmla="*/ 404747 w 507210"/>
              <a:gd name="connsiteY13" fmla="*/ 401610 h 723020"/>
              <a:gd name="connsiteX14" fmla="*/ 404747 w 507210"/>
              <a:gd name="connsiteY14" fmla="*/ 475924 h 723020"/>
              <a:gd name="connsiteX15" fmla="*/ 382841 w 507210"/>
              <a:gd name="connsiteY15" fmla="*/ 562623 h 723020"/>
              <a:gd name="connsiteX16" fmla="*/ 324736 w 507210"/>
              <a:gd name="connsiteY16" fmla="*/ 615070 h 723020"/>
              <a:gd name="connsiteX17" fmla="*/ 244835 w 507210"/>
              <a:gd name="connsiteY17" fmla="*/ 632717 h 723020"/>
              <a:gd name="connsiteX18" fmla="*/ 153488 w 507210"/>
              <a:gd name="connsiteY18" fmla="*/ 608329 h 723020"/>
              <a:gd name="connsiteX19" fmla="*/ 86073 w 507210"/>
              <a:gd name="connsiteY19" fmla="*/ 540318 h 723020"/>
              <a:gd name="connsiteX20" fmla="*/ 14441 w 507210"/>
              <a:gd name="connsiteY20" fmla="*/ 597424 h 723020"/>
              <a:gd name="connsiteX21" fmla="*/ 75668 w 507210"/>
              <a:gd name="connsiteY21" fmla="*/ 669052 h 723020"/>
              <a:gd name="connsiteX22" fmla="*/ 155076 w 507210"/>
              <a:gd name="connsiteY22" fmla="*/ 710100 h 723020"/>
              <a:gd name="connsiteX23" fmla="*/ 379610 w 507210"/>
              <a:gd name="connsiteY23" fmla="*/ 693988 h 723020"/>
              <a:gd name="connsiteX24" fmla="*/ 472983 w 507210"/>
              <a:gd name="connsiteY24" fmla="*/ 608329 h 723020"/>
              <a:gd name="connsiteX25" fmla="*/ 507211 w 507210"/>
              <a:gd name="connsiteY25" fmla="*/ 470717 h 723020"/>
              <a:gd name="connsiteX26" fmla="*/ 507211 w 507210"/>
              <a:gd name="connsiteY26" fmla="*/ 10476 h 723020"/>
              <a:gd name="connsiteX27" fmla="*/ 404528 w 507210"/>
              <a:gd name="connsiteY27" fmla="*/ 10476 h 723020"/>
              <a:gd name="connsiteX28" fmla="*/ 387058 w 507210"/>
              <a:gd name="connsiteY28" fmla="*/ 331900 h 723020"/>
              <a:gd name="connsiteX29" fmla="*/ 333608 w 507210"/>
              <a:gd name="connsiteY29" fmla="*/ 387964 h 723020"/>
              <a:gd name="connsiteX30" fmla="*/ 177420 w 507210"/>
              <a:gd name="connsiteY30" fmla="*/ 387964 h 723020"/>
              <a:gd name="connsiteX31" fmla="*/ 123477 w 507210"/>
              <a:gd name="connsiteY31" fmla="*/ 331900 h 723020"/>
              <a:gd name="connsiteX32" fmla="*/ 103762 w 507210"/>
              <a:gd name="connsiteY32" fmla="*/ 250352 h 723020"/>
              <a:gd name="connsiteX33" fmla="*/ 123477 w 507210"/>
              <a:gd name="connsiteY33" fmla="*/ 167818 h 723020"/>
              <a:gd name="connsiteX34" fmla="*/ 177420 w 507210"/>
              <a:gd name="connsiteY34" fmla="*/ 111753 h 723020"/>
              <a:gd name="connsiteX35" fmla="*/ 333608 w 507210"/>
              <a:gd name="connsiteY35" fmla="*/ 111753 h 723020"/>
              <a:gd name="connsiteX36" fmla="*/ 387058 w 507210"/>
              <a:gd name="connsiteY36" fmla="*/ 167818 h 723020"/>
              <a:gd name="connsiteX37" fmla="*/ 406773 w 507210"/>
              <a:gd name="connsiteY37" fmla="*/ 250352 h 723020"/>
              <a:gd name="connsiteX38" fmla="*/ 387058 w 507210"/>
              <a:gd name="connsiteY38" fmla="*/ 331900 h 72302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  <a:cxn ang="0">
                <a:pos x="connsiteX38" y="connsiteY38"/>
              </a:cxn>
            </a:cxnLst>
            <a:rect l="l" t="t" r="r" b="b"/>
            <a:pathLst>
              <a:path w="507210" h="723020">
                <a:moveTo>
                  <a:pt x="404692" y="99094"/>
                </a:moveTo>
                <a:cubicBezTo>
                  <a:pt x="401132" y="92791"/>
                  <a:pt x="397299" y="86599"/>
                  <a:pt x="393246" y="80570"/>
                </a:cubicBezTo>
                <a:cubicBezTo>
                  <a:pt x="376926" y="56243"/>
                  <a:pt x="355075" y="36146"/>
                  <a:pt x="329446" y="21930"/>
                </a:cubicBezTo>
                <a:cubicBezTo>
                  <a:pt x="303488" y="7314"/>
                  <a:pt x="271834" y="9"/>
                  <a:pt x="234485" y="9"/>
                </a:cubicBezTo>
                <a:cubicBezTo>
                  <a:pt x="202502" y="-271"/>
                  <a:pt x="170794" y="6098"/>
                  <a:pt x="141385" y="18697"/>
                </a:cubicBezTo>
                <a:cubicBezTo>
                  <a:pt x="113127" y="30819"/>
                  <a:pt x="87716" y="48680"/>
                  <a:pt x="66687" y="71144"/>
                </a:cubicBezTo>
                <a:cubicBezTo>
                  <a:pt x="45274" y="94162"/>
                  <a:pt x="28516" y="121130"/>
                  <a:pt x="17399" y="150554"/>
                </a:cubicBezTo>
                <a:cubicBezTo>
                  <a:pt x="5460" y="182467"/>
                  <a:pt x="-454" y="216330"/>
                  <a:pt x="38" y="250407"/>
                </a:cubicBezTo>
                <a:cubicBezTo>
                  <a:pt x="-728" y="295116"/>
                  <a:pt x="10005" y="339271"/>
                  <a:pt x="31199" y="378647"/>
                </a:cubicBezTo>
                <a:cubicBezTo>
                  <a:pt x="50915" y="415278"/>
                  <a:pt x="79885" y="446083"/>
                  <a:pt x="115208" y="467977"/>
                </a:cubicBezTo>
                <a:cubicBezTo>
                  <a:pt x="151078" y="490014"/>
                  <a:pt x="192480" y="501418"/>
                  <a:pt x="234539" y="500860"/>
                </a:cubicBezTo>
                <a:cubicBezTo>
                  <a:pt x="271889" y="500860"/>
                  <a:pt x="303542" y="493406"/>
                  <a:pt x="329501" y="478500"/>
                </a:cubicBezTo>
                <a:cubicBezTo>
                  <a:pt x="354966" y="464081"/>
                  <a:pt x="376762" y="444023"/>
                  <a:pt x="393301" y="419860"/>
                </a:cubicBezTo>
                <a:cubicBezTo>
                  <a:pt x="397354" y="413941"/>
                  <a:pt x="401187" y="407858"/>
                  <a:pt x="404747" y="401610"/>
                </a:cubicBezTo>
                <a:lnTo>
                  <a:pt x="404747" y="475924"/>
                </a:lnTo>
                <a:cubicBezTo>
                  <a:pt x="404747" y="510560"/>
                  <a:pt x="397463" y="539386"/>
                  <a:pt x="382841" y="562623"/>
                </a:cubicBezTo>
                <a:cubicBezTo>
                  <a:pt x="368876" y="585290"/>
                  <a:pt x="348723" y="603485"/>
                  <a:pt x="324736" y="615070"/>
                </a:cubicBezTo>
                <a:cubicBezTo>
                  <a:pt x="299818" y="627001"/>
                  <a:pt x="272491" y="633040"/>
                  <a:pt x="244835" y="632717"/>
                </a:cubicBezTo>
                <a:cubicBezTo>
                  <a:pt x="212743" y="633177"/>
                  <a:pt x="181090" y="624738"/>
                  <a:pt x="153488" y="608329"/>
                </a:cubicBezTo>
                <a:cubicBezTo>
                  <a:pt x="125887" y="591401"/>
                  <a:pt x="102776" y="568076"/>
                  <a:pt x="86073" y="540318"/>
                </a:cubicBezTo>
                <a:lnTo>
                  <a:pt x="14441" y="597424"/>
                </a:lnTo>
                <a:cubicBezTo>
                  <a:pt x="29885" y="625121"/>
                  <a:pt x="50695" y="649470"/>
                  <a:pt x="75668" y="669052"/>
                </a:cubicBezTo>
                <a:cubicBezTo>
                  <a:pt x="99436" y="687471"/>
                  <a:pt x="126325" y="701386"/>
                  <a:pt x="155076" y="710100"/>
                </a:cubicBezTo>
                <a:cubicBezTo>
                  <a:pt x="229446" y="731764"/>
                  <a:pt x="309074" y="726048"/>
                  <a:pt x="379610" y="693988"/>
                </a:cubicBezTo>
                <a:cubicBezTo>
                  <a:pt x="418438" y="675168"/>
                  <a:pt x="450858" y="645393"/>
                  <a:pt x="472983" y="608329"/>
                </a:cubicBezTo>
                <a:cubicBezTo>
                  <a:pt x="495820" y="570586"/>
                  <a:pt x="507211" y="524716"/>
                  <a:pt x="507211" y="470717"/>
                </a:cubicBezTo>
                <a:lnTo>
                  <a:pt x="507211" y="10476"/>
                </a:lnTo>
                <a:lnTo>
                  <a:pt x="404528" y="10476"/>
                </a:lnTo>
                <a:close/>
                <a:moveTo>
                  <a:pt x="387058" y="331900"/>
                </a:moveTo>
                <a:cubicBezTo>
                  <a:pt x="374572" y="355043"/>
                  <a:pt x="356116" y="374411"/>
                  <a:pt x="333608" y="387964"/>
                </a:cubicBezTo>
                <a:cubicBezTo>
                  <a:pt x="285032" y="414927"/>
                  <a:pt x="225996" y="414927"/>
                  <a:pt x="177420" y="387964"/>
                </a:cubicBezTo>
                <a:cubicBezTo>
                  <a:pt x="154693" y="374537"/>
                  <a:pt x="136018" y="355153"/>
                  <a:pt x="123477" y="331900"/>
                </a:cubicBezTo>
                <a:cubicBezTo>
                  <a:pt x="110060" y="306849"/>
                  <a:pt x="103269" y="278773"/>
                  <a:pt x="103762" y="250352"/>
                </a:cubicBezTo>
                <a:cubicBezTo>
                  <a:pt x="103159" y="221607"/>
                  <a:pt x="109950" y="193192"/>
                  <a:pt x="123477" y="167818"/>
                </a:cubicBezTo>
                <a:cubicBezTo>
                  <a:pt x="136018" y="144553"/>
                  <a:pt x="154638" y="125164"/>
                  <a:pt x="177420" y="111753"/>
                </a:cubicBezTo>
                <a:cubicBezTo>
                  <a:pt x="225996" y="84719"/>
                  <a:pt x="285032" y="84719"/>
                  <a:pt x="333608" y="111753"/>
                </a:cubicBezTo>
                <a:cubicBezTo>
                  <a:pt x="356116" y="125295"/>
                  <a:pt x="374626" y="144663"/>
                  <a:pt x="387058" y="167818"/>
                </a:cubicBezTo>
                <a:cubicBezTo>
                  <a:pt x="400530" y="193203"/>
                  <a:pt x="407321" y="221607"/>
                  <a:pt x="406773" y="250352"/>
                </a:cubicBezTo>
                <a:cubicBezTo>
                  <a:pt x="407266" y="278773"/>
                  <a:pt x="400475" y="306844"/>
                  <a:pt x="387058" y="331900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7" name="Forma libre 13">
            <a:extLst>
              <a:ext uri="{FF2B5EF4-FFF2-40B4-BE49-F238E27FC236}">
                <a16:creationId xmlns:a16="http://schemas.microsoft.com/office/drawing/2014/main" id="{C991571B-FA32-5C2D-48BB-0D2603188031}"/>
              </a:ext>
            </a:extLst>
          </xdr:cNvPr>
          <xdr:cNvSpPr/>
        </xdr:nvSpPr>
        <xdr:spPr>
          <a:xfrm>
            <a:off x="9345194" y="6278049"/>
            <a:ext cx="140224" cy="133984"/>
          </a:xfrm>
          <a:custGeom>
            <a:avLst/>
            <a:gdLst>
              <a:gd name="connsiteX0" fmla="*/ 119401 w 140224"/>
              <a:gd name="connsiteY0" fmla="*/ 18163 h 133984"/>
              <a:gd name="connsiteX1" fmla="*/ 69620 w 140224"/>
              <a:gd name="connsiteY1" fmla="*/ 23 h 133984"/>
              <a:gd name="connsiteX2" fmla="*/ 20332 w 140224"/>
              <a:gd name="connsiteY2" fmla="*/ 18163 h 133984"/>
              <a:gd name="connsiteX3" fmla="*/ 70 w 140224"/>
              <a:gd name="connsiteY3" fmla="*/ 67486 h 133984"/>
              <a:gd name="connsiteX4" fmla="*/ 20332 w 140224"/>
              <a:gd name="connsiteY4" fmla="*/ 115768 h 133984"/>
              <a:gd name="connsiteX5" fmla="*/ 69620 w 140224"/>
              <a:gd name="connsiteY5" fmla="*/ 133963 h 133984"/>
              <a:gd name="connsiteX6" fmla="*/ 119401 w 140224"/>
              <a:gd name="connsiteY6" fmla="*/ 115768 h 133984"/>
              <a:gd name="connsiteX7" fmla="*/ 140156 w 140224"/>
              <a:gd name="connsiteY7" fmla="*/ 67486 h 133984"/>
              <a:gd name="connsiteX8" fmla="*/ 119401 w 140224"/>
              <a:gd name="connsiteY8" fmla="*/ 18163 h 13398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140224" h="133984">
                <a:moveTo>
                  <a:pt x="119401" y="18163"/>
                </a:moveTo>
                <a:cubicBezTo>
                  <a:pt x="105655" y="6101"/>
                  <a:pt x="87911" y="-372"/>
                  <a:pt x="69620" y="23"/>
                </a:cubicBezTo>
                <a:cubicBezTo>
                  <a:pt x="51493" y="-437"/>
                  <a:pt x="33859" y="6051"/>
                  <a:pt x="20332" y="18163"/>
                </a:cubicBezTo>
                <a:cubicBezTo>
                  <a:pt x="6641" y="30795"/>
                  <a:pt x="-807" y="48853"/>
                  <a:pt x="70" y="67486"/>
                </a:cubicBezTo>
                <a:cubicBezTo>
                  <a:pt x="-642" y="85791"/>
                  <a:pt x="6751" y="103476"/>
                  <a:pt x="20332" y="115768"/>
                </a:cubicBezTo>
                <a:cubicBezTo>
                  <a:pt x="33859" y="127902"/>
                  <a:pt x="51493" y="134407"/>
                  <a:pt x="69620" y="133963"/>
                </a:cubicBezTo>
                <a:cubicBezTo>
                  <a:pt x="87911" y="134336"/>
                  <a:pt x="105655" y="127847"/>
                  <a:pt x="119401" y="115768"/>
                </a:cubicBezTo>
                <a:cubicBezTo>
                  <a:pt x="133256" y="103640"/>
                  <a:pt x="140868" y="85895"/>
                  <a:pt x="140156" y="67486"/>
                </a:cubicBezTo>
                <a:cubicBezTo>
                  <a:pt x="141033" y="48754"/>
                  <a:pt x="133420" y="30625"/>
                  <a:pt x="119401" y="18163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8" name="Forma libre 14">
            <a:extLst>
              <a:ext uri="{FF2B5EF4-FFF2-40B4-BE49-F238E27FC236}">
                <a16:creationId xmlns:a16="http://schemas.microsoft.com/office/drawing/2014/main" id="{4B1DB58F-2866-FCF7-6F1D-2D5165F15A6F}"/>
              </a:ext>
            </a:extLst>
          </xdr:cNvPr>
          <xdr:cNvSpPr/>
        </xdr:nvSpPr>
        <xdr:spPr>
          <a:xfrm>
            <a:off x="9363938" y="6501287"/>
            <a:ext cx="101697" cy="527485"/>
          </a:xfrm>
          <a:custGeom>
            <a:avLst/>
            <a:gdLst>
              <a:gd name="connsiteX0" fmla="*/ 0 w 101697"/>
              <a:gd name="connsiteY0" fmla="*/ 0 h 527485"/>
              <a:gd name="connsiteX1" fmla="*/ 101697 w 101697"/>
              <a:gd name="connsiteY1" fmla="*/ 0 h 527485"/>
              <a:gd name="connsiteX2" fmla="*/ 101697 w 101697"/>
              <a:gd name="connsiteY2" fmla="*/ 527485 h 527485"/>
              <a:gd name="connsiteX3" fmla="*/ 0 w 101697"/>
              <a:gd name="connsiteY3" fmla="*/ 527485 h 52748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01697" h="527485">
                <a:moveTo>
                  <a:pt x="0" y="0"/>
                </a:moveTo>
                <a:lnTo>
                  <a:pt x="101697" y="0"/>
                </a:lnTo>
                <a:lnTo>
                  <a:pt x="101697" y="527485"/>
                </a:lnTo>
                <a:lnTo>
                  <a:pt x="0" y="527485"/>
                </a:ln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9" name="Forma libre 15">
            <a:extLst>
              <a:ext uri="{FF2B5EF4-FFF2-40B4-BE49-F238E27FC236}">
                <a16:creationId xmlns:a16="http://schemas.microsoft.com/office/drawing/2014/main" id="{341D21E0-A5AB-BE6C-ADEA-288BC603282A}"/>
              </a:ext>
            </a:extLst>
          </xdr:cNvPr>
          <xdr:cNvSpPr/>
        </xdr:nvSpPr>
        <xdr:spPr>
          <a:xfrm>
            <a:off x="9539950" y="6490895"/>
            <a:ext cx="467033" cy="549467"/>
          </a:xfrm>
          <a:custGeom>
            <a:avLst/>
            <a:gdLst>
              <a:gd name="connsiteX0" fmla="*/ 446987 w 467033"/>
              <a:gd name="connsiteY0" fmla="*/ 114245 h 549467"/>
              <a:gd name="connsiteX1" fmla="*/ 394632 w 467033"/>
              <a:gd name="connsiteY1" fmla="*/ 49358 h 549467"/>
              <a:gd name="connsiteX2" fmla="*/ 319934 w 467033"/>
              <a:gd name="connsiteY2" fmla="*/ 11981 h 549467"/>
              <a:gd name="connsiteX3" fmla="*/ 231216 w 467033"/>
              <a:gd name="connsiteY3" fmla="*/ 34 h 549467"/>
              <a:gd name="connsiteX4" fmla="*/ 102520 w 467033"/>
              <a:gd name="connsiteY4" fmla="*/ 31711 h 549467"/>
              <a:gd name="connsiteX5" fmla="*/ 17416 w 467033"/>
              <a:gd name="connsiteY5" fmla="*/ 127782 h 549467"/>
              <a:gd name="connsiteX6" fmla="*/ 97426 w 467033"/>
              <a:gd name="connsiteY6" fmla="*/ 173597 h 549467"/>
              <a:gd name="connsiteX7" fmla="*/ 146714 w 467033"/>
              <a:gd name="connsiteY7" fmla="*/ 113313 h 549467"/>
              <a:gd name="connsiteX8" fmla="*/ 229190 w 467033"/>
              <a:gd name="connsiteY8" fmla="*/ 91392 h 549467"/>
              <a:gd name="connsiteX9" fmla="*/ 297207 w 467033"/>
              <a:gd name="connsiteY9" fmla="*/ 103887 h 549467"/>
              <a:gd name="connsiteX10" fmla="*/ 346494 w 467033"/>
              <a:gd name="connsiteY10" fmla="*/ 144332 h 549467"/>
              <a:gd name="connsiteX11" fmla="*/ 365169 w 467033"/>
              <a:gd name="connsiteY11" fmla="*/ 218098 h 549467"/>
              <a:gd name="connsiteX12" fmla="*/ 365169 w 467033"/>
              <a:gd name="connsiteY12" fmla="*/ 276957 h 549467"/>
              <a:gd name="connsiteX13" fmla="*/ 353724 w 467033"/>
              <a:gd name="connsiteY13" fmla="*/ 265996 h 549467"/>
              <a:gd name="connsiteX14" fmla="*/ 212651 w 467033"/>
              <a:gd name="connsiteY14" fmla="*/ 223414 h 549467"/>
              <a:gd name="connsiteX15" fmla="*/ 104710 w 467033"/>
              <a:gd name="connsiteY15" fmla="*/ 242102 h 549467"/>
              <a:gd name="connsiteX16" fmla="*/ 28040 w 467033"/>
              <a:gd name="connsiteY16" fmla="*/ 297618 h 549467"/>
              <a:gd name="connsiteX17" fmla="*/ 27492 w 467033"/>
              <a:gd name="connsiteY17" fmla="*/ 474689 h 549467"/>
              <a:gd name="connsiteX18" fmla="*/ 102246 w 467033"/>
              <a:gd name="connsiteY18" fmla="*/ 530260 h 549467"/>
              <a:gd name="connsiteX19" fmla="*/ 207557 w 467033"/>
              <a:gd name="connsiteY19" fmla="*/ 549441 h 549467"/>
              <a:gd name="connsiteX20" fmla="*/ 351752 w 467033"/>
              <a:gd name="connsiteY20" fmla="*/ 505324 h 549467"/>
              <a:gd name="connsiteX21" fmla="*/ 370481 w 467033"/>
              <a:gd name="connsiteY21" fmla="*/ 485540 h 549467"/>
              <a:gd name="connsiteX22" fmla="*/ 370481 w 467033"/>
              <a:gd name="connsiteY22" fmla="*/ 538042 h 549467"/>
              <a:gd name="connsiteX23" fmla="*/ 466976 w 467033"/>
              <a:gd name="connsiteY23" fmla="*/ 538042 h 549467"/>
              <a:gd name="connsiteX24" fmla="*/ 466976 w 467033"/>
              <a:gd name="connsiteY24" fmla="*/ 208727 h 549467"/>
              <a:gd name="connsiteX25" fmla="*/ 446987 w 467033"/>
              <a:gd name="connsiteY25" fmla="*/ 114245 h 549467"/>
              <a:gd name="connsiteX26" fmla="*/ 330777 w 467033"/>
              <a:gd name="connsiteY26" fmla="*/ 448547 h 549467"/>
              <a:gd name="connsiteX27" fmla="*/ 237678 w 467033"/>
              <a:gd name="connsiteY27" fmla="*/ 470469 h 549467"/>
              <a:gd name="connsiteX28" fmla="*/ 142717 w 467033"/>
              <a:gd name="connsiteY28" fmla="*/ 448547 h 549467"/>
              <a:gd name="connsiteX29" fmla="*/ 104874 w 467033"/>
              <a:gd name="connsiteY29" fmla="*/ 385194 h 549467"/>
              <a:gd name="connsiteX30" fmla="*/ 142717 w 467033"/>
              <a:gd name="connsiteY30" fmla="*/ 320307 h 549467"/>
              <a:gd name="connsiteX31" fmla="*/ 237678 w 467033"/>
              <a:gd name="connsiteY31" fmla="*/ 299043 h 549467"/>
              <a:gd name="connsiteX32" fmla="*/ 330777 w 467033"/>
              <a:gd name="connsiteY32" fmla="*/ 320964 h 549467"/>
              <a:gd name="connsiteX33" fmla="*/ 368181 w 467033"/>
              <a:gd name="connsiteY33" fmla="*/ 385359 h 549467"/>
              <a:gd name="connsiteX34" fmla="*/ 330777 w 467033"/>
              <a:gd name="connsiteY34" fmla="*/ 448602 h 54946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</a:cxnLst>
            <a:rect l="l" t="t" r="r" b="b"/>
            <a:pathLst>
              <a:path w="467033" h="549467">
                <a:moveTo>
                  <a:pt x="446987" y="114245"/>
                </a:moveTo>
                <a:cubicBezTo>
                  <a:pt x="434665" y="88926"/>
                  <a:pt x="416757" y="66741"/>
                  <a:pt x="394632" y="49358"/>
                </a:cubicBezTo>
                <a:cubicBezTo>
                  <a:pt x="372398" y="32160"/>
                  <a:pt x="347042" y="19468"/>
                  <a:pt x="319934" y="11981"/>
                </a:cubicBezTo>
                <a:cubicBezTo>
                  <a:pt x="291073" y="3909"/>
                  <a:pt x="261172" y="-108"/>
                  <a:pt x="231216" y="34"/>
                </a:cubicBezTo>
                <a:cubicBezTo>
                  <a:pt x="186309" y="-695"/>
                  <a:pt x="141950" y="10217"/>
                  <a:pt x="102520" y="31711"/>
                </a:cubicBezTo>
                <a:cubicBezTo>
                  <a:pt x="64130" y="53183"/>
                  <a:pt x="34119" y="87046"/>
                  <a:pt x="17416" y="127782"/>
                </a:cubicBezTo>
                <a:lnTo>
                  <a:pt x="97426" y="173597"/>
                </a:lnTo>
                <a:cubicBezTo>
                  <a:pt x="107120" y="148821"/>
                  <a:pt x="124371" y="127727"/>
                  <a:pt x="146714" y="113313"/>
                </a:cubicBezTo>
                <a:cubicBezTo>
                  <a:pt x="169222" y="98697"/>
                  <a:pt x="196714" y="91392"/>
                  <a:pt x="229190" y="91392"/>
                </a:cubicBezTo>
                <a:cubicBezTo>
                  <a:pt x="252465" y="91080"/>
                  <a:pt x="275575" y="95327"/>
                  <a:pt x="297207" y="103887"/>
                </a:cubicBezTo>
                <a:cubicBezTo>
                  <a:pt x="317415" y="111987"/>
                  <a:pt x="334611" y="126110"/>
                  <a:pt x="346494" y="144332"/>
                </a:cubicBezTo>
                <a:cubicBezTo>
                  <a:pt x="358926" y="163075"/>
                  <a:pt x="365114" y="187666"/>
                  <a:pt x="365169" y="218098"/>
                </a:cubicBezTo>
                <a:lnTo>
                  <a:pt x="365169" y="276957"/>
                </a:lnTo>
                <a:cubicBezTo>
                  <a:pt x="361555" y="273099"/>
                  <a:pt x="357721" y="269438"/>
                  <a:pt x="353724" y="265996"/>
                </a:cubicBezTo>
                <a:cubicBezTo>
                  <a:pt x="321193" y="237608"/>
                  <a:pt x="274151" y="223414"/>
                  <a:pt x="212651" y="223414"/>
                </a:cubicBezTo>
                <a:cubicBezTo>
                  <a:pt x="175849" y="222926"/>
                  <a:pt x="139212" y="229261"/>
                  <a:pt x="104710" y="242102"/>
                </a:cubicBezTo>
                <a:cubicBezTo>
                  <a:pt x="74426" y="252959"/>
                  <a:pt x="47810" y="272217"/>
                  <a:pt x="28040" y="297618"/>
                </a:cubicBezTo>
                <a:cubicBezTo>
                  <a:pt x="-9145" y="350712"/>
                  <a:pt x="-9364" y="421365"/>
                  <a:pt x="27492" y="474689"/>
                </a:cubicBezTo>
                <a:cubicBezTo>
                  <a:pt x="46879" y="499701"/>
                  <a:pt x="72728" y="518926"/>
                  <a:pt x="102246" y="530260"/>
                </a:cubicBezTo>
                <a:cubicBezTo>
                  <a:pt x="135761" y="543429"/>
                  <a:pt x="171523" y="549940"/>
                  <a:pt x="207557" y="549441"/>
                </a:cubicBezTo>
                <a:cubicBezTo>
                  <a:pt x="269824" y="549441"/>
                  <a:pt x="317908" y="534737"/>
                  <a:pt x="351752" y="505324"/>
                </a:cubicBezTo>
                <a:cubicBezTo>
                  <a:pt x="358652" y="499361"/>
                  <a:pt x="364895" y="492736"/>
                  <a:pt x="370481" y="485540"/>
                </a:cubicBezTo>
                <a:lnTo>
                  <a:pt x="370481" y="538042"/>
                </a:lnTo>
                <a:lnTo>
                  <a:pt x="466976" y="538042"/>
                </a:lnTo>
                <a:lnTo>
                  <a:pt x="466976" y="208727"/>
                </a:lnTo>
                <a:cubicBezTo>
                  <a:pt x="467743" y="176102"/>
                  <a:pt x="460897" y="143746"/>
                  <a:pt x="446987" y="114245"/>
                </a:cubicBezTo>
                <a:close/>
                <a:moveTo>
                  <a:pt x="330777" y="448547"/>
                </a:moveTo>
                <a:cubicBezTo>
                  <a:pt x="305914" y="463164"/>
                  <a:pt x="274863" y="470469"/>
                  <a:pt x="237678" y="470469"/>
                </a:cubicBezTo>
                <a:cubicBezTo>
                  <a:pt x="199617" y="470469"/>
                  <a:pt x="167963" y="463164"/>
                  <a:pt x="142717" y="448547"/>
                </a:cubicBezTo>
                <a:cubicBezTo>
                  <a:pt x="117470" y="433931"/>
                  <a:pt x="104874" y="412815"/>
                  <a:pt x="104874" y="385194"/>
                </a:cubicBezTo>
                <a:cubicBezTo>
                  <a:pt x="103779" y="358034"/>
                  <a:pt x="118511" y="332703"/>
                  <a:pt x="142717" y="320307"/>
                </a:cubicBezTo>
                <a:cubicBezTo>
                  <a:pt x="167963" y="306096"/>
                  <a:pt x="199617" y="299005"/>
                  <a:pt x="237678" y="299043"/>
                </a:cubicBezTo>
                <a:cubicBezTo>
                  <a:pt x="275027" y="299043"/>
                  <a:pt x="306078" y="306348"/>
                  <a:pt x="330777" y="320964"/>
                </a:cubicBezTo>
                <a:cubicBezTo>
                  <a:pt x="354490" y="333514"/>
                  <a:pt x="369057" y="358505"/>
                  <a:pt x="368181" y="385359"/>
                </a:cubicBezTo>
                <a:cubicBezTo>
                  <a:pt x="368181" y="413018"/>
                  <a:pt x="355695" y="434096"/>
                  <a:pt x="330777" y="448602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20" name="Forma libre 16">
            <a:extLst>
              <a:ext uri="{FF2B5EF4-FFF2-40B4-BE49-F238E27FC236}">
                <a16:creationId xmlns:a16="http://schemas.microsoft.com/office/drawing/2014/main" id="{487AE482-9375-B440-8AC4-D1332E61C445}"/>
              </a:ext>
            </a:extLst>
          </xdr:cNvPr>
          <xdr:cNvSpPr/>
        </xdr:nvSpPr>
        <xdr:spPr>
          <a:xfrm>
            <a:off x="4095830" y="5980762"/>
            <a:ext cx="690394" cy="1107727"/>
          </a:xfrm>
          <a:custGeom>
            <a:avLst/>
            <a:gdLst>
              <a:gd name="connsiteX0" fmla="*/ 0 w 690394"/>
              <a:gd name="connsiteY0" fmla="*/ 789721 h 1107727"/>
              <a:gd name="connsiteX1" fmla="*/ 91621 w 690394"/>
              <a:gd name="connsiteY1" fmla="*/ 1013100 h 1107727"/>
              <a:gd name="connsiteX2" fmla="*/ 457337 w 690394"/>
              <a:gd name="connsiteY2" fmla="*/ 1073056 h 1107727"/>
              <a:gd name="connsiteX3" fmla="*/ 567194 w 690394"/>
              <a:gd name="connsiteY3" fmla="*/ 0 h 1107727"/>
              <a:gd name="connsiteX4" fmla="*/ 0 w 690394"/>
              <a:gd name="connsiteY4" fmla="*/ 789721 h 110772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90394" h="1107727">
                <a:moveTo>
                  <a:pt x="0" y="789721"/>
                </a:moveTo>
                <a:cubicBezTo>
                  <a:pt x="-126" y="873362"/>
                  <a:pt x="32810" y="953660"/>
                  <a:pt x="91621" y="1013100"/>
                </a:cubicBezTo>
                <a:cubicBezTo>
                  <a:pt x="205093" y="1126654"/>
                  <a:pt x="359145" y="1126434"/>
                  <a:pt x="457337" y="1073056"/>
                </a:cubicBezTo>
                <a:cubicBezTo>
                  <a:pt x="577545" y="1007784"/>
                  <a:pt x="847971" y="812026"/>
                  <a:pt x="567194" y="0"/>
                </a:cubicBezTo>
                <a:cubicBezTo>
                  <a:pt x="567194" y="383297"/>
                  <a:pt x="0" y="422262"/>
                  <a:pt x="0" y="789721"/>
                </a:cubicBezTo>
                <a:close/>
              </a:path>
            </a:pathLst>
          </a:custGeom>
          <a:solidFill>
            <a:srgbClr val="FF9C1A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21" name="Forma libre 18">
            <a:extLst>
              <a:ext uri="{FF2B5EF4-FFF2-40B4-BE49-F238E27FC236}">
                <a16:creationId xmlns:a16="http://schemas.microsoft.com/office/drawing/2014/main" id="{7ACC2767-6D9C-1A4E-4CD2-C48FD5068D90}"/>
              </a:ext>
            </a:extLst>
          </xdr:cNvPr>
          <xdr:cNvSpPr/>
        </xdr:nvSpPr>
        <xdr:spPr>
          <a:xfrm>
            <a:off x="3693750" y="5980762"/>
            <a:ext cx="660348" cy="1107680"/>
          </a:xfrm>
          <a:custGeom>
            <a:avLst/>
            <a:gdLst>
              <a:gd name="connsiteX0" fmla="*/ 660348 w 660348"/>
              <a:gd name="connsiteY0" fmla="*/ 335563 h 1107680"/>
              <a:gd name="connsiteX1" fmla="*/ 567249 w 660348"/>
              <a:gd name="connsiteY1" fmla="*/ 0 h 1107680"/>
              <a:gd name="connsiteX2" fmla="*/ 0 w 660348"/>
              <a:gd name="connsiteY2" fmla="*/ 789721 h 1107680"/>
              <a:gd name="connsiteX3" fmla="*/ 91511 w 660348"/>
              <a:gd name="connsiteY3" fmla="*/ 1013100 h 1107680"/>
              <a:gd name="connsiteX4" fmla="*/ 457228 w 660348"/>
              <a:gd name="connsiteY4" fmla="*/ 1073056 h 1107680"/>
              <a:gd name="connsiteX5" fmla="*/ 660348 w 660348"/>
              <a:gd name="connsiteY5" fmla="*/ 335563 h 110768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660348" h="1107680">
                <a:moveTo>
                  <a:pt x="660348" y="335563"/>
                </a:moveTo>
                <a:cubicBezTo>
                  <a:pt x="641729" y="235108"/>
                  <a:pt x="611882" y="132241"/>
                  <a:pt x="567249" y="0"/>
                </a:cubicBezTo>
                <a:cubicBezTo>
                  <a:pt x="567249" y="383297"/>
                  <a:pt x="0" y="422262"/>
                  <a:pt x="0" y="789721"/>
                </a:cubicBezTo>
                <a:cubicBezTo>
                  <a:pt x="-126" y="873346"/>
                  <a:pt x="32760" y="953633"/>
                  <a:pt x="91511" y="1013100"/>
                </a:cubicBezTo>
                <a:cubicBezTo>
                  <a:pt x="204983" y="1126654"/>
                  <a:pt x="360240" y="1126325"/>
                  <a:pt x="457228" y="1073056"/>
                </a:cubicBezTo>
                <a:cubicBezTo>
                  <a:pt x="231708" y="832413"/>
                  <a:pt x="311116" y="553846"/>
                  <a:pt x="660348" y="335563"/>
                </a:cubicBezTo>
                <a:close/>
              </a:path>
            </a:pathLst>
          </a:custGeom>
          <a:solidFill>
            <a:srgbClr val="0DA9FF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22" name="Forma libre 19">
            <a:extLst>
              <a:ext uri="{FF2B5EF4-FFF2-40B4-BE49-F238E27FC236}">
                <a16:creationId xmlns:a16="http://schemas.microsoft.com/office/drawing/2014/main" id="{D5895A07-5AD5-EABD-A12E-EBCA65B313B5}"/>
              </a:ext>
            </a:extLst>
          </xdr:cNvPr>
          <xdr:cNvSpPr/>
        </xdr:nvSpPr>
        <xdr:spPr>
          <a:xfrm>
            <a:off x="3291671" y="5980762"/>
            <a:ext cx="660348" cy="1368776"/>
          </a:xfrm>
          <a:custGeom>
            <a:avLst/>
            <a:gdLst>
              <a:gd name="connsiteX0" fmla="*/ 660348 w 660348"/>
              <a:gd name="connsiteY0" fmla="*/ 335563 h 1368776"/>
              <a:gd name="connsiteX1" fmla="*/ 567249 w 660348"/>
              <a:gd name="connsiteY1" fmla="*/ 0 h 1368776"/>
              <a:gd name="connsiteX2" fmla="*/ 0 w 660348"/>
              <a:gd name="connsiteY2" fmla="*/ 789721 h 1368776"/>
              <a:gd name="connsiteX3" fmla="*/ 152573 w 660348"/>
              <a:gd name="connsiteY3" fmla="*/ 1061163 h 1368776"/>
              <a:gd name="connsiteX4" fmla="*/ 137951 w 660348"/>
              <a:gd name="connsiteY4" fmla="*/ 1368776 h 1368776"/>
              <a:gd name="connsiteX5" fmla="*/ 210733 w 660348"/>
              <a:gd name="connsiteY5" fmla="*/ 1356665 h 1368776"/>
              <a:gd name="connsiteX6" fmla="*/ 199233 w 660348"/>
              <a:gd name="connsiteY6" fmla="*/ 1084729 h 1368776"/>
              <a:gd name="connsiteX7" fmla="*/ 457227 w 660348"/>
              <a:gd name="connsiteY7" fmla="*/ 1073165 h 1368776"/>
              <a:gd name="connsiteX8" fmla="*/ 660348 w 660348"/>
              <a:gd name="connsiteY8" fmla="*/ 335563 h 136877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660348" h="1368776">
                <a:moveTo>
                  <a:pt x="660348" y="335563"/>
                </a:moveTo>
                <a:cubicBezTo>
                  <a:pt x="641728" y="235108"/>
                  <a:pt x="611827" y="132241"/>
                  <a:pt x="567249" y="0"/>
                </a:cubicBezTo>
                <a:cubicBezTo>
                  <a:pt x="567249" y="383297"/>
                  <a:pt x="0" y="422262"/>
                  <a:pt x="0" y="789721"/>
                </a:cubicBezTo>
                <a:cubicBezTo>
                  <a:pt x="0" y="978191"/>
                  <a:pt x="152573" y="1061163"/>
                  <a:pt x="152573" y="1061163"/>
                </a:cubicBezTo>
                <a:cubicBezTo>
                  <a:pt x="128866" y="1161931"/>
                  <a:pt x="123910" y="1266211"/>
                  <a:pt x="137951" y="1368776"/>
                </a:cubicBezTo>
                <a:lnTo>
                  <a:pt x="210733" y="1356665"/>
                </a:lnTo>
                <a:cubicBezTo>
                  <a:pt x="175136" y="1232808"/>
                  <a:pt x="196987" y="1097936"/>
                  <a:pt x="199233" y="1084729"/>
                </a:cubicBezTo>
                <a:cubicBezTo>
                  <a:pt x="292332" y="1122050"/>
                  <a:pt x="388334" y="1110980"/>
                  <a:pt x="457227" y="1073165"/>
                </a:cubicBezTo>
                <a:cubicBezTo>
                  <a:pt x="231379" y="832413"/>
                  <a:pt x="311116" y="553901"/>
                  <a:pt x="660348" y="335563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23" name="Forma libre 20">
            <a:extLst>
              <a:ext uri="{FF2B5EF4-FFF2-40B4-BE49-F238E27FC236}">
                <a16:creationId xmlns:a16="http://schemas.microsoft.com/office/drawing/2014/main" id="{5A083C96-C533-F7DC-5670-C1F393366940}"/>
              </a:ext>
            </a:extLst>
          </xdr:cNvPr>
          <xdr:cNvSpPr/>
        </xdr:nvSpPr>
        <xdr:spPr>
          <a:xfrm>
            <a:off x="2835649" y="5524577"/>
            <a:ext cx="7626916" cy="2281037"/>
          </a:xfrm>
          <a:custGeom>
            <a:avLst/>
            <a:gdLst>
              <a:gd name="connsiteX0" fmla="*/ 0 w 7626916"/>
              <a:gd name="connsiteY0" fmla="*/ 0 h 2281037"/>
              <a:gd name="connsiteX1" fmla="*/ 7626917 w 7626916"/>
              <a:gd name="connsiteY1" fmla="*/ 0 h 2281037"/>
              <a:gd name="connsiteX2" fmla="*/ 7626917 w 7626916"/>
              <a:gd name="connsiteY2" fmla="*/ 2281038 h 2281037"/>
              <a:gd name="connsiteX3" fmla="*/ 0 w 7626916"/>
              <a:gd name="connsiteY3" fmla="*/ 2281038 h 22810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7626916" h="2281037">
                <a:moveTo>
                  <a:pt x="0" y="0"/>
                </a:moveTo>
                <a:lnTo>
                  <a:pt x="7626917" y="0"/>
                </a:lnTo>
                <a:lnTo>
                  <a:pt x="7626917" y="2281038"/>
                </a:lnTo>
                <a:lnTo>
                  <a:pt x="0" y="2281038"/>
                </a:lnTo>
                <a:close/>
              </a:path>
            </a:pathLst>
          </a:custGeom>
          <a:noFill/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</xdr:grpSp>
    <xdr:clientData/>
  </xdr:twoCellAnchor>
  <xdr:twoCellAnchor>
    <xdr:from>
      <xdr:col>1</xdr:col>
      <xdr:colOff>1066800</xdr:colOff>
      <xdr:row>15</xdr:row>
      <xdr:rowOff>0</xdr:rowOff>
    </xdr:from>
    <xdr:to>
      <xdr:col>2</xdr:col>
      <xdr:colOff>1133475</xdr:colOff>
      <xdr:row>18</xdr:row>
      <xdr:rowOff>95250</xdr:rowOff>
    </xdr:to>
    <xdr:sp macro="" textlink="">
      <xdr:nvSpPr>
        <xdr:cNvPr id="2" name="Retângulo: Cantos Arredondados 1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5A0C57BE-63E4-4842-B27E-906DA4DADA8E}"/>
            </a:ext>
          </a:extLst>
        </xdr:cNvPr>
        <xdr:cNvSpPr/>
      </xdr:nvSpPr>
      <xdr:spPr>
        <a:xfrm>
          <a:off x="3114675" y="2895600"/>
          <a:ext cx="2114550" cy="638175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NDF</a:t>
          </a:r>
          <a:r>
            <a:rPr lang="pt-BR" sz="1400" baseline="0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 / Outros</a:t>
          </a:r>
          <a:endParaRPr lang="pt-BR" sz="1400">
            <a:solidFill>
              <a:schemeClr val="lt1"/>
            </a:solidFill>
            <a:latin typeface="IberPangea" panose="020B0504000000000000" pitchFamily="34" charset="0"/>
            <a:ea typeface="IberPangea" panose="020B0504000000000000" pitchFamily="34" charset="0"/>
            <a:cs typeface="IberPangea" panose="020B0504000000000000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123266</xdr:colOff>
      <xdr:row>0</xdr:row>
      <xdr:rowOff>44823</xdr:rowOff>
    </xdr:from>
    <xdr:to>
      <xdr:col>3</xdr:col>
      <xdr:colOff>1154206</xdr:colOff>
      <xdr:row>2</xdr:row>
      <xdr:rowOff>179293</xdr:rowOff>
    </xdr:to>
    <xdr:sp macro="" textlink="">
      <xdr:nvSpPr>
        <xdr:cNvPr id="6" name="Retângulo: Cantos Arredondados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03649C4-2CAD-43FE-B3F3-F7D8D699F333}"/>
            </a:ext>
          </a:extLst>
        </xdr:cNvPr>
        <xdr:cNvSpPr/>
      </xdr:nvSpPr>
      <xdr:spPr>
        <a:xfrm>
          <a:off x="3552266" y="44823"/>
          <a:ext cx="103094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Calangos</a:t>
          </a:r>
        </a:p>
      </xdr:txBody>
    </xdr:sp>
    <xdr:clientData/>
  </xdr:twoCellAnchor>
  <xdr:twoCellAnchor>
    <xdr:from>
      <xdr:col>3</xdr:col>
      <xdr:colOff>1199529</xdr:colOff>
      <xdr:row>0</xdr:row>
      <xdr:rowOff>44823</xdr:rowOff>
    </xdr:from>
    <xdr:to>
      <xdr:col>4</xdr:col>
      <xdr:colOff>179793</xdr:colOff>
      <xdr:row>2</xdr:row>
      <xdr:rowOff>179293</xdr:rowOff>
    </xdr:to>
    <xdr:sp macro="" textlink="">
      <xdr:nvSpPr>
        <xdr:cNvPr id="24" name="Retângulo: Cantos Arredondados 2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DE947A7-DC8A-4745-8BAC-CFC4FF45CCB6}"/>
            </a:ext>
          </a:extLst>
        </xdr:cNvPr>
        <xdr:cNvSpPr/>
      </xdr:nvSpPr>
      <xdr:spPr>
        <a:xfrm>
          <a:off x="4628529" y="44823"/>
          <a:ext cx="103094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Neoenergia Pernambuco</a:t>
          </a:r>
        </a:p>
      </xdr:txBody>
    </xdr:sp>
    <xdr:clientData/>
  </xdr:twoCellAnchor>
  <xdr:twoCellAnchor>
    <xdr:from>
      <xdr:col>7</xdr:col>
      <xdr:colOff>1600452</xdr:colOff>
      <xdr:row>0</xdr:row>
      <xdr:rowOff>40964</xdr:rowOff>
    </xdr:from>
    <xdr:to>
      <xdr:col>8</xdr:col>
      <xdr:colOff>582085</xdr:colOff>
      <xdr:row>2</xdr:row>
      <xdr:rowOff>166718</xdr:rowOff>
    </xdr:to>
    <xdr:sp macro="" textlink="">
      <xdr:nvSpPr>
        <xdr:cNvPr id="25" name="Retângulo: Cantos Arredondados 2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5E889501-7C25-4827-AD5E-9EA76424C764}"/>
            </a:ext>
          </a:extLst>
        </xdr:cNvPr>
        <xdr:cNvSpPr/>
      </xdr:nvSpPr>
      <xdr:spPr>
        <a:xfrm>
          <a:off x="13580785" y="40964"/>
          <a:ext cx="1034800" cy="50675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Termopernambuco</a:t>
          </a:r>
        </a:p>
      </xdr:txBody>
    </xdr:sp>
    <xdr:clientData/>
  </xdr:twoCellAnchor>
  <xdr:twoCellAnchor>
    <xdr:from>
      <xdr:col>4</xdr:col>
      <xdr:colOff>225116</xdr:colOff>
      <xdr:row>0</xdr:row>
      <xdr:rowOff>44823</xdr:rowOff>
    </xdr:from>
    <xdr:to>
      <xdr:col>4</xdr:col>
      <xdr:colOff>1256056</xdr:colOff>
      <xdr:row>2</xdr:row>
      <xdr:rowOff>179293</xdr:rowOff>
    </xdr:to>
    <xdr:sp macro="" textlink="">
      <xdr:nvSpPr>
        <xdr:cNvPr id="29" name="Retângulo: Cantos Arredondados 2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86844A4-1704-4862-98D6-A483B699D3C3}"/>
            </a:ext>
          </a:extLst>
        </xdr:cNvPr>
        <xdr:cNvSpPr/>
      </xdr:nvSpPr>
      <xdr:spPr>
        <a:xfrm>
          <a:off x="5704792" y="44823"/>
          <a:ext cx="103094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Neoenergia Coelba</a:t>
          </a:r>
        </a:p>
      </xdr:txBody>
    </xdr:sp>
    <xdr:clientData/>
  </xdr:twoCellAnchor>
  <xdr:twoCellAnchor>
    <xdr:from>
      <xdr:col>4</xdr:col>
      <xdr:colOff>1301379</xdr:colOff>
      <xdr:row>0</xdr:row>
      <xdr:rowOff>44823</xdr:rowOff>
    </xdr:from>
    <xdr:to>
      <xdr:col>5</xdr:col>
      <xdr:colOff>281642</xdr:colOff>
      <xdr:row>2</xdr:row>
      <xdr:rowOff>179293</xdr:rowOff>
    </xdr:to>
    <xdr:sp macro="" textlink="">
      <xdr:nvSpPr>
        <xdr:cNvPr id="30" name="Retângulo: Cantos Arredondados 2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7F2DF2F-0143-4165-9CCC-A4DC928E692D}"/>
            </a:ext>
          </a:extLst>
        </xdr:cNvPr>
        <xdr:cNvSpPr/>
      </xdr:nvSpPr>
      <xdr:spPr>
        <a:xfrm>
          <a:off x="6781055" y="44823"/>
          <a:ext cx="103094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Neoenergia Cosern</a:t>
          </a:r>
        </a:p>
      </xdr:txBody>
    </xdr:sp>
    <xdr:clientData/>
  </xdr:twoCellAnchor>
  <xdr:twoCellAnchor>
    <xdr:from>
      <xdr:col>5</xdr:col>
      <xdr:colOff>323729</xdr:colOff>
      <xdr:row>0</xdr:row>
      <xdr:rowOff>44823</xdr:rowOff>
    </xdr:from>
    <xdr:to>
      <xdr:col>5</xdr:col>
      <xdr:colOff>1357160</xdr:colOff>
      <xdr:row>2</xdr:row>
      <xdr:rowOff>179293</xdr:rowOff>
    </xdr:to>
    <xdr:sp macro="" textlink="">
      <xdr:nvSpPr>
        <xdr:cNvPr id="36" name="Retângulo: Cantos Arredondados 3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C8383DF3-488E-4089-A2CB-928CF25030ED}"/>
            </a:ext>
          </a:extLst>
        </xdr:cNvPr>
        <xdr:cNvSpPr/>
      </xdr:nvSpPr>
      <xdr:spPr>
        <a:xfrm>
          <a:off x="8197729" y="44823"/>
          <a:ext cx="1033431" cy="515470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Neoenergia Elektro</a:t>
          </a:r>
        </a:p>
      </xdr:txBody>
    </xdr:sp>
    <xdr:clientData/>
  </xdr:twoCellAnchor>
  <xdr:twoCellAnchor>
    <xdr:from>
      <xdr:col>5</xdr:col>
      <xdr:colOff>1402483</xdr:colOff>
      <xdr:row>0</xdr:row>
      <xdr:rowOff>44823</xdr:rowOff>
    </xdr:from>
    <xdr:to>
      <xdr:col>6</xdr:col>
      <xdr:colOff>380256</xdr:colOff>
      <xdr:row>2</xdr:row>
      <xdr:rowOff>179293</xdr:rowOff>
    </xdr:to>
    <xdr:sp macro="" textlink="">
      <xdr:nvSpPr>
        <xdr:cNvPr id="41" name="Retângulo: Cantos Arredondados 40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AA1D72E-0385-4D9A-A38F-84A014FF9B6D}"/>
            </a:ext>
          </a:extLst>
        </xdr:cNvPr>
        <xdr:cNvSpPr/>
      </xdr:nvSpPr>
      <xdr:spPr>
        <a:xfrm>
          <a:off x="9276483" y="44823"/>
          <a:ext cx="1030940" cy="515470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Lagoas</a:t>
          </a:r>
        </a:p>
      </xdr:txBody>
    </xdr:sp>
    <xdr:clientData/>
  </xdr:twoCellAnchor>
  <xdr:twoCellAnchor>
    <xdr:from>
      <xdr:col>6</xdr:col>
      <xdr:colOff>425579</xdr:colOff>
      <xdr:row>0</xdr:row>
      <xdr:rowOff>44823</xdr:rowOff>
    </xdr:from>
    <xdr:to>
      <xdr:col>6</xdr:col>
      <xdr:colOff>1459008</xdr:colOff>
      <xdr:row>2</xdr:row>
      <xdr:rowOff>179293</xdr:rowOff>
    </xdr:to>
    <xdr:sp macro="" textlink="">
      <xdr:nvSpPr>
        <xdr:cNvPr id="42" name="Retângulo: Cantos Arredondados 41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5E260A14-544F-49DB-9D7A-4FA011062448}"/>
            </a:ext>
          </a:extLst>
        </xdr:cNvPr>
        <xdr:cNvSpPr/>
      </xdr:nvSpPr>
      <xdr:spPr>
        <a:xfrm>
          <a:off x="10352746" y="44823"/>
          <a:ext cx="1033429" cy="515470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NC Energia</a:t>
          </a:r>
        </a:p>
      </xdr:txBody>
    </xdr:sp>
    <xdr:clientData/>
  </xdr:twoCellAnchor>
  <xdr:twoCellAnchor>
    <xdr:from>
      <xdr:col>6</xdr:col>
      <xdr:colOff>1504331</xdr:colOff>
      <xdr:row>0</xdr:row>
      <xdr:rowOff>44823</xdr:rowOff>
    </xdr:from>
    <xdr:to>
      <xdr:col>7</xdr:col>
      <xdr:colOff>482105</xdr:colOff>
      <xdr:row>2</xdr:row>
      <xdr:rowOff>179293</xdr:rowOff>
    </xdr:to>
    <xdr:sp macro="" textlink="">
      <xdr:nvSpPr>
        <xdr:cNvPr id="47" name="Retângulo: Cantos Arredondados 46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94CE814D-B7DB-4E71-943E-1D206D27D709}"/>
            </a:ext>
          </a:extLst>
        </xdr:cNvPr>
        <xdr:cNvSpPr/>
      </xdr:nvSpPr>
      <xdr:spPr>
        <a:xfrm>
          <a:off x="11431498" y="44823"/>
          <a:ext cx="1030940" cy="515470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NDB</a:t>
          </a:r>
        </a:p>
      </xdr:txBody>
    </xdr:sp>
    <xdr:clientData/>
  </xdr:twoCellAnchor>
  <xdr:twoCellAnchor>
    <xdr:from>
      <xdr:col>7</xdr:col>
      <xdr:colOff>527426</xdr:colOff>
      <xdr:row>0</xdr:row>
      <xdr:rowOff>44823</xdr:rowOff>
    </xdr:from>
    <xdr:to>
      <xdr:col>7</xdr:col>
      <xdr:colOff>1560857</xdr:colOff>
      <xdr:row>2</xdr:row>
      <xdr:rowOff>179293</xdr:rowOff>
    </xdr:to>
    <xdr:sp macro="" textlink="">
      <xdr:nvSpPr>
        <xdr:cNvPr id="48" name="Retângulo: Cantos Arredondados 47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8852E620-8D72-4783-A362-5A94C8A4A9E6}"/>
            </a:ext>
          </a:extLst>
        </xdr:cNvPr>
        <xdr:cNvSpPr/>
      </xdr:nvSpPr>
      <xdr:spPr>
        <a:xfrm>
          <a:off x="12507759" y="44823"/>
          <a:ext cx="1033431" cy="515470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Neoenergia Controladora</a:t>
          </a:r>
        </a:p>
      </xdr:txBody>
    </xdr:sp>
    <xdr:clientData/>
  </xdr:twoCellAnchor>
  <xdr:twoCellAnchor>
    <xdr:from>
      <xdr:col>2</xdr:col>
      <xdr:colOff>535781</xdr:colOff>
      <xdr:row>5</xdr:row>
      <xdr:rowOff>35718</xdr:rowOff>
    </xdr:from>
    <xdr:to>
      <xdr:col>2</xdr:col>
      <xdr:colOff>1099577</xdr:colOff>
      <xdr:row>8</xdr:row>
      <xdr:rowOff>62752</xdr:rowOff>
    </xdr:to>
    <xdr:sp macro="" textlink="">
      <xdr:nvSpPr>
        <xdr:cNvPr id="16" name="Retângulo: Cantos Arredondados 1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8592321-8AC0-412C-A353-802F3B643450}"/>
            </a:ext>
          </a:extLst>
        </xdr:cNvPr>
        <xdr:cNvSpPr/>
      </xdr:nvSpPr>
      <xdr:spPr>
        <a:xfrm>
          <a:off x="2583656" y="1119187"/>
          <a:ext cx="563796" cy="562815"/>
        </a:xfrm>
        <a:prstGeom prst="roundRect">
          <a:avLst/>
        </a:prstGeom>
        <a:solidFill>
          <a:srgbClr val="008C39"/>
        </a:solidFill>
        <a:ln>
          <a:solidFill>
            <a:srgbClr val="007F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711572</xdr:colOff>
      <xdr:row>5</xdr:row>
      <xdr:rowOff>177253</xdr:rowOff>
    </xdr:from>
    <xdr:to>
      <xdr:col>2</xdr:col>
      <xdr:colOff>958715</xdr:colOff>
      <xdr:row>7</xdr:row>
      <xdr:rowOff>136571</xdr:rowOff>
    </xdr:to>
    <xdr:sp macro="" textlink="">
      <xdr:nvSpPr>
        <xdr:cNvPr id="17" name="Seta: Curva para a Esquerda 16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B4D5C479-C3BB-4B4E-9CEA-61CBDEA783E7}"/>
            </a:ext>
          </a:extLst>
        </xdr:cNvPr>
        <xdr:cNvSpPr/>
      </xdr:nvSpPr>
      <xdr:spPr>
        <a:xfrm>
          <a:off x="2759447" y="1260722"/>
          <a:ext cx="247143" cy="316505"/>
        </a:xfrm>
        <a:prstGeom prst="curvedLeftArrow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3</xdr:row>
      <xdr:rowOff>74082</xdr:rowOff>
    </xdr:from>
    <xdr:to>
      <xdr:col>1</xdr:col>
      <xdr:colOff>1981201</xdr:colOff>
      <xdr:row>6</xdr:row>
      <xdr:rowOff>9524</xdr:rowOff>
    </xdr:to>
    <xdr:grpSp>
      <xdr:nvGrpSpPr>
        <xdr:cNvPr id="2" name="Grupo 34">
          <a:extLst>
            <a:ext uri="{FF2B5EF4-FFF2-40B4-BE49-F238E27FC236}">
              <a16:creationId xmlns:a16="http://schemas.microsoft.com/office/drawing/2014/main" id="{90C502C9-C40F-44E9-88F4-481A401D5765}"/>
            </a:ext>
          </a:extLst>
        </xdr:cNvPr>
        <xdr:cNvGrpSpPr/>
      </xdr:nvGrpSpPr>
      <xdr:grpSpPr>
        <a:xfrm>
          <a:off x="0" y="645582"/>
          <a:ext cx="1981201" cy="655109"/>
          <a:chOff x="2835649" y="5524577"/>
          <a:chExt cx="7626916" cy="2281037"/>
        </a:xfrm>
      </xdr:grpSpPr>
      <xdr:sp macro="" textlink="">
        <xdr:nvSpPr>
          <xdr:cNvPr id="3" name="Forma libre 35">
            <a:extLst>
              <a:ext uri="{FF2B5EF4-FFF2-40B4-BE49-F238E27FC236}">
                <a16:creationId xmlns:a16="http://schemas.microsoft.com/office/drawing/2014/main" id="{5740CCEF-13F0-F7A4-BB5C-F3746A9570DC}"/>
              </a:ext>
            </a:extLst>
          </xdr:cNvPr>
          <xdr:cNvSpPr/>
        </xdr:nvSpPr>
        <xdr:spPr>
          <a:xfrm>
            <a:off x="5052672" y="6301912"/>
            <a:ext cx="605748" cy="726915"/>
          </a:xfrm>
          <a:custGeom>
            <a:avLst/>
            <a:gdLst>
              <a:gd name="connsiteX0" fmla="*/ 499286 w 605748"/>
              <a:gd name="connsiteY0" fmla="*/ 452733 h 726915"/>
              <a:gd name="connsiteX1" fmla="*/ 499286 w 605748"/>
              <a:gd name="connsiteY1" fmla="*/ 546228 h 726915"/>
              <a:gd name="connsiteX2" fmla="*/ 444522 w 605748"/>
              <a:gd name="connsiteY2" fmla="*/ 470435 h 726915"/>
              <a:gd name="connsiteX3" fmla="*/ 96878 w 605748"/>
              <a:gd name="connsiteY3" fmla="*/ 0 h 726915"/>
              <a:gd name="connsiteX4" fmla="*/ 0 w 605748"/>
              <a:gd name="connsiteY4" fmla="*/ 0 h 726915"/>
              <a:gd name="connsiteX5" fmla="*/ 0 w 605748"/>
              <a:gd name="connsiteY5" fmla="*/ 726916 h 726915"/>
              <a:gd name="connsiteX6" fmla="*/ 106845 w 605748"/>
              <a:gd name="connsiteY6" fmla="*/ 726916 h 726915"/>
              <a:gd name="connsiteX7" fmla="*/ 106845 w 605748"/>
              <a:gd name="connsiteY7" fmla="*/ 180688 h 726915"/>
              <a:gd name="connsiteX8" fmla="*/ 161610 w 605748"/>
              <a:gd name="connsiteY8" fmla="*/ 256481 h 726915"/>
              <a:gd name="connsiteX9" fmla="*/ 509253 w 605748"/>
              <a:gd name="connsiteY9" fmla="*/ 726916 h 726915"/>
              <a:gd name="connsiteX10" fmla="*/ 605748 w 605748"/>
              <a:gd name="connsiteY10" fmla="*/ 726916 h 726915"/>
              <a:gd name="connsiteX11" fmla="*/ 605748 w 605748"/>
              <a:gd name="connsiteY11" fmla="*/ 0 h 726915"/>
              <a:gd name="connsiteX12" fmla="*/ 499286 w 605748"/>
              <a:gd name="connsiteY12" fmla="*/ 0 h 72691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</a:cxnLst>
            <a:rect l="l" t="t" r="r" b="b"/>
            <a:pathLst>
              <a:path w="605748" h="726915">
                <a:moveTo>
                  <a:pt x="499286" y="452733"/>
                </a:moveTo>
                <a:lnTo>
                  <a:pt x="499286" y="546228"/>
                </a:lnTo>
                <a:cubicBezTo>
                  <a:pt x="476466" y="514371"/>
                  <a:pt x="458213" y="489106"/>
                  <a:pt x="444522" y="470435"/>
                </a:cubicBezTo>
                <a:lnTo>
                  <a:pt x="96878" y="0"/>
                </a:lnTo>
                <a:lnTo>
                  <a:pt x="0" y="0"/>
                </a:lnTo>
                <a:lnTo>
                  <a:pt x="0" y="726916"/>
                </a:lnTo>
                <a:lnTo>
                  <a:pt x="106845" y="726916"/>
                </a:lnTo>
                <a:lnTo>
                  <a:pt x="106845" y="180688"/>
                </a:lnTo>
                <a:cubicBezTo>
                  <a:pt x="129698" y="212545"/>
                  <a:pt x="147957" y="237810"/>
                  <a:pt x="161610" y="256481"/>
                </a:cubicBezTo>
                <a:lnTo>
                  <a:pt x="509253" y="726916"/>
                </a:lnTo>
                <a:lnTo>
                  <a:pt x="605748" y="726916"/>
                </a:lnTo>
                <a:lnTo>
                  <a:pt x="605748" y="0"/>
                </a:lnTo>
                <a:lnTo>
                  <a:pt x="499286" y="0"/>
                </a:ln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4" name="Forma libre 36">
            <a:extLst>
              <a:ext uri="{FF2B5EF4-FFF2-40B4-BE49-F238E27FC236}">
                <a16:creationId xmlns:a16="http://schemas.microsoft.com/office/drawing/2014/main" id="{B7A68342-6FFE-9042-6217-D1D20F62E7F2}"/>
              </a:ext>
            </a:extLst>
          </xdr:cNvPr>
          <xdr:cNvSpPr/>
        </xdr:nvSpPr>
        <xdr:spPr>
          <a:xfrm>
            <a:off x="5723943" y="6490893"/>
            <a:ext cx="497126" cy="549550"/>
          </a:xfrm>
          <a:custGeom>
            <a:avLst/>
            <a:gdLst>
              <a:gd name="connsiteX0" fmla="*/ 378781 w 497126"/>
              <a:gd name="connsiteY0" fmla="*/ 33796 h 549550"/>
              <a:gd name="connsiteX1" fmla="*/ 253261 w 497126"/>
              <a:gd name="connsiteY1" fmla="*/ 36 h 549550"/>
              <a:gd name="connsiteX2" fmla="*/ 151016 w 497126"/>
              <a:gd name="connsiteY2" fmla="*/ 19218 h 549550"/>
              <a:gd name="connsiteX3" fmla="*/ 70622 w 497126"/>
              <a:gd name="connsiteY3" fmla="*/ 74953 h 549550"/>
              <a:gd name="connsiteX4" fmla="*/ 18212 w 497126"/>
              <a:gd name="connsiteY4" fmla="*/ 161652 h 549550"/>
              <a:gd name="connsiteX5" fmla="*/ 30 w 497126"/>
              <a:gd name="connsiteY5" fmla="*/ 274329 h 549550"/>
              <a:gd name="connsiteX6" fmla="*/ 33272 w 497126"/>
              <a:gd name="connsiteY6" fmla="*/ 418133 h 549550"/>
              <a:gd name="connsiteX7" fmla="*/ 124565 w 497126"/>
              <a:gd name="connsiteY7" fmla="*/ 514698 h 549550"/>
              <a:gd name="connsiteX8" fmla="*/ 258463 w 497126"/>
              <a:gd name="connsiteY8" fmla="*/ 549498 h 549550"/>
              <a:gd name="connsiteX9" fmla="*/ 347127 w 497126"/>
              <a:gd name="connsiteY9" fmla="*/ 536509 h 549550"/>
              <a:gd name="connsiteX10" fmla="*/ 425987 w 497126"/>
              <a:gd name="connsiteY10" fmla="*/ 493927 h 549550"/>
              <a:gd name="connsiteX11" fmla="*/ 487761 w 497126"/>
              <a:gd name="connsiteY11" fmla="*/ 417640 h 549550"/>
              <a:gd name="connsiteX12" fmla="*/ 408901 w 497126"/>
              <a:gd name="connsiteY12" fmla="*/ 368810 h 549550"/>
              <a:gd name="connsiteX13" fmla="*/ 369471 w 497126"/>
              <a:gd name="connsiteY13" fmla="*/ 421257 h 549550"/>
              <a:gd name="connsiteX14" fmla="*/ 318595 w 497126"/>
              <a:gd name="connsiteY14" fmla="*/ 450358 h 549550"/>
              <a:gd name="connsiteX15" fmla="*/ 258354 w 497126"/>
              <a:gd name="connsiteY15" fmla="*/ 459181 h 549550"/>
              <a:gd name="connsiteX16" fmla="*/ 178507 w 497126"/>
              <a:gd name="connsiteY16" fmla="*/ 438247 h 549550"/>
              <a:gd name="connsiteX17" fmla="*/ 123031 w 497126"/>
              <a:gd name="connsiteY17" fmla="*/ 376373 h 549550"/>
              <a:gd name="connsiteX18" fmla="*/ 103700 w 497126"/>
              <a:gd name="connsiteY18" fmla="*/ 297949 h 549550"/>
              <a:gd name="connsiteX19" fmla="*/ 496140 w 497126"/>
              <a:gd name="connsiteY19" fmla="*/ 297949 h 549550"/>
              <a:gd name="connsiteX20" fmla="*/ 497126 w 497126"/>
              <a:gd name="connsiteY20" fmla="*/ 283371 h 549550"/>
              <a:gd name="connsiteX21" fmla="*/ 497126 w 497126"/>
              <a:gd name="connsiteY21" fmla="*/ 269890 h 549550"/>
              <a:gd name="connsiteX22" fmla="*/ 465473 w 497126"/>
              <a:gd name="connsiteY22" fmla="*/ 128167 h 549550"/>
              <a:gd name="connsiteX23" fmla="*/ 378781 w 497126"/>
              <a:gd name="connsiteY23" fmla="*/ 33796 h 549550"/>
              <a:gd name="connsiteX24" fmla="*/ 142746 w 497126"/>
              <a:gd name="connsiteY24" fmla="*/ 134525 h 549550"/>
              <a:gd name="connsiteX25" fmla="*/ 189953 w 497126"/>
              <a:gd name="connsiteY25" fmla="*/ 98190 h 549550"/>
              <a:gd name="connsiteX26" fmla="*/ 252166 w 497126"/>
              <a:gd name="connsiteY26" fmla="*/ 86188 h 549550"/>
              <a:gd name="connsiteX27" fmla="*/ 354410 w 497126"/>
              <a:gd name="connsiteY27" fmla="*/ 131894 h 549550"/>
              <a:gd name="connsiteX28" fmla="*/ 391103 w 497126"/>
              <a:gd name="connsiteY28" fmla="*/ 222265 h 549550"/>
              <a:gd name="connsiteX29" fmla="*/ 106712 w 497126"/>
              <a:gd name="connsiteY29" fmla="*/ 222265 h 549550"/>
              <a:gd name="connsiteX30" fmla="*/ 113174 w 497126"/>
              <a:gd name="connsiteY30" fmla="*/ 193713 h 549550"/>
              <a:gd name="connsiteX31" fmla="*/ 142746 w 497126"/>
              <a:gd name="connsiteY31" fmla="*/ 134525 h 5495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</a:cxnLst>
            <a:rect l="l" t="t" r="r" b="b"/>
            <a:pathLst>
              <a:path w="497126" h="549550">
                <a:moveTo>
                  <a:pt x="378781" y="33796"/>
                </a:moveTo>
                <a:cubicBezTo>
                  <a:pt x="340944" y="10959"/>
                  <a:pt x="297439" y="-742"/>
                  <a:pt x="253261" y="36"/>
                </a:cubicBezTo>
                <a:cubicBezTo>
                  <a:pt x="218244" y="-408"/>
                  <a:pt x="183491" y="6114"/>
                  <a:pt x="151016" y="19218"/>
                </a:cubicBezTo>
                <a:cubicBezTo>
                  <a:pt x="120561" y="31861"/>
                  <a:pt x="93152" y="50861"/>
                  <a:pt x="70622" y="74953"/>
                </a:cubicBezTo>
                <a:cubicBezTo>
                  <a:pt x="47336" y="99905"/>
                  <a:pt x="29488" y="129428"/>
                  <a:pt x="18212" y="161652"/>
                </a:cubicBezTo>
                <a:cubicBezTo>
                  <a:pt x="5666" y="197872"/>
                  <a:pt x="-490" y="235999"/>
                  <a:pt x="30" y="274329"/>
                </a:cubicBezTo>
                <a:cubicBezTo>
                  <a:pt x="30" y="329132"/>
                  <a:pt x="11109" y="377069"/>
                  <a:pt x="33272" y="418133"/>
                </a:cubicBezTo>
                <a:cubicBezTo>
                  <a:pt x="54231" y="458124"/>
                  <a:pt x="85824" y="491543"/>
                  <a:pt x="124565" y="514698"/>
                </a:cubicBezTo>
                <a:cubicBezTo>
                  <a:pt x="165145" y="538411"/>
                  <a:pt x="211481" y="550452"/>
                  <a:pt x="258463" y="549498"/>
                </a:cubicBezTo>
                <a:cubicBezTo>
                  <a:pt x="288496" y="549553"/>
                  <a:pt x="318370" y="545174"/>
                  <a:pt x="347127" y="536509"/>
                </a:cubicBezTo>
                <a:cubicBezTo>
                  <a:pt x="376015" y="527790"/>
                  <a:pt x="402844" y="513306"/>
                  <a:pt x="425987" y="493927"/>
                </a:cubicBezTo>
                <a:cubicBezTo>
                  <a:pt x="451174" y="472597"/>
                  <a:pt x="472126" y="446719"/>
                  <a:pt x="487761" y="417640"/>
                </a:cubicBezTo>
                <a:lnTo>
                  <a:pt x="408901" y="368810"/>
                </a:lnTo>
                <a:cubicBezTo>
                  <a:pt x="399109" y="388578"/>
                  <a:pt x="385741" y="406362"/>
                  <a:pt x="369471" y="421257"/>
                </a:cubicBezTo>
                <a:cubicBezTo>
                  <a:pt x="354755" y="434443"/>
                  <a:pt x="337417" y="444363"/>
                  <a:pt x="318595" y="450358"/>
                </a:cubicBezTo>
                <a:cubicBezTo>
                  <a:pt x="299082" y="456365"/>
                  <a:pt x="278765" y="459340"/>
                  <a:pt x="258354" y="459181"/>
                </a:cubicBezTo>
                <a:cubicBezTo>
                  <a:pt x="230331" y="459598"/>
                  <a:pt x="202724" y="452358"/>
                  <a:pt x="178507" y="438247"/>
                </a:cubicBezTo>
                <a:cubicBezTo>
                  <a:pt x="154280" y="423597"/>
                  <a:pt x="134964" y="402060"/>
                  <a:pt x="123031" y="376373"/>
                </a:cubicBezTo>
                <a:cubicBezTo>
                  <a:pt x="111580" y="351728"/>
                  <a:pt x="105014" y="325093"/>
                  <a:pt x="103700" y="297949"/>
                </a:cubicBezTo>
                <a:lnTo>
                  <a:pt x="496140" y="297949"/>
                </a:lnTo>
                <a:cubicBezTo>
                  <a:pt x="496798" y="293115"/>
                  <a:pt x="497126" y="288249"/>
                  <a:pt x="497126" y="283371"/>
                </a:cubicBezTo>
                <a:lnTo>
                  <a:pt x="497126" y="269890"/>
                </a:lnTo>
                <a:cubicBezTo>
                  <a:pt x="497126" y="215892"/>
                  <a:pt x="486573" y="168651"/>
                  <a:pt x="465473" y="128167"/>
                </a:cubicBezTo>
                <a:cubicBezTo>
                  <a:pt x="445845" y="89301"/>
                  <a:pt x="415834" y="56632"/>
                  <a:pt x="378781" y="33796"/>
                </a:cubicBezTo>
                <a:close/>
                <a:moveTo>
                  <a:pt x="142746" y="134525"/>
                </a:moveTo>
                <a:cubicBezTo>
                  <a:pt x="155112" y="118566"/>
                  <a:pt x="171366" y="106054"/>
                  <a:pt x="189953" y="98190"/>
                </a:cubicBezTo>
                <a:cubicBezTo>
                  <a:pt x="209663" y="90013"/>
                  <a:pt x="230829" y="85930"/>
                  <a:pt x="252166" y="86188"/>
                </a:cubicBezTo>
                <a:cubicBezTo>
                  <a:pt x="291399" y="85179"/>
                  <a:pt x="328983" y="101977"/>
                  <a:pt x="354410" y="131894"/>
                </a:cubicBezTo>
                <a:cubicBezTo>
                  <a:pt x="373430" y="153815"/>
                  <a:pt x="385665" y="183941"/>
                  <a:pt x="391103" y="222265"/>
                </a:cubicBezTo>
                <a:lnTo>
                  <a:pt x="106712" y="222265"/>
                </a:lnTo>
                <a:cubicBezTo>
                  <a:pt x="108245" y="212620"/>
                  <a:pt x="110403" y="203078"/>
                  <a:pt x="113174" y="193713"/>
                </a:cubicBezTo>
                <a:cubicBezTo>
                  <a:pt x="119165" y="172273"/>
                  <a:pt x="129203" y="152182"/>
                  <a:pt x="142746" y="134525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7" name="Forma libre 37">
            <a:extLst>
              <a:ext uri="{FF2B5EF4-FFF2-40B4-BE49-F238E27FC236}">
                <a16:creationId xmlns:a16="http://schemas.microsoft.com/office/drawing/2014/main" id="{7119271F-343B-A4C5-0C61-475A58680E04}"/>
              </a:ext>
            </a:extLst>
          </xdr:cNvPr>
          <xdr:cNvSpPr/>
        </xdr:nvSpPr>
        <xdr:spPr>
          <a:xfrm>
            <a:off x="6265080" y="6490878"/>
            <a:ext cx="534598" cy="549349"/>
          </a:xfrm>
          <a:custGeom>
            <a:avLst/>
            <a:gdLst>
              <a:gd name="connsiteX0" fmla="*/ 404672 w 534598"/>
              <a:gd name="connsiteY0" fmla="*/ 34303 h 549349"/>
              <a:gd name="connsiteX1" fmla="*/ 266721 w 534598"/>
              <a:gd name="connsiteY1" fmla="*/ 51 h 549349"/>
              <a:gd name="connsiteX2" fmla="*/ 160862 w 534598"/>
              <a:gd name="connsiteY2" fmla="*/ 19780 h 549349"/>
              <a:gd name="connsiteX3" fmla="*/ 75813 w 534598"/>
              <a:gd name="connsiteY3" fmla="*/ 76393 h 549349"/>
              <a:gd name="connsiteX4" fmla="*/ 19734 w 534598"/>
              <a:gd name="connsiteY4" fmla="*/ 163585 h 549349"/>
              <a:gd name="connsiteX5" fmla="*/ 19 w 534598"/>
              <a:gd name="connsiteY5" fmla="*/ 274179 h 549349"/>
              <a:gd name="connsiteX6" fmla="*/ 34794 w 534598"/>
              <a:gd name="connsiteY6" fmla="*/ 417491 h 549349"/>
              <a:gd name="connsiteX7" fmla="*/ 130248 w 534598"/>
              <a:gd name="connsiteY7" fmla="*/ 514548 h 549349"/>
              <a:gd name="connsiteX8" fmla="*/ 373566 w 534598"/>
              <a:gd name="connsiteY8" fmla="*/ 529126 h 549349"/>
              <a:gd name="connsiteX9" fmla="*/ 458834 w 534598"/>
              <a:gd name="connsiteY9" fmla="*/ 472513 h 549349"/>
              <a:gd name="connsiteX10" fmla="*/ 514858 w 534598"/>
              <a:gd name="connsiteY10" fmla="*/ 385814 h 549349"/>
              <a:gd name="connsiteX11" fmla="*/ 534574 w 534598"/>
              <a:gd name="connsiteY11" fmla="*/ 274179 h 549349"/>
              <a:gd name="connsiteX12" fmla="*/ 499798 w 534598"/>
              <a:gd name="connsiteY12" fmla="*/ 130374 h 549349"/>
              <a:gd name="connsiteX13" fmla="*/ 404672 w 534598"/>
              <a:gd name="connsiteY13" fmla="*/ 34303 h 549349"/>
              <a:gd name="connsiteX14" fmla="*/ 418199 w 534598"/>
              <a:gd name="connsiteY14" fmla="*/ 351014 h 549349"/>
              <a:gd name="connsiteX15" fmla="*/ 383917 w 534598"/>
              <a:gd name="connsiteY15" fmla="*/ 408667 h 549349"/>
              <a:gd name="connsiteX16" fmla="*/ 332055 w 534598"/>
              <a:gd name="connsiteY16" fmla="*/ 444454 h 549349"/>
              <a:gd name="connsiteX17" fmla="*/ 266721 w 534598"/>
              <a:gd name="connsiteY17" fmla="*/ 456949 h 549349"/>
              <a:gd name="connsiteX18" fmla="*/ 184191 w 534598"/>
              <a:gd name="connsiteY18" fmla="*/ 435028 h 549349"/>
              <a:gd name="connsiteX19" fmla="*/ 126086 w 534598"/>
              <a:gd name="connsiteY19" fmla="*/ 372168 h 549349"/>
              <a:gd name="connsiteX20" fmla="*/ 104838 w 534598"/>
              <a:gd name="connsiteY20" fmla="*/ 274069 h 549349"/>
              <a:gd name="connsiteX21" fmla="*/ 116776 w 534598"/>
              <a:gd name="connsiteY21" fmla="*/ 197344 h 549349"/>
              <a:gd name="connsiteX22" fmla="*/ 150511 w 534598"/>
              <a:gd name="connsiteY22" fmla="*/ 140239 h 549349"/>
              <a:gd name="connsiteX23" fmla="*/ 202373 w 534598"/>
              <a:gd name="connsiteY23" fmla="*/ 104397 h 549349"/>
              <a:gd name="connsiteX24" fmla="*/ 266721 w 534598"/>
              <a:gd name="connsiteY24" fmla="*/ 92450 h 549349"/>
              <a:gd name="connsiteX25" fmla="*/ 351277 w 534598"/>
              <a:gd name="connsiteY25" fmla="*/ 114372 h 549349"/>
              <a:gd name="connsiteX26" fmla="*/ 409546 w 534598"/>
              <a:gd name="connsiteY26" fmla="*/ 176574 h 549349"/>
              <a:gd name="connsiteX27" fmla="*/ 430850 w 534598"/>
              <a:gd name="connsiteY27" fmla="*/ 274179 h 549349"/>
              <a:gd name="connsiteX28" fmla="*/ 418199 w 534598"/>
              <a:gd name="connsiteY28" fmla="*/ 351014 h 54934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</a:cxnLst>
            <a:rect l="l" t="t" r="r" b="b"/>
            <a:pathLst>
              <a:path w="534598" h="549349">
                <a:moveTo>
                  <a:pt x="404672" y="34303"/>
                </a:moveTo>
                <a:cubicBezTo>
                  <a:pt x="362504" y="10935"/>
                  <a:pt x="314914" y="-881"/>
                  <a:pt x="266721" y="51"/>
                </a:cubicBezTo>
                <a:cubicBezTo>
                  <a:pt x="230489" y="-294"/>
                  <a:pt x="194542" y="6408"/>
                  <a:pt x="160862" y="19780"/>
                </a:cubicBezTo>
                <a:cubicBezTo>
                  <a:pt x="128896" y="32544"/>
                  <a:pt x="99931" y="51824"/>
                  <a:pt x="75813" y="76393"/>
                </a:cubicBezTo>
                <a:cubicBezTo>
                  <a:pt x="51344" y="101301"/>
                  <a:pt x="32253" y="130982"/>
                  <a:pt x="19734" y="163585"/>
                </a:cubicBezTo>
                <a:cubicBezTo>
                  <a:pt x="6284" y="198884"/>
                  <a:pt x="-403" y="236403"/>
                  <a:pt x="19" y="274179"/>
                </a:cubicBezTo>
                <a:cubicBezTo>
                  <a:pt x="19" y="328177"/>
                  <a:pt x="11612" y="375949"/>
                  <a:pt x="34794" y="417491"/>
                </a:cubicBezTo>
                <a:cubicBezTo>
                  <a:pt x="57018" y="458067"/>
                  <a:pt x="90062" y="491667"/>
                  <a:pt x="130248" y="514548"/>
                </a:cubicBezTo>
                <a:cubicBezTo>
                  <a:pt x="205215" y="555163"/>
                  <a:pt x="294295" y="560501"/>
                  <a:pt x="373566" y="529126"/>
                </a:cubicBezTo>
                <a:cubicBezTo>
                  <a:pt x="405444" y="516071"/>
                  <a:pt x="434426" y="496830"/>
                  <a:pt x="458834" y="472513"/>
                </a:cubicBezTo>
                <a:cubicBezTo>
                  <a:pt x="483341" y="447835"/>
                  <a:pt x="502421" y="418302"/>
                  <a:pt x="514858" y="385814"/>
                </a:cubicBezTo>
                <a:cubicBezTo>
                  <a:pt x="528374" y="350170"/>
                  <a:pt x="535061" y="312300"/>
                  <a:pt x="534574" y="274179"/>
                </a:cubicBezTo>
                <a:cubicBezTo>
                  <a:pt x="534574" y="219375"/>
                  <a:pt x="522980" y="171439"/>
                  <a:pt x="499798" y="130374"/>
                </a:cubicBezTo>
                <a:cubicBezTo>
                  <a:pt x="477586" y="90159"/>
                  <a:pt x="444656" y="56899"/>
                  <a:pt x="404672" y="34303"/>
                </a:cubicBezTo>
                <a:close/>
                <a:moveTo>
                  <a:pt x="418199" y="351014"/>
                </a:moveTo>
                <a:cubicBezTo>
                  <a:pt x="410812" y="372365"/>
                  <a:pt x="399141" y="391985"/>
                  <a:pt x="383917" y="408667"/>
                </a:cubicBezTo>
                <a:cubicBezTo>
                  <a:pt x="369426" y="424220"/>
                  <a:pt x="351732" y="436431"/>
                  <a:pt x="332055" y="444454"/>
                </a:cubicBezTo>
                <a:cubicBezTo>
                  <a:pt x="311321" y="452916"/>
                  <a:pt x="289114" y="457163"/>
                  <a:pt x="266721" y="456949"/>
                </a:cubicBezTo>
                <a:cubicBezTo>
                  <a:pt x="237729" y="457300"/>
                  <a:pt x="209191" y="449721"/>
                  <a:pt x="184191" y="435028"/>
                </a:cubicBezTo>
                <a:cubicBezTo>
                  <a:pt x="159235" y="420044"/>
                  <a:pt x="139076" y="398233"/>
                  <a:pt x="126086" y="372168"/>
                </a:cubicBezTo>
                <a:cubicBezTo>
                  <a:pt x="111919" y="344804"/>
                  <a:pt x="104838" y="312103"/>
                  <a:pt x="104838" y="274069"/>
                </a:cubicBezTo>
                <a:cubicBezTo>
                  <a:pt x="104361" y="247994"/>
                  <a:pt x="108398" y="222039"/>
                  <a:pt x="116776" y="197344"/>
                </a:cubicBezTo>
                <a:cubicBezTo>
                  <a:pt x="124099" y="176245"/>
                  <a:pt x="135566" y="156828"/>
                  <a:pt x="150511" y="140239"/>
                </a:cubicBezTo>
                <a:cubicBezTo>
                  <a:pt x="164794" y="124439"/>
                  <a:pt x="182548" y="112168"/>
                  <a:pt x="202373" y="104397"/>
                </a:cubicBezTo>
                <a:cubicBezTo>
                  <a:pt x="222866" y="96358"/>
                  <a:pt x="244706" y="92302"/>
                  <a:pt x="266721" y="92450"/>
                </a:cubicBezTo>
                <a:cubicBezTo>
                  <a:pt x="296370" y="91929"/>
                  <a:pt x="325604" y="99509"/>
                  <a:pt x="351277" y="114372"/>
                </a:cubicBezTo>
                <a:cubicBezTo>
                  <a:pt x="376184" y="129179"/>
                  <a:pt x="396387" y="150750"/>
                  <a:pt x="409546" y="176574"/>
                </a:cubicBezTo>
                <a:cubicBezTo>
                  <a:pt x="423731" y="203537"/>
                  <a:pt x="430850" y="236145"/>
                  <a:pt x="430850" y="274179"/>
                </a:cubicBezTo>
                <a:cubicBezTo>
                  <a:pt x="431167" y="300337"/>
                  <a:pt x="426885" y="326341"/>
                  <a:pt x="418199" y="351014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8" name="Forma libre 38">
            <a:extLst>
              <a:ext uri="{FF2B5EF4-FFF2-40B4-BE49-F238E27FC236}">
                <a16:creationId xmlns:a16="http://schemas.microsoft.com/office/drawing/2014/main" id="{3A545355-BCA2-F7EA-C389-22A7BFCCA0BC}"/>
              </a:ext>
            </a:extLst>
          </xdr:cNvPr>
          <xdr:cNvSpPr/>
        </xdr:nvSpPr>
        <xdr:spPr>
          <a:xfrm>
            <a:off x="6843544" y="6490893"/>
            <a:ext cx="497071" cy="549387"/>
          </a:xfrm>
          <a:custGeom>
            <a:avLst/>
            <a:gdLst>
              <a:gd name="connsiteX0" fmla="*/ 378726 w 497071"/>
              <a:gd name="connsiteY0" fmla="*/ 33796 h 549387"/>
              <a:gd name="connsiteX1" fmla="*/ 253206 w 497071"/>
              <a:gd name="connsiteY1" fmla="*/ 36 h 549387"/>
              <a:gd name="connsiteX2" fmla="*/ 150961 w 497071"/>
              <a:gd name="connsiteY2" fmla="*/ 19218 h 549387"/>
              <a:gd name="connsiteX3" fmla="*/ 70622 w 497071"/>
              <a:gd name="connsiteY3" fmla="*/ 74953 h 549387"/>
              <a:gd name="connsiteX4" fmla="*/ 18212 w 497071"/>
              <a:gd name="connsiteY4" fmla="*/ 161652 h 549387"/>
              <a:gd name="connsiteX5" fmla="*/ 30 w 497071"/>
              <a:gd name="connsiteY5" fmla="*/ 274329 h 549387"/>
              <a:gd name="connsiteX6" fmla="*/ 33272 w 497071"/>
              <a:gd name="connsiteY6" fmla="*/ 418133 h 549387"/>
              <a:gd name="connsiteX7" fmla="*/ 124565 w 497071"/>
              <a:gd name="connsiteY7" fmla="*/ 514698 h 549387"/>
              <a:gd name="connsiteX8" fmla="*/ 258244 w 497071"/>
              <a:gd name="connsiteY8" fmla="*/ 549333 h 549387"/>
              <a:gd name="connsiteX9" fmla="*/ 347017 w 497071"/>
              <a:gd name="connsiteY9" fmla="*/ 536345 h 549387"/>
              <a:gd name="connsiteX10" fmla="*/ 425878 w 497071"/>
              <a:gd name="connsiteY10" fmla="*/ 493763 h 549387"/>
              <a:gd name="connsiteX11" fmla="*/ 487597 w 497071"/>
              <a:gd name="connsiteY11" fmla="*/ 417476 h 549387"/>
              <a:gd name="connsiteX12" fmla="*/ 408737 w 497071"/>
              <a:gd name="connsiteY12" fmla="*/ 368646 h 549387"/>
              <a:gd name="connsiteX13" fmla="*/ 369306 w 497071"/>
              <a:gd name="connsiteY13" fmla="*/ 421093 h 549387"/>
              <a:gd name="connsiteX14" fmla="*/ 318430 w 497071"/>
              <a:gd name="connsiteY14" fmla="*/ 450194 h 549387"/>
              <a:gd name="connsiteX15" fmla="*/ 258189 w 497071"/>
              <a:gd name="connsiteY15" fmla="*/ 459017 h 549387"/>
              <a:gd name="connsiteX16" fmla="*/ 178289 w 497071"/>
              <a:gd name="connsiteY16" fmla="*/ 438247 h 549387"/>
              <a:gd name="connsiteX17" fmla="*/ 123031 w 497071"/>
              <a:gd name="connsiteY17" fmla="*/ 376373 h 549387"/>
              <a:gd name="connsiteX18" fmla="*/ 103700 w 497071"/>
              <a:gd name="connsiteY18" fmla="*/ 297949 h 549387"/>
              <a:gd name="connsiteX19" fmla="*/ 496031 w 497071"/>
              <a:gd name="connsiteY19" fmla="*/ 297949 h 549387"/>
              <a:gd name="connsiteX20" fmla="*/ 497071 w 497071"/>
              <a:gd name="connsiteY20" fmla="*/ 283371 h 549387"/>
              <a:gd name="connsiteX21" fmla="*/ 497071 w 497071"/>
              <a:gd name="connsiteY21" fmla="*/ 269890 h 549387"/>
              <a:gd name="connsiteX22" fmla="*/ 465418 w 497071"/>
              <a:gd name="connsiteY22" fmla="*/ 128167 h 549387"/>
              <a:gd name="connsiteX23" fmla="*/ 378726 w 497071"/>
              <a:gd name="connsiteY23" fmla="*/ 33796 h 549387"/>
              <a:gd name="connsiteX24" fmla="*/ 142692 w 497071"/>
              <a:gd name="connsiteY24" fmla="*/ 134525 h 549387"/>
              <a:gd name="connsiteX25" fmla="*/ 189844 w 497071"/>
              <a:gd name="connsiteY25" fmla="*/ 98190 h 549387"/>
              <a:gd name="connsiteX26" fmla="*/ 252166 w 497071"/>
              <a:gd name="connsiteY26" fmla="*/ 86188 h 549387"/>
              <a:gd name="connsiteX27" fmla="*/ 354356 w 497071"/>
              <a:gd name="connsiteY27" fmla="*/ 131894 h 549387"/>
              <a:gd name="connsiteX28" fmla="*/ 390993 w 497071"/>
              <a:gd name="connsiteY28" fmla="*/ 222265 h 549387"/>
              <a:gd name="connsiteX29" fmla="*/ 106712 w 497071"/>
              <a:gd name="connsiteY29" fmla="*/ 222265 h 549387"/>
              <a:gd name="connsiteX30" fmla="*/ 113174 w 497071"/>
              <a:gd name="connsiteY30" fmla="*/ 193713 h 549387"/>
              <a:gd name="connsiteX31" fmla="*/ 142746 w 497071"/>
              <a:gd name="connsiteY31" fmla="*/ 134525 h 54938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</a:cxnLst>
            <a:rect l="l" t="t" r="r" b="b"/>
            <a:pathLst>
              <a:path w="497071" h="549387">
                <a:moveTo>
                  <a:pt x="378726" y="33796"/>
                </a:moveTo>
                <a:cubicBezTo>
                  <a:pt x="340889" y="10959"/>
                  <a:pt x="297384" y="-742"/>
                  <a:pt x="253206" y="36"/>
                </a:cubicBezTo>
                <a:cubicBezTo>
                  <a:pt x="218190" y="-402"/>
                  <a:pt x="183436" y="6120"/>
                  <a:pt x="150961" y="19218"/>
                </a:cubicBezTo>
                <a:cubicBezTo>
                  <a:pt x="120529" y="31866"/>
                  <a:pt x="93135" y="50872"/>
                  <a:pt x="70622" y="74953"/>
                </a:cubicBezTo>
                <a:cubicBezTo>
                  <a:pt x="47319" y="99894"/>
                  <a:pt x="29466" y="129422"/>
                  <a:pt x="18212" y="161652"/>
                </a:cubicBezTo>
                <a:cubicBezTo>
                  <a:pt x="5666" y="197872"/>
                  <a:pt x="-490" y="235999"/>
                  <a:pt x="30" y="274329"/>
                </a:cubicBezTo>
                <a:cubicBezTo>
                  <a:pt x="30" y="329132"/>
                  <a:pt x="11109" y="377069"/>
                  <a:pt x="33272" y="418133"/>
                </a:cubicBezTo>
                <a:cubicBezTo>
                  <a:pt x="54231" y="458124"/>
                  <a:pt x="85824" y="491543"/>
                  <a:pt x="124565" y="514698"/>
                </a:cubicBezTo>
                <a:cubicBezTo>
                  <a:pt x="165096" y="538318"/>
                  <a:pt x="211350" y="550304"/>
                  <a:pt x="258244" y="549333"/>
                </a:cubicBezTo>
                <a:cubicBezTo>
                  <a:pt x="288310" y="549388"/>
                  <a:pt x="318222" y="545009"/>
                  <a:pt x="347017" y="536345"/>
                </a:cubicBezTo>
                <a:cubicBezTo>
                  <a:pt x="375894" y="527587"/>
                  <a:pt x="402713" y="513108"/>
                  <a:pt x="425878" y="493763"/>
                </a:cubicBezTo>
                <a:cubicBezTo>
                  <a:pt x="451031" y="472411"/>
                  <a:pt x="471962" y="446538"/>
                  <a:pt x="487597" y="417476"/>
                </a:cubicBezTo>
                <a:lnTo>
                  <a:pt x="408737" y="368646"/>
                </a:lnTo>
                <a:cubicBezTo>
                  <a:pt x="398928" y="388403"/>
                  <a:pt x="385560" y="406186"/>
                  <a:pt x="369306" y="421093"/>
                </a:cubicBezTo>
                <a:cubicBezTo>
                  <a:pt x="354580" y="434268"/>
                  <a:pt x="337247" y="444182"/>
                  <a:pt x="318430" y="450194"/>
                </a:cubicBezTo>
                <a:cubicBezTo>
                  <a:pt x="298918" y="456195"/>
                  <a:pt x="278600" y="459171"/>
                  <a:pt x="258189" y="459017"/>
                </a:cubicBezTo>
                <a:cubicBezTo>
                  <a:pt x="230167" y="459472"/>
                  <a:pt x="202549" y="452293"/>
                  <a:pt x="178289" y="438247"/>
                </a:cubicBezTo>
                <a:cubicBezTo>
                  <a:pt x="154143" y="423565"/>
                  <a:pt x="134910" y="402027"/>
                  <a:pt x="123031" y="376373"/>
                </a:cubicBezTo>
                <a:cubicBezTo>
                  <a:pt x="111553" y="351739"/>
                  <a:pt x="104986" y="325099"/>
                  <a:pt x="103700" y="297949"/>
                </a:cubicBezTo>
                <a:lnTo>
                  <a:pt x="496031" y="297949"/>
                </a:lnTo>
                <a:cubicBezTo>
                  <a:pt x="496732" y="293121"/>
                  <a:pt x="497082" y="288249"/>
                  <a:pt x="497071" y="283371"/>
                </a:cubicBezTo>
                <a:lnTo>
                  <a:pt x="497071" y="269890"/>
                </a:lnTo>
                <a:cubicBezTo>
                  <a:pt x="497071" y="215892"/>
                  <a:pt x="486518" y="168651"/>
                  <a:pt x="465418" y="128167"/>
                </a:cubicBezTo>
                <a:cubicBezTo>
                  <a:pt x="445790" y="89301"/>
                  <a:pt x="415779" y="56632"/>
                  <a:pt x="378726" y="33796"/>
                </a:cubicBezTo>
                <a:close/>
                <a:moveTo>
                  <a:pt x="142692" y="134525"/>
                </a:moveTo>
                <a:cubicBezTo>
                  <a:pt x="155046" y="118577"/>
                  <a:pt x="171284" y="106071"/>
                  <a:pt x="189844" y="98190"/>
                </a:cubicBezTo>
                <a:cubicBezTo>
                  <a:pt x="209592" y="90013"/>
                  <a:pt x="230796" y="85930"/>
                  <a:pt x="252166" y="86188"/>
                </a:cubicBezTo>
                <a:cubicBezTo>
                  <a:pt x="291377" y="85201"/>
                  <a:pt x="328934" y="101999"/>
                  <a:pt x="354356" y="131894"/>
                </a:cubicBezTo>
                <a:cubicBezTo>
                  <a:pt x="373414" y="153815"/>
                  <a:pt x="385626" y="183941"/>
                  <a:pt x="390993" y="222265"/>
                </a:cubicBezTo>
                <a:lnTo>
                  <a:pt x="106712" y="222265"/>
                </a:lnTo>
                <a:cubicBezTo>
                  <a:pt x="108245" y="212620"/>
                  <a:pt x="110403" y="203078"/>
                  <a:pt x="113174" y="193713"/>
                </a:cubicBezTo>
                <a:cubicBezTo>
                  <a:pt x="119165" y="172273"/>
                  <a:pt x="129203" y="152182"/>
                  <a:pt x="142746" y="134525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9" name="Forma libre 39">
            <a:extLst>
              <a:ext uri="{FF2B5EF4-FFF2-40B4-BE49-F238E27FC236}">
                <a16:creationId xmlns:a16="http://schemas.microsoft.com/office/drawing/2014/main" id="{D2ECEEE2-F7FA-41A4-0BD0-452572B45209}"/>
              </a:ext>
            </a:extLst>
          </xdr:cNvPr>
          <xdr:cNvSpPr/>
        </xdr:nvSpPr>
        <xdr:spPr>
          <a:xfrm>
            <a:off x="7406004" y="6490886"/>
            <a:ext cx="452469" cy="538160"/>
          </a:xfrm>
          <a:custGeom>
            <a:avLst/>
            <a:gdLst>
              <a:gd name="connsiteX0" fmla="*/ 357994 w 452469"/>
              <a:gd name="connsiteY0" fmla="*/ 24979 h 538160"/>
              <a:gd name="connsiteX1" fmla="*/ 257337 w 452469"/>
              <a:gd name="connsiteY1" fmla="*/ 43 h 538160"/>
              <a:gd name="connsiteX2" fmla="*/ 156133 w 452469"/>
              <a:gd name="connsiteY2" fmla="*/ 28596 h 538160"/>
              <a:gd name="connsiteX3" fmla="*/ 101697 w 452469"/>
              <a:gd name="connsiteY3" fmla="*/ 88442 h 538160"/>
              <a:gd name="connsiteX4" fmla="*/ 101697 w 452469"/>
              <a:gd name="connsiteY4" fmla="*/ 10401 h 538160"/>
              <a:gd name="connsiteX5" fmla="*/ 0 w 452469"/>
              <a:gd name="connsiteY5" fmla="*/ 10401 h 538160"/>
              <a:gd name="connsiteX6" fmla="*/ 0 w 452469"/>
              <a:gd name="connsiteY6" fmla="*/ 537941 h 538160"/>
              <a:gd name="connsiteX7" fmla="*/ 101697 w 452469"/>
              <a:gd name="connsiteY7" fmla="*/ 537941 h 538160"/>
              <a:gd name="connsiteX8" fmla="*/ 101697 w 452469"/>
              <a:gd name="connsiteY8" fmla="*/ 225560 h 538160"/>
              <a:gd name="connsiteX9" fmla="*/ 138554 w 452469"/>
              <a:gd name="connsiteY9" fmla="*/ 126421 h 538160"/>
              <a:gd name="connsiteX10" fmla="*/ 233460 w 452469"/>
              <a:gd name="connsiteY10" fmla="*/ 90579 h 538160"/>
              <a:gd name="connsiteX11" fmla="*/ 317524 w 452469"/>
              <a:gd name="connsiteY11" fmla="*/ 125873 h 538160"/>
              <a:gd name="connsiteX12" fmla="*/ 349670 w 452469"/>
              <a:gd name="connsiteY12" fmla="*/ 221450 h 538160"/>
              <a:gd name="connsiteX13" fmla="*/ 349670 w 452469"/>
              <a:gd name="connsiteY13" fmla="*/ 538160 h 538160"/>
              <a:gd name="connsiteX14" fmla="*/ 452408 w 452469"/>
              <a:gd name="connsiteY14" fmla="*/ 538160 h 538160"/>
              <a:gd name="connsiteX15" fmla="*/ 452408 w 452469"/>
              <a:gd name="connsiteY15" fmla="*/ 204571 h 538160"/>
              <a:gd name="connsiteX16" fmla="*/ 426998 w 452469"/>
              <a:gd name="connsiteY16" fmla="*/ 96059 h 538160"/>
              <a:gd name="connsiteX17" fmla="*/ 357994 w 452469"/>
              <a:gd name="connsiteY17" fmla="*/ 24979 h 53816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</a:cxnLst>
            <a:rect l="l" t="t" r="r" b="b"/>
            <a:pathLst>
              <a:path w="452469" h="538160">
                <a:moveTo>
                  <a:pt x="357994" y="24979"/>
                </a:moveTo>
                <a:cubicBezTo>
                  <a:pt x="327233" y="7913"/>
                  <a:pt x="292502" y="-691"/>
                  <a:pt x="257337" y="43"/>
                </a:cubicBezTo>
                <a:cubicBezTo>
                  <a:pt x="221604" y="-44"/>
                  <a:pt x="186555" y="9842"/>
                  <a:pt x="156133" y="28596"/>
                </a:cubicBezTo>
                <a:cubicBezTo>
                  <a:pt x="132837" y="43163"/>
                  <a:pt x="114003" y="63868"/>
                  <a:pt x="101697" y="88442"/>
                </a:cubicBezTo>
                <a:lnTo>
                  <a:pt x="101697" y="10401"/>
                </a:lnTo>
                <a:lnTo>
                  <a:pt x="0" y="10401"/>
                </a:lnTo>
                <a:lnTo>
                  <a:pt x="0" y="537941"/>
                </a:lnTo>
                <a:lnTo>
                  <a:pt x="101697" y="537941"/>
                </a:lnTo>
                <a:lnTo>
                  <a:pt x="101697" y="225560"/>
                </a:lnTo>
                <a:cubicBezTo>
                  <a:pt x="101697" y="183362"/>
                  <a:pt x="113981" y="150315"/>
                  <a:pt x="138554" y="126421"/>
                </a:cubicBezTo>
                <a:cubicBezTo>
                  <a:pt x="163126" y="102526"/>
                  <a:pt x="194758" y="90579"/>
                  <a:pt x="233460" y="90579"/>
                </a:cubicBezTo>
                <a:cubicBezTo>
                  <a:pt x="268071" y="90579"/>
                  <a:pt x="296094" y="102345"/>
                  <a:pt x="317524" y="125873"/>
                </a:cubicBezTo>
                <a:cubicBezTo>
                  <a:pt x="338953" y="149400"/>
                  <a:pt x="349670" y="181263"/>
                  <a:pt x="349670" y="221450"/>
                </a:cubicBezTo>
                <a:lnTo>
                  <a:pt x="349670" y="538160"/>
                </a:lnTo>
                <a:lnTo>
                  <a:pt x="452408" y="538160"/>
                </a:lnTo>
                <a:lnTo>
                  <a:pt x="452408" y="204571"/>
                </a:lnTo>
                <a:cubicBezTo>
                  <a:pt x="453295" y="166827"/>
                  <a:pt x="444549" y="129479"/>
                  <a:pt x="426998" y="96059"/>
                </a:cubicBezTo>
                <a:cubicBezTo>
                  <a:pt x="411094" y="66372"/>
                  <a:pt x="387189" y="41743"/>
                  <a:pt x="357994" y="24979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0" name="Forma libre 40">
            <a:extLst>
              <a:ext uri="{FF2B5EF4-FFF2-40B4-BE49-F238E27FC236}">
                <a16:creationId xmlns:a16="http://schemas.microsoft.com/office/drawing/2014/main" id="{90277FFE-570A-B9A6-4B69-01174C248F7C}"/>
              </a:ext>
            </a:extLst>
          </xdr:cNvPr>
          <xdr:cNvSpPr/>
        </xdr:nvSpPr>
        <xdr:spPr>
          <a:xfrm>
            <a:off x="7923877" y="6490894"/>
            <a:ext cx="496855" cy="549548"/>
          </a:xfrm>
          <a:custGeom>
            <a:avLst/>
            <a:gdLst>
              <a:gd name="connsiteX0" fmla="*/ 378674 w 496855"/>
              <a:gd name="connsiteY0" fmla="*/ 33794 h 549548"/>
              <a:gd name="connsiteX1" fmla="*/ 253100 w 496855"/>
              <a:gd name="connsiteY1" fmla="*/ 35 h 549548"/>
              <a:gd name="connsiteX2" fmla="*/ 150854 w 496855"/>
              <a:gd name="connsiteY2" fmla="*/ 19216 h 549548"/>
              <a:gd name="connsiteX3" fmla="*/ 70570 w 496855"/>
              <a:gd name="connsiteY3" fmla="*/ 74952 h 549548"/>
              <a:gd name="connsiteX4" fmla="*/ 18215 w 496855"/>
              <a:gd name="connsiteY4" fmla="*/ 161651 h 549548"/>
              <a:gd name="connsiteX5" fmla="*/ 34 w 496855"/>
              <a:gd name="connsiteY5" fmla="*/ 274327 h 549548"/>
              <a:gd name="connsiteX6" fmla="*/ 33221 w 496855"/>
              <a:gd name="connsiteY6" fmla="*/ 418132 h 549548"/>
              <a:gd name="connsiteX7" fmla="*/ 124513 w 496855"/>
              <a:gd name="connsiteY7" fmla="*/ 514696 h 549548"/>
              <a:gd name="connsiteX8" fmla="*/ 258412 w 496855"/>
              <a:gd name="connsiteY8" fmla="*/ 549496 h 549548"/>
              <a:gd name="connsiteX9" fmla="*/ 347130 w 496855"/>
              <a:gd name="connsiteY9" fmla="*/ 536508 h 549548"/>
              <a:gd name="connsiteX10" fmla="*/ 425991 w 496855"/>
              <a:gd name="connsiteY10" fmla="*/ 493926 h 549548"/>
              <a:gd name="connsiteX11" fmla="*/ 487710 w 496855"/>
              <a:gd name="connsiteY11" fmla="*/ 417639 h 549548"/>
              <a:gd name="connsiteX12" fmla="*/ 408849 w 496855"/>
              <a:gd name="connsiteY12" fmla="*/ 368809 h 549548"/>
              <a:gd name="connsiteX13" fmla="*/ 369419 w 496855"/>
              <a:gd name="connsiteY13" fmla="*/ 421256 h 549548"/>
              <a:gd name="connsiteX14" fmla="*/ 318598 w 496855"/>
              <a:gd name="connsiteY14" fmla="*/ 450357 h 549548"/>
              <a:gd name="connsiteX15" fmla="*/ 258357 w 496855"/>
              <a:gd name="connsiteY15" fmla="*/ 459180 h 549548"/>
              <a:gd name="connsiteX16" fmla="*/ 178456 w 496855"/>
              <a:gd name="connsiteY16" fmla="*/ 438409 h 549548"/>
              <a:gd name="connsiteX17" fmla="*/ 122870 w 496855"/>
              <a:gd name="connsiteY17" fmla="*/ 376372 h 549548"/>
              <a:gd name="connsiteX18" fmla="*/ 103429 w 496855"/>
              <a:gd name="connsiteY18" fmla="*/ 298057 h 549548"/>
              <a:gd name="connsiteX19" fmla="*/ 495815 w 496855"/>
              <a:gd name="connsiteY19" fmla="*/ 298057 h 549548"/>
              <a:gd name="connsiteX20" fmla="*/ 496856 w 496855"/>
              <a:gd name="connsiteY20" fmla="*/ 283479 h 549548"/>
              <a:gd name="connsiteX21" fmla="*/ 496856 w 496855"/>
              <a:gd name="connsiteY21" fmla="*/ 269998 h 549548"/>
              <a:gd name="connsiteX22" fmla="*/ 465202 w 496855"/>
              <a:gd name="connsiteY22" fmla="*/ 128276 h 549548"/>
              <a:gd name="connsiteX23" fmla="*/ 378674 w 496855"/>
              <a:gd name="connsiteY23" fmla="*/ 33794 h 549548"/>
              <a:gd name="connsiteX24" fmla="*/ 142585 w 496855"/>
              <a:gd name="connsiteY24" fmla="*/ 134523 h 549548"/>
              <a:gd name="connsiteX25" fmla="*/ 189792 w 496855"/>
              <a:gd name="connsiteY25" fmla="*/ 98188 h 549548"/>
              <a:gd name="connsiteX26" fmla="*/ 252059 w 496855"/>
              <a:gd name="connsiteY26" fmla="*/ 86186 h 549548"/>
              <a:gd name="connsiteX27" fmla="*/ 354249 w 496855"/>
              <a:gd name="connsiteY27" fmla="*/ 131893 h 549548"/>
              <a:gd name="connsiteX28" fmla="*/ 390941 w 496855"/>
              <a:gd name="connsiteY28" fmla="*/ 222264 h 549548"/>
              <a:gd name="connsiteX29" fmla="*/ 106550 w 496855"/>
              <a:gd name="connsiteY29" fmla="*/ 222264 h 549548"/>
              <a:gd name="connsiteX30" fmla="*/ 113012 w 496855"/>
              <a:gd name="connsiteY30" fmla="*/ 193711 h 549548"/>
              <a:gd name="connsiteX31" fmla="*/ 142585 w 496855"/>
              <a:gd name="connsiteY31" fmla="*/ 134523 h 54954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</a:cxnLst>
            <a:rect l="l" t="t" r="r" b="b"/>
            <a:pathLst>
              <a:path w="496855" h="549548">
                <a:moveTo>
                  <a:pt x="378674" y="33794"/>
                </a:moveTo>
                <a:cubicBezTo>
                  <a:pt x="340810" y="10968"/>
                  <a:pt x="297294" y="-727"/>
                  <a:pt x="253100" y="35"/>
                </a:cubicBezTo>
                <a:cubicBezTo>
                  <a:pt x="218089" y="-398"/>
                  <a:pt x="183335" y="6124"/>
                  <a:pt x="150854" y="19216"/>
                </a:cubicBezTo>
                <a:cubicBezTo>
                  <a:pt x="120439" y="31876"/>
                  <a:pt x="93067" y="50876"/>
                  <a:pt x="70570" y="74952"/>
                </a:cubicBezTo>
                <a:cubicBezTo>
                  <a:pt x="47301" y="99909"/>
                  <a:pt x="29475" y="129432"/>
                  <a:pt x="18215" y="161651"/>
                </a:cubicBezTo>
                <a:cubicBezTo>
                  <a:pt x="5636" y="197860"/>
                  <a:pt x="-514" y="235998"/>
                  <a:pt x="34" y="274327"/>
                </a:cubicBezTo>
                <a:cubicBezTo>
                  <a:pt x="34" y="329131"/>
                  <a:pt x="11096" y="377068"/>
                  <a:pt x="33221" y="418132"/>
                </a:cubicBezTo>
                <a:cubicBezTo>
                  <a:pt x="54196" y="458111"/>
                  <a:pt x="85784" y="491525"/>
                  <a:pt x="124513" y="514696"/>
                </a:cubicBezTo>
                <a:cubicBezTo>
                  <a:pt x="165093" y="538404"/>
                  <a:pt x="211429" y="550445"/>
                  <a:pt x="258412" y="549496"/>
                </a:cubicBezTo>
                <a:cubicBezTo>
                  <a:pt x="288461" y="549546"/>
                  <a:pt x="318357" y="545172"/>
                  <a:pt x="347130" y="536508"/>
                </a:cubicBezTo>
                <a:cubicBezTo>
                  <a:pt x="376012" y="527778"/>
                  <a:pt x="402825" y="513293"/>
                  <a:pt x="425991" y="493926"/>
                </a:cubicBezTo>
                <a:cubicBezTo>
                  <a:pt x="451127" y="472574"/>
                  <a:pt x="472102" y="446701"/>
                  <a:pt x="487710" y="417639"/>
                </a:cubicBezTo>
                <a:lnTo>
                  <a:pt x="408849" y="368809"/>
                </a:lnTo>
                <a:cubicBezTo>
                  <a:pt x="399101" y="388593"/>
                  <a:pt x="385706" y="406377"/>
                  <a:pt x="369419" y="421256"/>
                </a:cubicBezTo>
                <a:cubicBezTo>
                  <a:pt x="354726" y="434442"/>
                  <a:pt x="337404" y="444361"/>
                  <a:pt x="318598" y="450357"/>
                </a:cubicBezTo>
                <a:cubicBezTo>
                  <a:pt x="299085" y="456352"/>
                  <a:pt x="278768" y="459328"/>
                  <a:pt x="258357" y="459180"/>
                </a:cubicBezTo>
                <a:cubicBezTo>
                  <a:pt x="230334" y="459651"/>
                  <a:pt x="202711" y="452472"/>
                  <a:pt x="178456" y="438409"/>
                </a:cubicBezTo>
                <a:cubicBezTo>
                  <a:pt x="154162" y="423733"/>
                  <a:pt x="134808" y="402129"/>
                  <a:pt x="122870" y="376372"/>
                </a:cubicBezTo>
                <a:cubicBezTo>
                  <a:pt x="111391" y="351770"/>
                  <a:pt x="104792" y="325174"/>
                  <a:pt x="103429" y="298057"/>
                </a:cubicBezTo>
                <a:lnTo>
                  <a:pt x="495815" y="298057"/>
                </a:lnTo>
                <a:cubicBezTo>
                  <a:pt x="496472" y="293229"/>
                  <a:pt x="496856" y="288357"/>
                  <a:pt x="496856" y="283479"/>
                </a:cubicBezTo>
                <a:lnTo>
                  <a:pt x="496856" y="269998"/>
                </a:lnTo>
                <a:cubicBezTo>
                  <a:pt x="496856" y="216000"/>
                  <a:pt x="486286" y="168759"/>
                  <a:pt x="465202" y="128276"/>
                </a:cubicBezTo>
                <a:cubicBezTo>
                  <a:pt x="445596" y="89409"/>
                  <a:pt x="415640" y="56713"/>
                  <a:pt x="378674" y="33794"/>
                </a:cubicBezTo>
                <a:close/>
                <a:moveTo>
                  <a:pt x="142585" y="134523"/>
                </a:moveTo>
                <a:cubicBezTo>
                  <a:pt x="154951" y="118564"/>
                  <a:pt x="171205" y="106053"/>
                  <a:pt x="189792" y="98188"/>
                </a:cubicBezTo>
                <a:cubicBezTo>
                  <a:pt x="209518" y="90006"/>
                  <a:pt x="230707" y="85923"/>
                  <a:pt x="252059" y="86186"/>
                </a:cubicBezTo>
                <a:cubicBezTo>
                  <a:pt x="291276" y="85183"/>
                  <a:pt x="328838" y="101986"/>
                  <a:pt x="354249" y="131893"/>
                </a:cubicBezTo>
                <a:cubicBezTo>
                  <a:pt x="373307" y="153814"/>
                  <a:pt x="385536" y="183940"/>
                  <a:pt x="390941" y="222264"/>
                </a:cubicBezTo>
                <a:lnTo>
                  <a:pt x="106550" y="222264"/>
                </a:lnTo>
                <a:cubicBezTo>
                  <a:pt x="108083" y="212618"/>
                  <a:pt x="110241" y="203077"/>
                  <a:pt x="113012" y="193711"/>
                </a:cubicBezTo>
                <a:cubicBezTo>
                  <a:pt x="119004" y="172272"/>
                  <a:pt x="129042" y="152181"/>
                  <a:pt x="142585" y="134523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1" name="Forma libre 41">
            <a:extLst>
              <a:ext uri="{FF2B5EF4-FFF2-40B4-BE49-F238E27FC236}">
                <a16:creationId xmlns:a16="http://schemas.microsoft.com/office/drawing/2014/main" id="{E2B83843-C555-F4CE-7E01-2E2FAA2BEE50}"/>
              </a:ext>
            </a:extLst>
          </xdr:cNvPr>
          <xdr:cNvSpPr/>
        </xdr:nvSpPr>
        <xdr:spPr>
          <a:xfrm>
            <a:off x="8486176" y="6490912"/>
            <a:ext cx="274971" cy="537914"/>
          </a:xfrm>
          <a:custGeom>
            <a:avLst/>
            <a:gdLst>
              <a:gd name="connsiteX0" fmla="*/ 161335 w 274971"/>
              <a:gd name="connsiteY0" fmla="*/ 23911 h 537914"/>
              <a:gd name="connsiteX1" fmla="*/ 101697 w 274971"/>
              <a:gd name="connsiteY1" fmla="*/ 96581 h 537914"/>
              <a:gd name="connsiteX2" fmla="*/ 101697 w 274971"/>
              <a:gd name="connsiteY2" fmla="*/ 10375 h 537914"/>
              <a:gd name="connsiteX3" fmla="*/ 0 w 274971"/>
              <a:gd name="connsiteY3" fmla="*/ 10375 h 537914"/>
              <a:gd name="connsiteX4" fmla="*/ 0 w 274971"/>
              <a:gd name="connsiteY4" fmla="*/ 537915 h 537914"/>
              <a:gd name="connsiteX5" fmla="*/ 101697 w 274971"/>
              <a:gd name="connsiteY5" fmla="*/ 537915 h 537914"/>
              <a:gd name="connsiteX6" fmla="*/ 101697 w 274971"/>
              <a:gd name="connsiteY6" fmla="*/ 256498 h 537914"/>
              <a:gd name="connsiteX7" fmla="*/ 135980 w 274971"/>
              <a:gd name="connsiteY7" fmla="*/ 148480 h 537914"/>
              <a:gd name="connsiteX8" fmla="*/ 223110 w 274971"/>
              <a:gd name="connsiteY8" fmla="*/ 107980 h 537914"/>
              <a:gd name="connsiteX9" fmla="*/ 274971 w 274971"/>
              <a:gd name="connsiteY9" fmla="*/ 107980 h 537914"/>
              <a:gd name="connsiteX10" fmla="*/ 274971 w 274971"/>
              <a:gd name="connsiteY10" fmla="*/ 17 h 537914"/>
              <a:gd name="connsiteX11" fmla="*/ 244851 w 274971"/>
              <a:gd name="connsiteY11" fmla="*/ 17 h 537914"/>
              <a:gd name="connsiteX12" fmla="*/ 161335 w 274971"/>
              <a:gd name="connsiteY12" fmla="*/ 23911 h 53791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</a:cxnLst>
            <a:rect l="l" t="t" r="r" b="b"/>
            <a:pathLst>
              <a:path w="274971" h="537914">
                <a:moveTo>
                  <a:pt x="161335" y="23911"/>
                </a:moveTo>
                <a:cubicBezTo>
                  <a:pt x="136801" y="39804"/>
                  <a:pt x="116922" y="64028"/>
                  <a:pt x="101697" y="96581"/>
                </a:cubicBezTo>
                <a:lnTo>
                  <a:pt x="101697" y="10375"/>
                </a:lnTo>
                <a:lnTo>
                  <a:pt x="0" y="10375"/>
                </a:lnTo>
                <a:lnTo>
                  <a:pt x="0" y="537915"/>
                </a:lnTo>
                <a:lnTo>
                  <a:pt x="101697" y="537915"/>
                </a:lnTo>
                <a:lnTo>
                  <a:pt x="101697" y="256498"/>
                </a:lnTo>
                <a:cubicBezTo>
                  <a:pt x="101697" y="211521"/>
                  <a:pt x="113143" y="175515"/>
                  <a:pt x="135980" y="148480"/>
                </a:cubicBezTo>
                <a:cubicBezTo>
                  <a:pt x="157228" y="122273"/>
                  <a:pt x="189375" y="107333"/>
                  <a:pt x="223110" y="107980"/>
                </a:cubicBezTo>
                <a:lnTo>
                  <a:pt x="274971" y="107980"/>
                </a:lnTo>
                <a:lnTo>
                  <a:pt x="274971" y="17"/>
                </a:lnTo>
                <a:lnTo>
                  <a:pt x="244851" y="17"/>
                </a:lnTo>
                <a:cubicBezTo>
                  <a:pt x="215278" y="-427"/>
                  <a:pt x="186199" y="7887"/>
                  <a:pt x="161335" y="23911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2" name="Forma libre 42">
            <a:extLst>
              <a:ext uri="{FF2B5EF4-FFF2-40B4-BE49-F238E27FC236}">
                <a16:creationId xmlns:a16="http://schemas.microsoft.com/office/drawing/2014/main" id="{3C5BB21A-676F-B10A-1C2B-C6D013DEA43C}"/>
              </a:ext>
            </a:extLst>
          </xdr:cNvPr>
          <xdr:cNvSpPr/>
        </xdr:nvSpPr>
        <xdr:spPr>
          <a:xfrm>
            <a:off x="8761109" y="6490811"/>
            <a:ext cx="507210" cy="723020"/>
          </a:xfrm>
          <a:custGeom>
            <a:avLst/>
            <a:gdLst>
              <a:gd name="connsiteX0" fmla="*/ 404692 w 507210"/>
              <a:gd name="connsiteY0" fmla="*/ 99094 h 723020"/>
              <a:gd name="connsiteX1" fmla="*/ 393246 w 507210"/>
              <a:gd name="connsiteY1" fmla="*/ 80570 h 723020"/>
              <a:gd name="connsiteX2" fmla="*/ 329446 w 507210"/>
              <a:gd name="connsiteY2" fmla="*/ 21930 h 723020"/>
              <a:gd name="connsiteX3" fmla="*/ 234485 w 507210"/>
              <a:gd name="connsiteY3" fmla="*/ 9 h 723020"/>
              <a:gd name="connsiteX4" fmla="*/ 141385 w 507210"/>
              <a:gd name="connsiteY4" fmla="*/ 18697 h 723020"/>
              <a:gd name="connsiteX5" fmla="*/ 66687 w 507210"/>
              <a:gd name="connsiteY5" fmla="*/ 71144 h 723020"/>
              <a:gd name="connsiteX6" fmla="*/ 17399 w 507210"/>
              <a:gd name="connsiteY6" fmla="*/ 150554 h 723020"/>
              <a:gd name="connsiteX7" fmla="*/ 38 w 507210"/>
              <a:gd name="connsiteY7" fmla="*/ 250407 h 723020"/>
              <a:gd name="connsiteX8" fmla="*/ 31199 w 507210"/>
              <a:gd name="connsiteY8" fmla="*/ 378647 h 723020"/>
              <a:gd name="connsiteX9" fmla="*/ 115208 w 507210"/>
              <a:gd name="connsiteY9" fmla="*/ 467977 h 723020"/>
              <a:gd name="connsiteX10" fmla="*/ 234539 w 507210"/>
              <a:gd name="connsiteY10" fmla="*/ 500860 h 723020"/>
              <a:gd name="connsiteX11" fmla="*/ 329501 w 507210"/>
              <a:gd name="connsiteY11" fmla="*/ 478500 h 723020"/>
              <a:gd name="connsiteX12" fmla="*/ 393301 w 507210"/>
              <a:gd name="connsiteY12" fmla="*/ 419860 h 723020"/>
              <a:gd name="connsiteX13" fmla="*/ 404747 w 507210"/>
              <a:gd name="connsiteY13" fmla="*/ 401610 h 723020"/>
              <a:gd name="connsiteX14" fmla="*/ 404747 w 507210"/>
              <a:gd name="connsiteY14" fmla="*/ 475924 h 723020"/>
              <a:gd name="connsiteX15" fmla="*/ 382841 w 507210"/>
              <a:gd name="connsiteY15" fmla="*/ 562623 h 723020"/>
              <a:gd name="connsiteX16" fmla="*/ 324736 w 507210"/>
              <a:gd name="connsiteY16" fmla="*/ 615070 h 723020"/>
              <a:gd name="connsiteX17" fmla="*/ 244835 w 507210"/>
              <a:gd name="connsiteY17" fmla="*/ 632717 h 723020"/>
              <a:gd name="connsiteX18" fmla="*/ 153488 w 507210"/>
              <a:gd name="connsiteY18" fmla="*/ 608329 h 723020"/>
              <a:gd name="connsiteX19" fmla="*/ 86073 w 507210"/>
              <a:gd name="connsiteY19" fmla="*/ 540318 h 723020"/>
              <a:gd name="connsiteX20" fmla="*/ 14441 w 507210"/>
              <a:gd name="connsiteY20" fmla="*/ 597424 h 723020"/>
              <a:gd name="connsiteX21" fmla="*/ 75668 w 507210"/>
              <a:gd name="connsiteY21" fmla="*/ 669052 h 723020"/>
              <a:gd name="connsiteX22" fmla="*/ 155076 w 507210"/>
              <a:gd name="connsiteY22" fmla="*/ 710100 h 723020"/>
              <a:gd name="connsiteX23" fmla="*/ 379610 w 507210"/>
              <a:gd name="connsiteY23" fmla="*/ 693988 h 723020"/>
              <a:gd name="connsiteX24" fmla="*/ 472983 w 507210"/>
              <a:gd name="connsiteY24" fmla="*/ 608329 h 723020"/>
              <a:gd name="connsiteX25" fmla="*/ 507211 w 507210"/>
              <a:gd name="connsiteY25" fmla="*/ 470717 h 723020"/>
              <a:gd name="connsiteX26" fmla="*/ 507211 w 507210"/>
              <a:gd name="connsiteY26" fmla="*/ 10476 h 723020"/>
              <a:gd name="connsiteX27" fmla="*/ 404528 w 507210"/>
              <a:gd name="connsiteY27" fmla="*/ 10476 h 723020"/>
              <a:gd name="connsiteX28" fmla="*/ 387058 w 507210"/>
              <a:gd name="connsiteY28" fmla="*/ 331900 h 723020"/>
              <a:gd name="connsiteX29" fmla="*/ 333608 w 507210"/>
              <a:gd name="connsiteY29" fmla="*/ 387964 h 723020"/>
              <a:gd name="connsiteX30" fmla="*/ 177420 w 507210"/>
              <a:gd name="connsiteY30" fmla="*/ 387964 h 723020"/>
              <a:gd name="connsiteX31" fmla="*/ 123477 w 507210"/>
              <a:gd name="connsiteY31" fmla="*/ 331900 h 723020"/>
              <a:gd name="connsiteX32" fmla="*/ 103762 w 507210"/>
              <a:gd name="connsiteY32" fmla="*/ 250352 h 723020"/>
              <a:gd name="connsiteX33" fmla="*/ 123477 w 507210"/>
              <a:gd name="connsiteY33" fmla="*/ 167818 h 723020"/>
              <a:gd name="connsiteX34" fmla="*/ 177420 w 507210"/>
              <a:gd name="connsiteY34" fmla="*/ 111753 h 723020"/>
              <a:gd name="connsiteX35" fmla="*/ 333608 w 507210"/>
              <a:gd name="connsiteY35" fmla="*/ 111753 h 723020"/>
              <a:gd name="connsiteX36" fmla="*/ 387058 w 507210"/>
              <a:gd name="connsiteY36" fmla="*/ 167818 h 723020"/>
              <a:gd name="connsiteX37" fmla="*/ 406773 w 507210"/>
              <a:gd name="connsiteY37" fmla="*/ 250352 h 723020"/>
              <a:gd name="connsiteX38" fmla="*/ 387058 w 507210"/>
              <a:gd name="connsiteY38" fmla="*/ 331900 h 72302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  <a:cxn ang="0">
                <a:pos x="connsiteX38" y="connsiteY38"/>
              </a:cxn>
            </a:cxnLst>
            <a:rect l="l" t="t" r="r" b="b"/>
            <a:pathLst>
              <a:path w="507210" h="723020">
                <a:moveTo>
                  <a:pt x="404692" y="99094"/>
                </a:moveTo>
                <a:cubicBezTo>
                  <a:pt x="401132" y="92791"/>
                  <a:pt x="397299" y="86599"/>
                  <a:pt x="393246" y="80570"/>
                </a:cubicBezTo>
                <a:cubicBezTo>
                  <a:pt x="376926" y="56243"/>
                  <a:pt x="355075" y="36146"/>
                  <a:pt x="329446" y="21930"/>
                </a:cubicBezTo>
                <a:cubicBezTo>
                  <a:pt x="303488" y="7314"/>
                  <a:pt x="271834" y="9"/>
                  <a:pt x="234485" y="9"/>
                </a:cubicBezTo>
                <a:cubicBezTo>
                  <a:pt x="202502" y="-271"/>
                  <a:pt x="170794" y="6098"/>
                  <a:pt x="141385" y="18697"/>
                </a:cubicBezTo>
                <a:cubicBezTo>
                  <a:pt x="113127" y="30819"/>
                  <a:pt x="87716" y="48680"/>
                  <a:pt x="66687" y="71144"/>
                </a:cubicBezTo>
                <a:cubicBezTo>
                  <a:pt x="45274" y="94162"/>
                  <a:pt x="28516" y="121130"/>
                  <a:pt x="17399" y="150554"/>
                </a:cubicBezTo>
                <a:cubicBezTo>
                  <a:pt x="5460" y="182467"/>
                  <a:pt x="-454" y="216330"/>
                  <a:pt x="38" y="250407"/>
                </a:cubicBezTo>
                <a:cubicBezTo>
                  <a:pt x="-728" y="295116"/>
                  <a:pt x="10005" y="339271"/>
                  <a:pt x="31199" y="378647"/>
                </a:cubicBezTo>
                <a:cubicBezTo>
                  <a:pt x="50915" y="415278"/>
                  <a:pt x="79885" y="446083"/>
                  <a:pt x="115208" y="467977"/>
                </a:cubicBezTo>
                <a:cubicBezTo>
                  <a:pt x="151078" y="490014"/>
                  <a:pt x="192480" y="501418"/>
                  <a:pt x="234539" y="500860"/>
                </a:cubicBezTo>
                <a:cubicBezTo>
                  <a:pt x="271889" y="500860"/>
                  <a:pt x="303542" y="493406"/>
                  <a:pt x="329501" y="478500"/>
                </a:cubicBezTo>
                <a:cubicBezTo>
                  <a:pt x="354966" y="464081"/>
                  <a:pt x="376762" y="444023"/>
                  <a:pt x="393301" y="419860"/>
                </a:cubicBezTo>
                <a:cubicBezTo>
                  <a:pt x="397354" y="413941"/>
                  <a:pt x="401187" y="407858"/>
                  <a:pt x="404747" y="401610"/>
                </a:cubicBezTo>
                <a:lnTo>
                  <a:pt x="404747" y="475924"/>
                </a:lnTo>
                <a:cubicBezTo>
                  <a:pt x="404747" y="510560"/>
                  <a:pt x="397463" y="539386"/>
                  <a:pt x="382841" y="562623"/>
                </a:cubicBezTo>
                <a:cubicBezTo>
                  <a:pt x="368876" y="585290"/>
                  <a:pt x="348723" y="603485"/>
                  <a:pt x="324736" y="615070"/>
                </a:cubicBezTo>
                <a:cubicBezTo>
                  <a:pt x="299818" y="627001"/>
                  <a:pt x="272491" y="633040"/>
                  <a:pt x="244835" y="632717"/>
                </a:cubicBezTo>
                <a:cubicBezTo>
                  <a:pt x="212743" y="633177"/>
                  <a:pt x="181090" y="624738"/>
                  <a:pt x="153488" y="608329"/>
                </a:cubicBezTo>
                <a:cubicBezTo>
                  <a:pt x="125887" y="591401"/>
                  <a:pt x="102776" y="568076"/>
                  <a:pt x="86073" y="540318"/>
                </a:cubicBezTo>
                <a:lnTo>
                  <a:pt x="14441" y="597424"/>
                </a:lnTo>
                <a:cubicBezTo>
                  <a:pt x="29885" y="625121"/>
                  <a:pt x="50695" y="649470"/>
                  <a:pt x="75668" y="669052"/>
                </a:cubicBezTo>
                <a:cubicBezTo>
                  <a:pt x="99436" y="687471"/>
                  <a:pt x="126325" y="701386"/>
                  <a:pt x="155076" y="710100"/>
                </a:cubicBezTo>
                <a:cubicBezTo>
                  <a:pt x="229446" y="731764"/>
                  <a:pt x="309074" y="726048"/>
                  <a:pt x="379610" y="693988"/>
                </a:cubicBezTo>
                <a:cubicBezTo>
                  <a:pt x="418438" y="675168"/>
                  <a:pt x="450858" y="645393"/>
                  <a:pt x="472983" y="608329"/>
                </a:cubicBezTo>
                <a:cubicBezTo>
                  <a:pt x="495820" y="570586"/>
                  <a:pt x="507211" y="524716"/>
                  <a:pt x="507211" y="470717"/>
                </a:cubicBezTo>
                <a:lnTo>
                  <a:pt x="507211" y="10476"/>
                </a:lnTo>
                <a:lnTo>
                  <a:pt x="404528" y="10476"/>
                </a:lnTo>
                <a:close/>
                <a:moveTo>
                  <a:pt x="387058" y="331900"/>
                </a:moveTo>
                <a:cubicBezTo>
                  <a:pt x="374572" y="355043"/>
                  <a:pt x="356116" y="374411"/>
                  <a:pt x="333608" y="387964"/>
                </a:cubicBezTo>
                <a:cubicBezTo>
                  <a:pt x="285032" y="414927"/>
                  <a:pt x="225996" y="414927"/>
                  <a:pt x="177420" y="387964"/>
                </a:cubicBezTo>
                <a:cubicBezTo>
                  <a:pt x="154693" y="374537"/>
                  <a:pt x="136018" y="355153"/>
                  <a:pt x="123477" y="331900"/>
                </a:cubicBezTo>
                <a:cubicBezTo>
                  <a:pt x="110060" y="306849"/>
                  <a:pt x="103269" y="278773"/>
                  <a:pt x="103762" y="250352"/>
                </a:cubicBezTo>
                <a:cubicBezTo>
                  <a:pt x="103159" y="221607"/>
                  <a:pt x="109950" y="193192"/>
                  <a:pt x="123477" y="167818"/>
                </a:cubicBezTo>
                <a:cubicBezTo>
                  <a:pt x="136018" y="144553"/>
                  <a:pt x="154638" y="125164"/>
                  <a:pt x="177420" y="111753"/>
                </a:cubicBezTo>
                <a:cubicBezTo>
                  <a:pt x="225996" y="84719"/>
                  <a:pt x="285032" y="84719"/>
                  <a:pt x="333608" y="111753"/>
                </a:cubicBezTo>
                <a:cubicBezTo>
                  <a:pt x="356116" y="125295"/>
                  <a:pt x="374626" y="144663"/>
                  <a:pt x="387058" y="167818"/>
                </a:cubicBezTo>
                <a:cubicBezTo>
                  <a:pt x="400530" y="193203"/>
                  <a:pt x="407321" y="221607"/>
                  <a:pt x="406773" y="250352"/>
                </a:cubicBezTo>
                <a:cubicBezTo>
                  <a:pt x="407266" y="278773"/>
                  <a:pt x="400475" y="306844"/>
                  <a:pt x="387058" y="331900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3" name="Forma libre 43">
            <a:extLst>
              <a:ext uri="{FF2B5EF4-FFF2-40B4-BE49-F238E27FC236}">
                <a16:creationId xmlns:a16="http://schemas.microsoft.com/office/drawing/2014/main" id="{D0DF32FF-2D8F-0E8E-46AD-14E999485297}"/>
              </a:ext>
            </a:extLst>
          </xdr:cNvPr>
          <xdr:cNvSpPr/>
        </xdr:nvSpPr>
        <xdr:spPr>
          <a:xfrm>
            <a:off x="9345194" y="6278049"/>
            <a:ext cx="140224" cy="133984"/>
          </a:xfrm>
          <a:custGeom>
            <a:avLst/>
            <a:gdLst>
              <a:gd name="connsiteX0" fmla="*/ 119401 w 140224"/>
              <a:gd name="connsiteY0" fmla="*/ 18163 h 133984"/>
              <a:gd name="connsiteX1" fmla="*/ 69620 w 140224"/>
              <a:gd name="connsiteY1" fmla="*/ 23 h 133984"/>
              <a:gd name="connsiteX2" fmla="*/ 20332 w 140224"/>
              <a:gd name="connsiteY2" fmla="*/ 18163 h 133984"/>
              <a:gd name="connsiteX3" fmla="*/ 70 w 140224"/>
              <a:gd name="connsiteY3" fmla="*/ 67486 h 133984"/>
              <a:gd name="connsiteX4" fmla="*/ 20332 w 140224"/>
              <a:gd name="connsiteY4" fmla="*/ 115768 h 133984"/>
              <a:gd name="connsiteX5" fmla="*/ 69620 w 140224"/>
              <a:gd name="connsiteY5" fmla="*/ 133963 h 133984"/>
              <a:gd name="connsiteX6" fmla="*/ 119401 w 140224"/>
              <a:gd name="connsiteY6" fmla="*/ 115768 h 133984"/>
              <a:gd name="connsiteX7" fmla="*/ 140156 w 140224"/>
              <a:gd name="connsiteY7" fmla="*/ 67486 h 133984"/>
              <a:gd name="connsiteX8" fmla="*/ 119401 w 140224"/>
              <a:gd name="connsiteY8" fmla="*/ 18163 h 13398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140224" h="133984">
                <a:moveTo>
                  <a:pt x="119401" y="18163"/>
                </a:moveTo>
                <a:cubicBezTo>
                  <a:pt x="105655" y="6101"/>
                  <a:pt x="87911" y="-372"/>
                  <a:pt x="69620" y="23"/>
                </a:cubicBezTo>
                <a:cubicBezTo>
                  <a:pt x="51493" y="-437"/>
                  <a:pt x="33859" y="6051"/>
                  <a:pt x="20332" y="18163"/>
                </a:cubicBezTo>
                <a:cubicBezTo>
                  <a:pt x="6641" y="30795"/>
                  <a:pt x="-807" y="48853"/>
                  <a:pt x="70" y="67486"/>
                </a:cubicBezTo>
                <a:cubicBezTo>
                  <a:pt x="-642" y="85791"/>
                  <a:pt x="6751" y="103476"/>
                  <a:pt x="20332" y="115768"/>
                </a:cubicBezTo>
                <a:cubicBezTo>
                  <a:pt x="33859" y="127902"/>
                  <a:pt x="51493" y="134407"/>
                  <a:pt x="69620" y="133963"/>
                </a:cubicBezTo>
                <a:cubicBezTo>
                  <a:pt x="87911" y="134336"/>
                  <a:pt x="105655" y="127847"/>
                  <a:pt x="119401" y="115768"/>
                </a:cubicBezTo>
                <a:cubicBezTo>
                  <a:pt x="133256" y="103640"/>
                  <a:pt x="140868" y="85895"/>
                  <a:pt x="140156" y="67486"/>
                </a:cubicBezTo>
                <a:cubicBezTo>
                  <a:pt x="141033" y="48754"/>
                  <a:pt x="133420" y="30625"/>
                  <a:pt x="119401" y="18163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4" name="Forma libre 44">
            <a:extLst>
              <a:ext uri="{FF2B5EF4-FFF2-40B4-BE49-F238E27FC236}">
                <a16:creationId xmlns:a16="http://schemas.microsoft.com/office/drawing/2014/main" id="{DDD31C3A-7DA8-5BD0-C29F-C6707D1447A6}"/>
              </a:ext>
            </a:extLst>
          </xdr:cNvPr>
          <xdr:cNvSpPr/>
        </xdr:nvSpPr>
        <xdr:spPr>
          <a:xfrm>
            <a:off x="9363938" y="6501287"/>
            <a:ext cx="101697" cy="527485"/>
          </a:xfrm>
          <a:custGeom>
            <a:avLst/>
            <a:gdLst>
              <a:gd name="connsiteX0" fmla="*/ 0 w 101697"/>
              <a:gd name="connsiteY0" fmla="*/ 0 h 527485"/>
              <a:gd name="connsiteX1" fmla="*/ 101697 w 101697"/>
              <a:gd name="connsiteY1" fmla="*/ 0 h 527485"/>
              <a:gd name="connsiteX2" fmla="*/ 101697 w 101697"/>
              <a:gd name="connsiteY2" fmla="*/ 527485 h 527485"/>
              <a:gd name="connsiteX3" fmla="*/ 0 w 101697"/>
              <a:gd name="connsiteY3" fmla="*/ 527485 h 52748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01697" h="527485">
                <a:moveTo>
                  <a:pt x="0" y="0"/>
                </a:moveTo>
                <a:lnTo>
                  <a:pt x="101697" y="0"/>
                </a:lnTo>
                <a:lnTo>
                  <a:pt x="101697" y="527485"/>
                </a:lnTo>
                <a:lnTo>
                  <a:pt x="0" y="527485"/>
                </a:ln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5" name="Forma libre 45">
            <a:extLst>
              <a:ext uri="{FF2B5EF4-FFF2-40B4-BE49-F238E27FC236}">
                <a16:creationId xmlns:a16="http://schemas.microsoft.com/office/drawing/2014/main" id="{184DF7C6-2AEB-0CF0-191D-9DE258F98FE0}"/>
              </a:ext>
            </a:extLst>
          </xdr:cNvPr>
          <xdr:cNvSpPr/>
        </xdr:nvSpPr>
        <xdr:spPr>
          <a:xfrm>
            <a:off x="9539950" y="6490895"/>
            <a:ext cx="467033" cy="549467"/>
          </a:xfrm>
          <a:custGeom>
            <a:avLst/>
            <a:gdLst>
              <a:gd name="connsiteX0" fmla="*/ 446987 w 467033"/>
              <a:gd name="connsiteY0" fmla="*/ 114245 h 549467"/>
              <a:gd name="connsiteX1" fmla="*/ 394632 w 467033"/>
              <a:gd name="connsiteY1" fmla="*/ 49358 h 549467"/>
              <a:gd name="connsiteX2" fmla="*/ 319934 w 467033"/>
              <a:gd name="connsiteY2" fmla="*/ 11981 h 549467"/>
              <a:gd name="connsiteX3" fmla="*/ 231216 w 467033"/>
              <a:gd name="connsiteY3" fmla="*/ 34 h 549467"/>
              <a:gd name="connsiteX4" fmla="*/ 102520 w 467033"/>
              <a:gd name="connsiteY4" fmla="*/ 31711 h 549467"/>
              <a:gd name="connsiteX5" fmla="*/ 17416 w 467033"/>
              <a:gd name="connsiteY5" fmla="*/ 127782 h 549467"/>
              <a:gd name="connsiteX6" fmla="*/ 97426 w 467033"/>
              <a:gd name="connsiteY6" fmla="*/ 173597 h 549467"/>
              <a:gd name="connsiteX7" fmla="*/ 146714 w 467033"/>
              <a:gd name="connsiteY7" fmla="*/ 113313 h 549467"/>
              <a:gd name="connsiteX8" fmla="*/ 229190 w 467033"/>
              <a:gd name="connsiteY8" fmla="*/ 91392 h 549467"/>
              <a:gd name="connsiteX9" fmla="*/ 297207 w 467033"/>
              <a:gd name="connsiteY9" fmla="*/ 103887 h 549467"/>
              <a:gd name="connsiteX10" fmla="*/ 346494 w 467033"/>
              <a:gd name="connsiteY10" fmla="*/ 144332 h 549467"/>
              <a:gd name="connsiteX11" fmla="*/ 365169 w 467033"/>
              <a:gd name="connsiteY11" fmla="*/ 218098 h 549467"/>
              <a:gd name="connsiteX12" fmla="*/ 365169 w 467033"/>
              <a:gd name="connsiteY12" fmla="*/ 276957 h 549467"/>
              <a:gd name="connsiteX13" fmla="*/ 353724 w 467033"/>
              <a:gd name="connsiteY13" fmla="*/ 265996 h 549467"/>
              <a:gd name="connsiteX14" fmla="*/ 212651 w 467033"/>
              <a:gd name="connsiteY14" fmla="*/ 223414 h 549467"/>
              <a:gd name="connsiteX15" fmla="*/ 104710 w 467033"/>
              <a:gd name="connsiteY15" fmla="*/ 242102 h 549467"/>
              <a:gd name="connsiteX16" fmla="*/ 28040 w 467033"/>
              <a:gd name="connsiteY16" fmla="*/ 297618 h 549467"/>
              <a:gd name="connsiteX17" fmla="*/ 27492 w 467033"/>
              <a:gd name="connsiteY17" fmla="*/ 474689 h 549467"/>
              <a:gd name="connsiteX18" fmla="*/ 102246 w 467033"/>
              <a:gd name="connsiteY18" fmla="*/ 530260 h 549467"/>
              <a:gd name="connsiteX19" fmla="*/ 207557 w 467033"/>
              <a:gd name="connsiteY19" fmla="*/ 549441 h 549467"/>
              <a:gd name="connsiteX20" fmla="*/ 351752 w 467033"/>
              <a:gd name="connsiteY20" fmla="*/ 505324 h 549467"/>
              <a:gd name="connsiteX21" fmla="*/ 370481 w 467033"/>
              <a:gd name="connsiteY21" fmla="*/ 485540 h 549467"/>
              <a:gd name="connsiteX22" fmla="*/ 370481 w 467033"/>
              <a:gd name="connsiteY22" fmla="*/ 538042 h 549467"/>
              <a:gd name="connsiteX23" fmla="*/ 466976 w 467033"/>
              <a:gd name="connsiteY23" fmla="*/ 538042 h 549467"/>
              <a:gd name="connsiteX24" fmla="*/ 466976 w 467033"/>
              <a:gd name="connsiteY24" fmla="*/ 208727 h 549467"/>
              <a:gd name="connsiteX25" fmla="*/ 446987 w 467033"/>
              <a:gd name="connsiteY25" fmla="*/ 114245 h 549467"/>
              <a:gd name="connsiteX26" fmla="*/ 330777 w 467033"/>
              <a:gd name="connsiteY26" fmla="*/ 448547 h 549467"/>
              <a:gd name="connsiteX27" fmla="*/ 237678 w 467033"/>
              <a:gd name="connsiteY27" fmla="*/ 470469 h 549467"/>
              <a:gd name="connsiteX28" fmla="*/ 142717 w 467033"/>
              <a:gd name="connsiteY28" fmla="*/ 448547 h 549467"/>
              <a:gd name="connsiteX29" fmla="*/ 104874 w 467033"/>
              <a:gd name="connsiteY29" fmla="*/ 385194 h 549467"/>
              <a:gd name="connsiteX30" fmla="*/ 142717 w 467033"/>
              <a:gd name="connsiteY30" fmla="*/ 320307 h 549467"/>
              <a:gd name="connsiteX31" fmla="*/ 237678 w 467033"/>
              <a:gd name="connsiteY31" fmla="*/ 299043 h 549467"/>
              <a:gd name="connsiteX32" fmla="*/ 330777 w 467033"/>
              <a:gd name="connsiteY32" fmla="*/ 320964 h 549467"/>
              <a:gd name="connsiteX33" fmla="*/ 368181 w 467033"/>
              <a:gd name="connsiteY33" fmla="*/ 385359 h 549467"/>
              <a:gd name="connsiteX34" fmla="*/ 330777 w 467033"/>
              <a:gd name="connsiteY34" fmla="*/ 448602 h 54946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</a:cxnLst>
            <a:rect l="l" t="t" r="r" b="b"/>
            <a:pathLst>
              <a:path w="467033" h="549467">
                <a:moveTo>
                  <a:pt x="446987" y="114245"/>
                </a:moveTo>
                <a:cubicBezTo>
                  <a:pt x="434665" y="88926"/>
                  <a:pt x="416757" y="66741"/>
                  <a:pt x="394632" y="49358"/>
                </a:cubicBezTo>
                <a:cubicBezTo>
                  <a:pt x="372398" y="32160"/>
                  <a:pt x="347042" y="19468"/>
                  <a:pt x="319934" y="11981"/>
                </a:cubicBezTo>
                <a:cubicBezTo>
                  <a:pt x="291073" y="3909"/>
                  <a:pt x="261172" y="-108"/>
                  <a:pt x="231216" y="34"/>
                </a:cubicBezTo>
                <a:cubicBezTo>
                  <a:pt x="186309" y="-695"/>
                  <a:pt x="141950" y="10217"/>
                  <a:pt x="102520" y="31711"/>
                </a:cubicBezTo>
                <a:cubicBezTo>
                  <a:pt x="64130" y="53183"/>
                  <a:pt x="34119" y="87046"/>
                  <a:pt x="17416" y="127782"/>
                </a:cubicBezTo>
                <a:lnTo>
                  <a:pt x="97426" y="173597"/>
                </a:lnTo>
                <a:cubicBezTo>
                  <a:pt x="107120" y="148821"/>
                  <a:pt x="124371" y="127727"/>
                  <a:pt x="146714" y="113313"/>
                </a:cubicBezTo>
                <a:cubicBezTo>
                  <a:pt x="169222" y="98697"/>
                  <a:pt x="196714" y="91392"/>
                  <a:pt x="229190" y="91392"/>
                </a:cubicBezTo>
                <a:cubicBezTo>
                  <a:pt x="252465" y="91080"/>
                  <a:pt x="275575" y="95327"/>
                  <a:pt x="297207" y="103887"/>
                </a:cubicBezTo>
                <a:cubicBezTo>
                  <a:pt x="317415" y="111987"/>
                  <a:pt x="334611" y="126110"/>
                  <a:pt x="346494" y="144332"/>
                </a:cubicBezTo>
                <a:cubicBezTo>
                  <a:pt x="358926" y="163075"/>
                  <a:pt x="365114" y="187666"/>
                  <a:pt x="365169" y="218098"/>
                </a:cubicBezTo>
                <a:lnTo>
                  <a:pt x="365169" y="276957"/>
                </a:lnTo>
                <a:cubicBezTo>
                  <a:pt x="361555" y="273099"/>
                  <a:pt x="357721" y="269438"/>
                  <a:pt x="353724" y="265996"/>
                </a:cubicBezTo>
                <a:cubicBezTo>
                  <a:pt x="321193" y="237608"/>
                  <a:pt x="274151" y="223414"/>
                  <a:pt x="212651" y="223414"/>
                </a:cubicBezTo>
                <a:cubicBezTo>
                  <a:pt x="175849" y="222926"/>
                  <a:pt x="139212" y="229261"/>
                  <a:pt x="104710" y="242102"/>
                </a:cubicBezTo>
                <a:cubicBezTo>
                  <a:pt x="74426" y="252959"/>
                  <a:pt x="47810" y="272217"/>
                  <a:pt x="28040" y="297618"/>
                </a:cubicBezTo>
                <a:cubicBezTo>
                  <a:pt x="-9145" y="350712"/>
                  <a:pt x="-9364" y="421365"/>
                  <a:pt x="27492" y="474689"/>
                </a:cubicBezTo>
                <a:cubicBezTo>
                  <a:pt x="46879" y="499701"/>
                  <a:pt x="72728" y="518926"/>
                  <a:pt x="102246" y="530260"/>
                </a:cubicBezTo>
                <a:cubicBezTo>
                  <a:pt x="135761" y="543429"/>
                  <a:pt x="171523" y="549940"/>
                  <a:pt x="207557" y="549441"/>
                </a:cubicBezTo>
                <a:cubicBezTo>
                  <a:pt x="269824" y="549441"/>
                  <a:pt x="317908" y="534737"/>
                  <a:pt x="351752" y="505324"/>
                </a:cubicBezTo>
                <a:cubicBezTo>
                  <a:pt x="358652" y="499361"/>
                  <a:pt x="364895" y="492736"/>
                  <a:pt x="370481" y="485540"/>
                </a:cubicBezTo>
                <a:lnTo>
                  <a:pt x="370481" y="538042"/>
                </a:lnTo>
                <a:lnTo>
                  <a:pt x="466976" y="538042"/>
                </a:lnTo>
                <a:lnTo>
                  <a:pt x="466976" y="208727"/>
                </a:lnTo>
                <a:cubicBezTo>
                  <a:pt x="467743" y="176102"/>
                  <a:pt x="460897" y="143746"/>
                  <a:pt x="446987" y="114245"/>
                </a:cubicBezTo>
                <a:close/>
                <a:moveTo>
                  <a:pt x="330777" y="448547"/>
                </a:moveTo>
                <a:cubicBezTo>
                  <a:pt x="305914" y="463164"/>
                  <a:pt x="274863" y="470469"/>
                  <a:pt x="237678" y="470469"/>
                </a:cubicBezTo>
                <a:cubicBezTo>
                  <a:pt x="199617" y="470469"/>
                  <a:pt x="167963" y="463164"/>
                  <a:pt x="142717" y="448547"/>
                </a:cubicBezTo>
                <a:cubicBezTo>
                  <a:pt x="117470" y="433931"/>
                  <a:pt x="104874" y="412815"/>
                  <a:pt x="104874" y="385194"/>
                </a:cubicBezTo>
                <a:cubicBezTo>
                  <a:pt x="103779" y="358034"/>
                  <a:pt x="118511" y="332703"/>
                  <a:pt x="142717" y="320307"/>
                </a:cubicBezTo>
                <a:cubicBezTo>
                  <a:pt x="167963" y="306096"/>
                  <a:pt x="199617" y="299005"/>
                  <a:pt x="237678" y="299043"/>
                </a:cubicBezTo>
                <a:cubicBezTo>
                  <a:pt x="275027" y="299043"/>
                  <a:pt x="306078" y="306348"/>
                  <a:pt x="330777" y="320964"/>
                </a:cubicBezTo>
                <a:cubicBezTo>
                  <a:pt x="354490" y="333514"/>
                  <a:pt x="369057" y="358505"/>
                  <a:pt x="368181" y="385359"/>
                </a:cubicBezTo>
                <a:cubicBezTo>
                  <a:pt x="368181" y="413018"/>
                  <a:pt x="355695" y="434096"/>
                  <a:pt x="330777" y="448602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8" name="Forma libre 46">
            <a:extLst>
              <a:ext uri="{FF2B5EF4-FFF2-40B4-BE49-F238E27FC236}">
                <a16:creationId xmlns:a16="http://schemas.microsoft.com/office/drawing/2014/main" id="{42C94621-6728-8496-3684-D23D97C603A8}"/>
              </a:ext>
            </a:extLst>
          </xdr:cNvPr>
          <xdr:cNvSpPr/>
        </xdr:nvSpPr>
        <xdr:spPr>
          <a:xfrm>
            <a:off x="4095830" y="5980762"/>
            <a:ext cx="690394" cy="1107727"/>
          </a:xfrm>
          <a:custGeom>
            <a:avLst/>
            <a:gdLst>
              <a:gd name="connsiteX0" fmla="*/ 0 w 690394"/>
              <a:gd name="connsiteY0" fmla="*/ 789721 h 1107727"/>
              <a:gd name="connsiteX1" fmla="*/ 91621 w 690394"/>
              <a:gd name="connsiteY1" fmla="*/ 1013100 h 1107727"/>
              <a:gd name="connsiteX2" fmla="*/ 457337 w 690394"/>
              <a:gd name="connsiteY2" fmla="*/ 1073056 h 1107727"/>
              <a:gd name="connsiteX3" fmla="*/ 567194 w 690394"/>
              <a:gd name="connsiteY3" fmla="*/ 0 h 1107727"/>
              <a:gd name="connsiteX4" fmla="*/ 0 w 690394"/>
              <a:gd name="connsiteY4" fmla="*/ 789721 h 110772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90394" h="1107727">
                <a:moveTo>
                  <a:pt x="0" y="789721"/>
                </a:moveTo>
                <a:cubicBezTo>
                  <a:pt x="-126" y="873362"/>
                  <a:pt x="32810" y="953660"/>
                  <a:pt x="91621" y="1013100"/>
                </a:cubicBezTo>
                <a:cubicBezTo>
                  <a:pt x="205093" y="1126654"/>
                  <a:pt x="359145" y="1126434"/>
                  <a:pt x="457337" y="1073056"/>
                </a:cubicBezTo>
                <a:cubicBezTo>
                  <a:pt x="577545" y="1007784"/>
                  <a:pt x="847971" y="812026"/>
                  <a:pt x="567194" y="0"/>
                </a:cubicBezTo>
                <a:cubicBezTo>
                  <a:pt x="567194" y="383297"/>
                  <a:pt x="0" y="422262"/>
                  <a:pt x="0" y="789721"/>
                </a:cubicBezTo>
                <a:close/>
              </a:path>
            </a:pathLst>
          </a:custGeom>
          <a:solidFill>
            <a:srgbClr val="FF9C1A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9" name="Forma libre 47">
            <a:extLst>
              <a:ext uri="{FF2B5EF4-FFF2-40B4-BE49-F238E27FC236}">
                <a16:creationId xmlns:a16="http://schemas.microsoft.com/office/drawing/2014/main" id="{B734D1C4-CDE4-5331-9200-7F9E3711E041}"/>
              </a:ext>
            </a:extLst>
          </xdr:cNvPr>
          <xdr:cNvSpPr/>
        </xdr:nvSpPr>
        <xdr:spPr>
          <a:xfrm>
            <a:off x="3693750" y="5980762"/>
            <a:ext cx="660348" cy="1107680"/>
          </a:xfrm>
          <a:custGeom>
            <a:avLst/>
            <a:gdLst>
              <a:gd name="connsiteX0" fmla="*/ 660348 w 660348"/>
              <a:gd name="connsiteY0" fmla="*/ 335563 h 1107680"/>
              <a:gd name="connsiteX1" fmla="*/ 567249 w 660348"/>
              <a:gd name="connsiteY1" fmla="*/ 0 h 1107680"/>
              <a:gd name="connsiteX2" fmla="*/ 0 w 660348"/>
              <a:gd name="connsiteY2" fmla="*/ 789721 h 1107680"/>
              <a:gd name="connsiteX3" fmla="*/ 91511 w 660348"/>
              <a:gd name="connsiteY3" fmla="*/ 1013100 h 1107680"/>
              <a:gd name="connsiteX4" fmla="*/ 457228 w 660348"/>
              <a:gd name="connsiteY4" fmla="*/ 1073056 h 1107680"/>
              <a:gd name="connsiteX5" fmla="*/ 660348 w 660348"/>
              <a:gd name="connsiteY5" fmla="*/ 335563 h 110768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660348" h="1107680">
                <a:moveTo>
                  <a:pt x="660348" y="335563"/>
                </a:moveTo>
                <a:cubicBezTo>
                  <a:pt x="641729" y="235108"/>
                  <a:pt x="611882" y="132241"/>
                  <a:pt x="567249" y="0"/>
                </a:cubicBezTo>
                <a:cubicBezTo>
                  <a:pt x="567249" y="383297"/>
                  <a:pt x="0" y="422262"/>
                  <a:pt x="0" y="789721"/>
                </a:cubicBezTo>
                <a:cubicBezTo>
                  <a:pt x="-126" y="873346"/>
                  <a:pt x="32760" y="953633"/>
                  <a:pt x="91511" y="1013100"/>
                </a:cubicBezTo>
                <a:cubicBezTo>
                  <a:pt x="204983" y="1126654"/>
                  <a:pt x="360240" y="1126325"/>
                  <a:pt x="457228" y="1073056"/>
                </a:cubicBezTo>
                <a:cubicBezTo>
                  <a:pt x="231708" y="832413"/>
                  <a:pt x="311116" y="553846"/>
                  <a:pt x="660348" y="335563"/>
                </a:cubicBezTo>
                <a:close/>
              </a:path>
            </a:pathLst>
          </a:custGeom>
          <a:solidFill>
            <a:srgbClr val="0DA9FF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20" name="Forma libre 48">
            <a:extLst>
              <a:ext uri="{FF2B5EF4-FFF2-40B4-BE49-F238E27FC236}">
                <a16:creationId xmlns:a16="http://schemas.microsoft.com/office/drawing/2014/main" id="{03540DA3-3FA2-6A2F-F595-9D725DE2CE20}"/>
              </a:ext>
            </a:extLst>
          </xdr:cNvPr>
          <xdr:cNvSpPr/>
        </xdr:nvSpPr>
        <xdr:spPr>
          <a:xfrm>
            <a:off x="3291671" y="5980762"/>
            <a:ext cx="660348" cy="1368776"/>
          </a:xfrm>
          <a:custGeom>
            <a:avLst/>
            <a:gdLst>
              <a:gd name="connsiteX0" fmla="*/ 660348 w 660348"/>
              <a:gd name="connsiteY0" fmla="*/ 335563 h 1368776"/>
              <a:gd name="connsiteX1" fmla="*/ 567249 w 660348"/>
              <a:gd name="connsiteY1" fmla="*/ 0 h 1368776"/>
              <a:gd name="connsiteX2" fmla="*/ 0 w 660348"/>
              <a:gd name="connsiteY2" fmla="*/ 789721 h 1368776"/>
              <a:gd name="connsiteX3" fmla="*/ 152573 w 660348"/>
              <a:gd name="connsiteY3" fmla="*/ 1061163 h 1368776"/>
              <a:gd name="connsiteX4" fmla="*/ 137951 w 660348"/>
              <a:gd name="connsiteY4" fmla="*/ 1368776 h 1368776"/>
              <a:gd name="connsiteX5" fmla="*/ 210733 w 660348"/>
              <a:gd name="connsiteY5" fmla="*/ 1356665 h 1368776"/>
              <a:gd name="connsiteX6" fmla="*/ 199233 w 660348"/>
              <a:gd name="connsiteY6" fmla="*/ 1084729 h 1368776"/>
              <a:gd name="connsiteX7" fmla="*/ 457227 w 660348"/>
              <a:gd name="connsiteY7" fmla="*/ 1073165 h 1368776"/>
              <a:gd name="connsiteX8" fmla="*/ 660348 w 660348"/>
              <a:gd name="connsiteY8" fmla="*/ 335563 h 136877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660348" h="1368776">
                <a:moveTo>
                  <a:pt x="660348" y="335563"/>
                </a:moveTo>
                <a:cubicBezTo>
                  <a:pt x="641728" y="235108"/>
                  <a:pt x="611827" y="132241"/>
                  <a:pt x="567249" y="0"/>
                </a:cubicBezTo>
                <a:cubicBezTo>
                  <a:pt x="567249" y="383297"/>
                  <a:pt x="0" y="422262"/>
                  <a:pt x="0" y="789721"/>
                </a:cubicBezTo>
                <a:cubicBezTo>
                  <a:pt x="0" y="978191"/>
                  <a:pt x="152573" y="1061163"/>
                  <a:pt x="152573" y="1061163"/>
                </a:cubicBezTo>
                <a:cubicBezTo>
                  <a:pt x="128866" y="1161931"/>
                  <a:pt x="123910" y="1266211"/>
                  <a:pt x="137951" y="1368776"/>
                </a:cubicBezTo>
                <a:lnTo>
                  <a:pt x="210733" y="1356665"/>
                </a:lnTo>
                <a:cubicBezTo>
                  <a:pt x="175136" y="1232808"/>
                  <a:pt x="196987" y="1097936"/>
                  <a:pt x="199233" y="1084729"/>
                </a:cubicBezTo>
                <a:cubicBezTo>
                  <a:pt x="292332" y="1122050"/>
                  <a:pt x="388334" y="1110980"/>
                  <a:pt x="457227" y="1073165"/>
                </a:cubicBezTo>
                <a:cubicBezTo>
                  <a:pt x="231379" y="832413"/>
                  <a:pt x="311116" y="553901"/>
                  <a:pt x="660348" y="335563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21" name="Forma libre 49">
            <a:extLst>
              <a:ext uri="{FF2B5EF4-FFF2-40B4-BE49-F238E27FC236}">
                <a16:creationId xmlns:a16="http://schemas.microsoft.com/office/drawing/2014/main" id="{E8C0F1CF-ADC3-A63A-F6A1-EA56AD5DE3C8}"/>
              </a:ext>
            </a:extLst>
          </xdr:cNvPr>
          <xdr:cNvSpPr/>
        </xdr:nvSpPr>
        <xdr:spPr>
          <a:xfrm>
            <a:off x="2835649" y="5524577"/>
            <a:ext cx="7626916" cy="2281037"/>
          </a:xfrm>
          <a:custGeom>
            <a:avLst/>
            <a:gdLst>
              <a:gd name="connsiteX0" fmla="*/ 0 w 7626916"/>
              <a:gd name="connsiteY0" fmla="*/ 0 h 2281037"/>
              <a:gd name="connsiteX1" fmla="*/ 7626917 w 7626916"/>
              <a:gd name="connsiteY1" fmla="*/ 0 h 2281037"/>
              <a:gd name="connsiteX2" fmla="*/ 7626917 w 7626916"/>
              <a:gd name="connsiteY2" fmla="*/ 2281038 h 2281037"/>
              <a:gd name="connsiteX3" fmla="*/ 0 w 7626916"/>
              <a:gd name="connsiteY3" fmla="*/ 2281038 h 22810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7626916" h="2281037">
                <a:moveTo>
                  <a:pt x="0" y="0"/>
                </a:moveTo>
                <a:lnTo>
                  <a:pt x="7626917" y="0"/>
                </a:lnTo>
                <a:lnTo>
                  <a:pt x="7626917" y="2281038"/>
                </a:lnTo>
                <a:lnTo>
                  <a:pt x="0" y="2281038"/>
                </a:lnTo>
                <a:close/>
              </a:path>
            </a:pathLst>
          </a:custGeom>
          <a:noFill/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</xdr:grpSp>
    <xdr:clientData/>
  </xdr:twoCellAnchor>
  <xdr:twoCellAnchor>
    <xdr:from>
      <xdr:col>3</xdr:col>
      <xdr:colOff>123017</xdr:colOff>
      <xdr:row>3</xdr:row>
      <xdr:rowOff>34614</xdr:rowOff>
    </xdr:from>
    <xdr:to>
      <xdr:col>3</xdr:col>
      <xdr:colOff>1157817</xdr:colOff>
      <xdr:row>5</xdr:row>
      <xdr:rowOff>12201</xdr:rowOff>
    </xdr:to>
    <xdr:sp macro="" textlink="">
      <xdr:nvSpPr>
        <xdr:cNvPr id="5" name="Retângulo: Cantos Arredondados 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F927E775-6EAD-47CE-ABBE-86573A721748}"/>
            </a:ext>
          </a:extLst>
        </xdr:cNvPr>
        <xdr:cNvSpPr/>
      </xdr:nvSpPr>
      <xdr:spPr>
        <a:xfrm>
          <a:off x="3890684" y="606114"/>
          <a:ext cx="1034800" cy="50675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Itapebi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127748</xdr:colOff>
      <xdr:row>0</xdr:row>
      <xdr:rowOff>60512</xdr:rowOff>
    </xdr:from>
    <xdr:to>
      <xdr:col>3</xdr:col>
      <xdr:colOff>1158688</xdr:colOff>
      <xdr:row>3</xdr:row>
      <xdr:rowOff>15688</xdr:rowOff>
    </xdr:to>
    <xdr:sp macro="" textlink="">
      <xdr:nvSpPr>
        <xdr:cNvPr id="79" name="Retângulo: Cantos Arredondados 7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7C523C-E517-4BC8-83A4-18F02A19F234}"/>
            </a:ext>
          </a:extLst>
        </xdr:cNvPr>
        <xdr:cNvSpPr/>
      </xdr:nvSpPr>
      <xdr:spPr>
        <a:xfrm>
          <a:off x="3556748" y="60512"/>
          <a:ext cx="103094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Afluent T</a:t>
          </a:r>
        </a:p>
      </xdr:txBody>
    </xdr:sp>
    <xdr:clientData/>
  </xdr:twoCellAnchor>
  <xdr:twoCellAnchor>
    <xdr:from>
      <xdr:col>3</xdr:col>
      <xdr:colOff>1204011</xdr:colOff>
      <xdr:row>0</xdr:row>
      <xdr:rowOff>60512</xdr:rowOff>
    </xdr:from>
    <xdr:to>
      <xdr:col>4</xdr:col>
      <xdr:colOff>184275</xdr:colOff>
      <xdr:row>3</xdr:row>
      <xdr:rowOff>15688</xdr:rowOff>
    </xdr:to>
    <xdr:sp macro="" textlink="">
      <xdr:nvSpPr>
        <xdr:cNvPr id="80" name="Retângulo: Cantos Arredondados 7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6B7F1C67-1F8D-404E-8021-D3EEF9862843}"/>
            </a:ext>
          </a:extLst>
        </xdr:cNvPr>
        <xdr:cNvSpPr/>
      </xdr:nvSpPr>
      <xdr:spPr>
        <a:xfrm>
          <a:off x="4633011" y="60512"/>
          <a:ext cx="103094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Arapuas</a:t>
          </a:r>
        </a:p>
      </xdr:txBody>
    </xdr:sp>
    <xdr:clientData/>
  </xdr:twoCellAnchor>
  <xdr:twoCellAnchor>
    <xdr:from>
      <xdr:col>4</xdr:col>
      <xdr:colOff>229598</xdr:colOff>
      <xdr:row>0</xdr:row>
      <xdr:rowOff>60512</xdr:rowOff>
    </xdr:from>
    <xdr:to>
      <xdr:col>4</xdr:col>
      <xdr:colOff>1260538</xdr:colOff>
      <xdr:row>3</xdr:row>
      <xdr:rowOff>15688</xdr:rowOff>
    </xdr:to>
    <xdr:sp macro="" textlink="">
      <xdr:nvSpPr>
        <xdr:cNvPr id="85" name="Retângulo: Cantos Arredondados 8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AC3A1E1-9057-4F14-AAD6-FD34EA65E260}"/>
            </a:ext>
          </a:extLst>
        </xdr:cNvPr>
        <xdr:cNvSpPr/>
      </xdr:nvSpPr>
      <xdr:spPr>
        <a:xfrm>
          <a:off x="5709274" y="60512"/>
          <a:ext cx="103094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Arizonas</a:t>
          </a:r>
        </a:p>
      </xdr:txBody>
    </xdr:sp>
    <xdr:clientData/>
  </xdr:twoCellAnchor>
  <xdr:twoCellAnchor>
    <xdr:from>
      <xdr:col>4</xdr:col>
      <xdr:colOff>1305861</xdr:colOff>
      <xdr:row>0</xdr:row>
      <xdr:rowOff>60512</xdr:rowOff>
    </xdr:from>
    <xdr:to>
      <xdr:col>5</xdr:col>
      <xdr:colOff>286124</xdr:colOff>
      <xdr:row>3</xdr:row>
      <xdr:rowOff>15688</xdr:rowOff>
    </xdr:to>
    <xdr:sp macro="" textlink="">
      <xdr:nvSpPr>
        <xdr:cNvPr id="86" name="Retângulo: Cantos Arredondados 8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9DA2D0E-5036-495B-A6FE-7C13AE5175D5}"/>
            </a:ext>
          </a:extLst>
        </xdr:cNvPr>
        <xdr:cNvSpPr/>
      </xdr:nvSpPr>
      <xdr:spPr>
        <a:xfrm>
          <a:off x="6785537" y="60512"/>
          <a:ext cx="103094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Neoenergia Vale do Itajaí</a:t>
          </a:r>
        </a:p>
      </xdr:txBody>
    </xdr:sp>
    <xdr:clientData/>
  </xdr:twoCellAnchor>
  <xdr:twoCellAnchor>
    <xdr:from>
      <xdr:col>5</xdr:col>
      <xdr:colOff>331447</xdr:colOff>
      <xdr:row>0</xdr:row>
      <xdr:rowOff>60512</xdr:rowOff>
    </xdr:from>
    <xdr:to>
      <xdr:col>5</xdr:col>
      <xdr:colOff>1362387</xdr:colOff>
      <xdr:row>3</xdr:row>
      <xdr:rowOff>15688</xdr:rowOff>
    </xdr:to>
    <xdr:sp macro="" textlink="">
      <xdr:nvSpPr>
        <xdr:cNvPr id="91" name="Retângulo: Cantos Arredondados 9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68543A5-2753-4BD2-BD38-C51043508B76}"/>
            </a:ext>
          </a:extLst>
        </xdr:cNvPr>
        <xdr:cNvSpPr/>
      </xdr:nvSpPr>
      <xdr:spPr>
        <a:xfrm>
          <a:off x="7861800" y="60512"/>
          <a:ext cx="103094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Caetités</a:t>
          </a:r>
        </a:p>
      </xdr:txBody>
    </xdr:sp>
    <xdr:clientData/>
  </xdr:twoCellAnchor>
  <xdr:twoCellAnchor>
    <xdr:from>
      <xdr:col>5</xdr:col>
      <xdr:colOff>1407710</xdr:colOff>
      <xdr:row>0</xdr:row>
      <xdr:rowOff>60512</xdr:rowOff>
    </xdr:from>
    <xdr:to>
      <xdr:col>6</xdr:col>
      <xdr:colOff>387974</xdr:colOff>
      <xdr:row>3</xdr:row>
      <xdr:rowOff>15688</xdr:rowOff>
    </xdr:to>
    <xdr:sp macro="" textlink="">
      <xdr:nvSpPr>
        <xdr:cNvPr id="92" name="Retângulo: Cantos Arredondados 9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7DEE287-69E9-4062-A4B0-D5964D5169A0}"/>
            </a:ext>
          </a:extLst>
        </xdr:cNvPr>
        <xdr:cNvSpPr/>
      </xdr:nvSpPr>
      <xdr:spPr>
        <a:xfrm>
          <a:off x="8938063" y="60512"/>
          <a:ext cx="103094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Calangos</a:t>
          </a:r>
        </a:p>
      </xdr:txBody>
    </xdr:sp>
    <xdr:clientData/>
  </xdr:twoCellAnchor>
  <xdr:twoCellAnchor>
    <xdr:from>
      <xdr:col>6</xdr:col>
      <xdr:colOff>433297</xdr:colOff>
      <xdr:row>0</xdr:row>
      <xdr:rowOff>60512</xdr:rowOff>
    </xdr:from>
    <xdr:to>
      <xdr:col>6</xdr:col>
      <xdr:colOff>1464237</xdr:colOff>
      <xdr:row>3</xdr:row>
      <xdr:rowOff>15688</xdr:rowOff>
    </xdr:to>
    <xdr:sp macro="" textlink="">
      <xdr:nvSpPr>
        <xdr:cNvPr id="97" name="Retângulo: Cantos Arredondados 9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2065553F-D3D3-4D3A-80B6-AD2C08702FCE}"/>
            </a:ext>
          </a:extLst>
        </xdr:cNvPr>
        <xdr:cNvSpPr/>
      </xdr:nvSpPr>
      <xdr:spPr>
        <a:xfrm>
          <a:off x="10014326" y="60512"/>
          <a:ext cx="103094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Canoas</a:t>
          </a:r>
        </a:p>
      </xdr:txBody>
    </xdr:sp>
    <xdr:clientData/>
  </xdr:twoCellAnchor>
  <xdr:twoCellAnchor>
    <xdr:from>
      <xdr:col>6</xdr:col>
      <xdr:colOff>1509560</xdr:colOff>
      <xdr:row>0</xdr:row>
      <xdr:rowOff>60512</xdr:rowOff>
    </xdr:from>
    <xdr:to>
      <xdr:col>7</xdr:col>
      <xdr:colOff>489823</xdr:colOff>
      <xdr:row>3</xdr:row>
      <xdr:rowOff>15688</xdr:rowOff>
    </xdr:to>
    <xdr:sp macro="" textlink="">
      <xdr:nvSpPr>
        <xdr:cNvPr id="98" name="Retângulo: Cantos Arredondados 97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F9BF1658-5A76-4EDD-814C-9AE3A4FA86D7}"/>
            </a:ext>
          </a:extLst>
        </xdr:cNvPr>
        <xdr:cNvSpPr/>
      </xdr:nvSpPr>
      <xdr:spPr>
        <a:xfrm>
          <a:off x="11090589" y="60512"/>
          <a:ext cx="103094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Neoenergia Pernambuco</a:t>
          </a:r>
        </a:p>
      </xdr:txBody>
    </xdr:sp>
    <xdr:clientData/>
  </xdr:twoCellAnchor>
  <xdr:twoCellAnchor>
    <xdr:from>
      <xdr:col>7</xdr:col>
      <xdr:colOff>535146</xdr:colOff>
      <xdr:row>0</xdr:row>
      <xdr:rowOff>60512</xdr:rowOff>
    </xdr:from>
    <xdr:to>
      <xdr:col>7</xdr:col>
      <xdr:colOff>1566086</xdr:colOff>
      <xdr:row>3</xdr:row>
      <xdr:rowOff>15688</xdr:rowOff>
    </xdr:to>
    <xdr:sp macro="" textlink="">
      <xdr:nvSpPr>
        <xdr:cNvPr id="103" name="Retângulo: Cantos Arredondados 10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E4A506A3-2A1E-4086-9CB9-F279BAD3B87F}"/>
            </a:ext>
          </a:extLst>
        </xdr:cNvPr>
        <xdr:cNvSpPr/>
      </xdr:nvSpPr>
      <xdr:spPr>
        <a:xfrm>
          <a:off x="12166852" y="60512"/>
          <a:ext cx="103094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Chafarizes</a:t>
          </a:r>
        </a:p>
      </xdr:txBody>
    </xdr:sp>
    <xdr:clientData/>
  </xdr:twoCellAnchor>
  <xdr:twoCellAnchor>
    <xdr:from>
      <xdr:col>7</xdr:col>
      <xdr:colOff>1623312</xdr:colOff>
      <xdr:row>0</xdr:row>
      <xdr:rowOff>60512</xdr:rowOff>
    </xdr:from>
    <xdr:to>
      <xdr:col>8</xdr:col>
      <xdr:colOff>581024</xdr:colOff>
      <xdr:row>3</xdr:row>
      <xdr:rowOff>15688</xdr:rowOff>
    </xdr:to>
    <xdr:sp macro="" textlink="">
      <xdr:nvSpPr>
        <xdr:cNvPr id="104" name="Retângulo: Cantos Arredondados 103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AD14C8D5-5C99-4979-B8C9-2E46D48EB070}"/>
            </a:ext>
          </a:extLst>
        </xdr:cNvPr>
        <xdr:cNvSpPr/>
      </xdr:nvSpPr>
      <xdr:spPr>
        <a:xfrm>
          <a:off x="13577187" y="60512"/>
          <a:ext cx="1005587" cy="507626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Neoenergia Coelba</a:t>
          </a:r>
        </a:p>
      </xdr:txBody>
    </xdr:sp>
    <xdr:clientData/>
  </xdr:twoCellAnchor>
  <xdr:twoCellAnchor>
    <xdr:from>
      <xdr:col>3</xdr:col>
      <xdr:colOff>123265</xdr:colOff>
      <xdr:row>3</xdr:row>
      <xdr:rowOff>67236</xdr:rowOff>
    </xdr:from>
    <xdr:to>
      <xdr:col>3</xdr:col>
      <xdr:colOff>1154205</xdr:colOff>
      <xdr:row>5</xdr:row>
      <xdr:rowOff>44823</xdr:rowOff>
    </xdr:to>
    <xdr:sp macro="" textlink="">
      <xdr:nvSpPr>
        <xdr:cNvPr id="109" name="Retângulo: Cantos Arredondados 108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AF6881AB-D582-4E22-9DF9-4A79FC88F6B4}"/>
            </a:ext>
          </a:extLst>
        </xdr:cNvPr>
        <xdr:cNvSpPr/>
      </xdr:nvSpPr>
      <xdr:spPr>
        <a:xfrm>
          <a:off x="3552265" y="616324"/>
          <a:ext cx="103094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Neoenergia Cosern</a:t>
          </a:r>
        </a:p>
      </xdr:txBody>
    </xdr:sp>
    <xdr:clientData/>
  </xdr:twoCellAnchor>
  <xdr:twoCellAnchor>
    <xdr:from>
      <xdr:col>3</xdr:col>
      <xdr:colOff>1202157</xdr:colOff>
      <xdr:row>3</xdr:row>
      <xdr:rowOff>67236</xdr:rowOff>
    </xdr:from>
    <xdr:to>
      <xdr:col>4</xdr:col>
      <xdr:colOff>182420</xdr:colOff>
      <xdr:row>5</xdr:row>
      <xdr:rowOff>44823</xdr:rowOff>
    </xdr:to>
    <xdr:sp macro="" textlink="">
      <xdr:nvSpPr>
        <xdr:cNvPr id="114" name="Retângulo: Cantos Arredondados 113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6654E853-1A37-4CC9-ABDB-529D34EE9EFB}"/>
            </a:ext>
          </a:extLst>
        </xdr:cNvPr>
        <xdr:cNvSpPr/>
      </xdr:nvSpPr>
      <xdr:spPr>
        <a:xfrm>
          <a:off x="7022990" y="617569"/>
          <a:ext cx="1033430" cy="496171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Neoenergia Elektro</a:t>
          </a:r>
        </a:p>
      </xdr:txBody>
    </xdr:sp>
    <xdr:clientData/>
  </xdr:twoCellAnchor>
  <xdr:twoCellAnchor>
    <xdr:from>
      <xdr:col>4</xdr:col>
      <xdr:colOff>227743</xdr:colOff>
      <xdr:row>3</xdr:row>
      <xdr:rowOff>67236</xdr:rowOff>
    </xdr:from>
    <xdr:to>
      <xdr:col>4</xdr:col>
      <xdr:colOff>1258683</xdr:colOff>
      <xdr:row>5</xdr:row>
      <xdr:rowOff>44823</xdr:rowOff>
    </xdr:to>
    <xdr:sp macro="" textlink="">
      <xdr:nvSpPr>
        <xdr:cNvPr id="115" name="Retângulo: Cantos Arredondados 114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16C25732-16A4-4462-91F4-ADB4A2915C74}"/>
            </a:ext>
          </a:extLst>
        </xdr:cNvPr>
        <xdr:cNvSpPr/>
      </xdr:nvSpPr>
      <xdr:spPr>
        <a:xfrm>
          <a:off x="8101743" y="617569"/>
          <a:ext cx="1030940" cy="496171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Geração Céu Azul</a:t>
          </a:r>
        </a:p>
      </xdr:txBody>
    </xdr:sp>
    <xdr:clientData/>
  </xdr:twoCellAnchor>
  <xdr:twoCellAnchor>
    <xdr:from>
      <xdr:col>4</xdr:col>
      <xdr:colOff>1301142</xdr:colOff>
      <xdr:row>3</xdr:row>
      <xdr:rowOff>67236</xdr:rowOff>
    </xdr:from>
    <xdr:to>
      <xdr:col>5</xdr:col>
      <xdr:colOff>284207</xdr:colOff>
      <xdr:row>5</xdr:row>
      <xdr:rowOff>44823</xdr:rowOff>
    </xdr:to>
    <xdr:sp macro="" textlink="">
      <xdr:nvSpPr>
        <xdr:cNvPr id="117" name="Retângulo: Cantos Arredondados 11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28CB36F8-3CCC-4E91-A2E9-D81DA6BB4601}"/>
            </a:ext>
          </a:extLst>
        </xdr:cNvPr>
        <xdr:cNvSpPr/>
      </xdr:nvSpPr>
      <xdr:spPr>
        <a:xfrm>
          <a:off x="9175142" y="617569"/>
          <a:ext cx="1036232" cy="496171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Lagoas</a:t>
          </a:r>
        </a:p>
      </xdr:txBody>
    </xdr:sp>
    <xdr:clientData/>
  </xdr:twoCellAnchor>
  <xdr:twoCellAnchor>
    <xdr:from>
      <xdr:col>5</xdr:col>
      <xdr:colOff>329528</xdr:colOff>
      <xdr:row>3</xdr:row>
      <xdr:rowOff>67236</xdr:rowOff>
    </xdr:from>
    <xdr:to>
      <xdr:col>5</xdr:col>
      <xdr:colOff>1361029</xdr:colOff>
      <xdr:row>5</xdr:row>
      <xdr:rowOff>44823</xdr:rowOff>
    </xdr:to>
    <xdr:sp macro="" textlink="">
      <xdr:nvSpPr>
        <xdr:cNvPr id="118" name="Retângulo: Cantos Arredondados 11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32DF35BE-E701-4776-B1E4-84DE7C266112}"/>
            </a:ext>
          </a:extLst>
        </xdr:cNvPr>
        <xdr:cNvSpPr/>
      </xdr:nvSpPr>
      <xdr:spPr>
        <a:xfrm>
          <a:off x="10256695" y="617569"/>
          <a:ext cx="1031501" cy="496171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Mel 2</a:t>
          </a:r>
        </a:p>
      </xdr:txBody>
    </xdr:sp>
    <xdr:clientData/>
  </xdr:twoCellAnchor>
  <xdr:twoCellAnchor>
    <xdr:from>
      <xdr:col>2</xdr:col>
      <xdr:colOff>531580</xdr:colOff>
      <xdr:row>5</xdr:row>
      <xdr:rowOff>35717</xdr:rowOff>
    </xdr:from>
    <xdr:to>
      <xdr:col>2</xdr:col>
      <xdr:colOff>1095376</xdr:colOff>
      <xdr:row>8</xdr:row>
      <xdr:rowOff>62751</xdr:rowOff>
    </xdr:to>
    <xdr:sp macro="" textlink="">
      <xdr:nvSpPr>
        <xdr:cNvPr id="137" name="Retângulo: Cantos Arredondados 136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5234C22C-FBFA-4B79-8D74-AFFC7C920DF6}"/>
            </a:ext>
          </a:extLst>
        </xdr:cNvPr>
        <xdr:cNvSpPr/>
      </xdr:nvSpPr>
      <xdr:spPr>
        <a:xfrm>
          <a:off x="2579455" y="1107280"/>
          <a:ext cx="563796" cy="562815"/>
        </a:xfrm>
        <a:prstGeom prst="roundRect">
          <a:avLst/>
        </a:prstGeom>
        <a:solidFill>
          <a:srgbClr val="008C39"/>
        </a:solidFill>
        <a:ln>
          <a:solidFill>
            <a:srgbClr val="007F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707371</xdr:colOff>
      <xdr:row>5</xdr:row>
      <xdr:rowOff>177252</xdr:rowOff>
    </xdr:from>
    <xdr:to>
      <xdr:col>2</xdr:col>
      <xdr:colOff>954514</xdr:colOff>
      <xdr:row>7</xdr:row>
      <xdr:rowOff>136570</xdr:rowOff>
    </xdr:to>
    <xdr:sp macro="" textlink="">
      <xdr:nvSpPr>
        <xdr:cNvPr id="138" name="Seta: Curva para a Esquerda 137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3D9B744-E04E-45BD-AF0F-92BCEF176626}"/>
            </a:ext>
          </a:extLst>
        </xdr:cNvPr>
        <xdr:cNvSpPr/>
      </xdr:nvSpPr>
      <xdr:spPr>
        <a:xfrm>
          <a:off x="2755246" y="1248815"/>
          <a:ext cx="247143" cy="316505"/>
        </a:xfrm>
        <a:prstGeom prst="curvedLeftArrow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442320</xdr:colOff>
      <xdr:row>3</xdr:row>
      <xdr:rowOff>65425</xdr:rowOff>
    </xdr:from>
    <xdr:to>
      <xdr:col>6</xdr:col>
      <xdr:colOff>1471749</xdr:colOff>
      <xdr:row>5</xdr:row>
      <xdr:rowOff>63500</xdr:rowOff>
    </xdr:to>
    <xdr:sp macro="" textlink="">
      <xdr:nvSpPr>
        <xdr:cNvPr id="26" name="Retângulo: Cantos Arredondados 25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A6A0C5F5-53A3-4E76-91CC-CC24DF65256B}"/>
            </a:ext>
          </a:extLst>
        </xdr:cNvPr>
        <xdr:cNvSpPr/>
      </xdr:nvSpPr>
      <xdr:spPr>
        <a:xfrm>
          <a:off x="12422653" y="615758"/>
          <a:ext cx="1029429" cy="516659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NC Energia</a:t>
          </a:r>
        </a:p>
      </xdr:txBody>
    </xdr:sp>
    <xdr:clientData/>
  </xdr:twoCellAnchor>
  <xdr:twoCellAnchor>
    <xdr:from>
      <xdr:col>6</xdr:col>
      <xdr:colOff>1523819</xdr:colOff>
      <xdr:row>3</xdr:row>
      <xdr:rowOff>68147</xdr:rowOff>
    </xdr:from>
    <xdr:to>
      <xdr:col>7</xdr:col>
      <xdr:colOff>501592</xdr:colOff>
      <xdr:row>5</xdr:row>
      <xdr:rowOff>66222</xdr:rowOff>
    </xdr:to>
    <xdr:sp macro="" textlink="">
      <xdr:nvSpPr>
        <xdr:cNvPr id="27" name="Retângulo: Cantos Arredondados 26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D4A5FA4F-8BAF-4E3D-B400-3E01E8422E77}"/>
            </a:ext>
          </a:extLst>
        </xdr:cNvPr>
        <xdr:cNvSpPr/>
      </xdr:nvSpPr>
      <xdr:spPr>
        <a:xfrm>
          <a:off x="13504152" y="618480"/>
          <a:ext cx="1030940" cy="516659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Neoenergia Controladora</a:t>
          </a:r>
        </a:p>
      </xdr:txBody>
    </xdr:sp>
    <xdr:clientData/>
  </xdr:twoCellAnchor>
  <xdr:twoCellAnchor>
    <xdr:from>
      <xdr:col>7</xdr:col>
      <xdr:colOff>535454</xdr:colOff>
      <xdr:row>3</xdr:row>
      <xdr:rowOff>57261</xdr:rowOff>
    </xdr:from>
    <xdr:to>
      <xdr:col>7</xdr:col>
      <xdr:colOff>1564882</xdr:colOff>
      <xdr:row>5</xdr:row>
      <xdr:rowOff>55336</xdr:rowOff>
    </xdr:to>
    <xdr:sp macro="" textlink="">
      <xdr:nvSpPr>
        <xdr:cNvPr id="28" name="Retângulo: Cantos Arredondados 27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B7AB60A0-98EB-4B58-84B5-152F0AA14783}"/>
            </a:ext>
          </a:extLst>
        </xdr:cNvPr>
        <xdr:cNvSpPr/>
      </xdr:nvSpPr>
      <xdr:spPr>
        <a:xfrm>
          <a:off x="12515787" y="607594"/>
          <a:ext cx="1029428" cy="516659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Neoenergia Guanabara</a:t>
          </a:r>
        </a:p>
      </xdr:txBody>
    </xdr:sp>
    <xdr:clientData/>
  </xdr:twoCellAnchor>
  <xdr:twoCellAnchor>
    <xdr:from>
      <xdr:col>5</xdr:col>
      <xdr:colOff>1419222</xdr:colOff>
      <xdr:row>3</xdr:row>
      <xdr:rowOff>67315</xdr:rowOff>
    </xdr:from>
    <xdr:to>
      <xdr:col>6</xdr:col>
      <xdr:colOff>395485</xdr:colOff>
      <xdr:row>5</xdr:row>
      <xdr:rowOff>52747</xdr:rowOff>
    </xdr:to>
    <xdr:sp macro="" textlink="">
      <xdr:nvSpPr>
        <xdr:cNvPr id="30" name="Retângulo: Cantos Arredondados 29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F68A1306-4482-4163-907A-086D45FBF632}"/>
            </a:ext>
          </a:extLst>
        </xdr:cNvPr>
        <xdr:cNvSpPr/>
      </xdr:nvSpPr>
      <xdr:spPr>
        <a:xfrm>
          <a:off x="11346389" y="617648"/>
          <a:ext cx="1029429" cy="504016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Oitis</a:t>
          </a:r>
        </a:p>
      </xdr:txBody>
    </xdr:sp>
    <xdr:clientData/>
  </xdr:twoCellAnchor>
  <xdr:twoCellAnchor>
    <xdr:from>
      <xdr:col>0</xdr:col>
      <xdr:colOff>0</xdr:colOff>
      <xdr:row>3</xdr:row>
      <xdr:rowOff>38100</xdr:rowOff>
    </xdr:from>
    <xdr:to>
      <xdr:col>2</xdr:col>
      <xdr:colOff>61232</xdr:colOff>
      <xdr:row>6</xdr:row>
      <xdr:rowOff>68035</xdr:rowOff>
    </xdr:to>
    <xdr:grpSp>
      <xdr:nvGrpSpPr>
        <xdr:cNvPr id="2" name="Grupo 34">
          <a:extLst>
            <a:ext uri="{FF2B5EF4-FFF2-40B4-BE49-F238E27FC236}">
              <a16:creationId xmlns:a16="http://schemas.microsoft.com/office/drawing/2014/main" id="{642BE5DB-9F2F-4E4E-A9BA-25ADE8545764}"/>
            </a:ext>
          </a:extLst>
        </xdr:cNvPr>
        <xdr:cNvGrpSpPr/>
      </xdr:nvGrpSpPr>
      <xdr:grpSpPr>
        <a:xfrm>
          <a:off x="0" y="588433"/>
          <a:ext cx="2114399" cy="739019"/>
          <a:chOff x="2835649" y="5524577"/>
          <a:chExt cx="7626916" cy="2281037"/>
        </a:xfrm>
      </xdr:grpSpPr>
      <xdr:sp macro="" textlink="">
        <xdr:nvSpPr>
          <xdr:cNvPr id="3" name="Forma libre 35">
            <a:extLst>
              <a:ext uri="{FF2B5EF4-FFF2-40B4-BE49-F238E27FC236}">
                <a16:creationId xmlns:a16="http://schemas.microsoft.com/office/drawing/2014/main" id="{D0B11231-257A-5CFB-9ACF-30A67E5555D3}"/>
              </a:ext>
            </a:extLst>
          </xdr:cNvPr>
          <xdr:cNvSpPr/>
        </xdr:nvSpPr>
        <xdr:spPr>
          <a:xfrm>
            <a:off x="5052672" y="6301912"/>
            <a:ext cx="605748" cy="726915"/>
          </a:xfrm>
          <a:custGeom>
            <a:avLst/>
            <a:gdLst>
              <a:gd name="connsiteX0" fmla="*/ 499286 w 605748"/>
              <a:gd name="connsiteY0" fmla="*/ 452733 h 726915"/>
              <a:gd name="connsiteX1" fmla="*/ 499286 w 605748"/>
              <a:gd name="connsiteY1" fmla="*/ 546228 h 726915"/>
              <a:gd name="connsiteX2" fmla="*/ 444522 w 605748"/>
              <a:gd name="connsiteY2" fmla="*/ 470435 h 726915"/>
              <a:gd name="connsiteX3" fmla="*/ 96878 w 605748"/>
              <a:gd name="connsiteY3" fmla="*/ 0 h 726915"/>
              <a:gd name="connsiteX4" fmla="*/ 0 w 605748"/>
              <a:gd name="connsiteY4" fmla="*/ 0 h 726915"/>
              <a:gd name="connsiteX5" fmla="*/ 0 w 605748"/>
              <a:gd name="connsiteY5" fmla="*/ 726916 h 726915"/>
              <a:gd name="connsiteX6" fmla="*/ 106845 w 605748"/>
              <a:gd name="connsiteY6" fmla="*/ 726916 h 726915"/>
              <a:gd name="connsiteX7" fmla="*/ 106845 w 605748"/>
              <a:gd name="connsiteY7" fmla="*/ 180688 h 726915"/>
              <a:gd name="connsiteX8" fmla="*/ 161610 w 605748"/>
              <a:gd name="connsiteY8" fmla="*/ 256481 h 726915"/>
              <a:gd name="connsiteX9" fmla="*/ 509253 w 605748"/>
              <a:gd name="connsiteY9" fmla="*/ 726916 h 726915"/>
              <a:gd name="connsiteX10" fmla="*/ 605748 w 605748"/>
              <a:gd name="connsiteY10" fmla="*/ 726916 h 726915"/>
              <a:gd name="connsiteX11" fmla="*/ 605748 w 605748"/>
              <a:gd name="connsiteY11" fmla="*/ 0 h 726915"/>
              <a:gd name="connsiteX12" fmla="*/ 499286 w 605748"/>
              <a:gd name="connsiteY12" fmla="*/ 0 h 72691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</a:cxnLst>
            <a:rect l="l" t="t" r="r" b="b"/>
            <a:pathLst>
              <a:path w="605748" h="726915">
                <a:moveTo>
                  <a:pt x="499286" y="452733"/>
                </a:moveTo>
                <a:lnTo>
                  <a:pt x="499286" y="546228"/>
                </a:lnTo>
                <a:cubicBezTo>
                  <a:pt x="476466" y="514371"/>
                  <a:pt x="458213" y="489106"/>
                  <a:pt x="444522" y="470435"/>
                </a:cubicBezTo>
                <a:lnTo>
                  <a:pt x="96878" y="0"/>
                </a:lnTo>
                <a:lnTo>
                  <a:pt x="0" y="0"/>
                </a:lnTo>
                <a:lnTo>
                  <a:pt x="0" y="726916"/>
                </a:lnTo>
                <a:lnTo>
                  <a:pt x="106845" y="726916"/>
                </a:lnTo>
                <a:lnTo>
                  <a:pt x="106845" y="180688"/>
                </a:lnTo>
                <a:cubicBezTo>
                  <a:pt x="129698" y="212545"/>
                  <a:pt x="147957" y="237810"/>
                  <a:pt x="161610" y="256481"/>
                </a:cubicBezTo>
                <a:lnTo>
                  <a:pt x="509253" y="726916"/>
                </a:lnTo>
                <a:lnTo>
                  <a:pt x="605748" y="726916"/>
                </a:lnTo>
                <a:lnTo>
                  <a:pt x="605748" y="0"/>
                </a:lnTo>
                <a:lnTo>
                  <a:pt x="499286" y="0"/>
                </a:ln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5" name="Forma libre 36">
            <a:extLst>
              <a:ext uri="{FF2B5EF4-FFF2-40B4-BE49-F238E27FC236}">
                <a16:creationId xmlns:a16="http://schemas.microsoft.com/office/drawing/2014/main" id="{47DF35E5-4022-D9F4-D823-F8C8BB3DFF75}"/>
              </a:ext>
            </a:extLst>
          </xdr:cNvPr>
          <xdr:cNvSpPr/>
        </xdr:nvSpPr>
        <xdr:spPr>
          <a:xfrm>
            <a:off x="5723943" y="6490893"/>
            <a:ext cx="497126" cy="549550"/>
          </a:xfrm>
          <a:custGeom>
            <a:avLst/>
            <a:gdLst>
              <a:gd name="connsiteX0" fmla="*/ 378781 w 497126"/>
              <a:gd name="connsiteY0" fmla="*/ 33796 h 549550"/>
              <a:gd name="connsiteX1" fmla="*/ 253261 w 497126"/>
              <a:gd name="connsiteY1" fmla="*/ 36 h 549550"/>
              <a:gd name="connsiteX2" fmla="*/ 151016 w 497126"/>
              <a:gd name="connsiteY2" fmla="*/ 19218 h 549550"/>
              <a:gd name="connsiteX3" fmla="*/ 70622 w 497126"/>
              <a:gd name="connsiteY3" fmla="*/ 74953 h 549550"/>
              <a:gd name="connsiteX4" fmla="*/ 18212 w 497126"/>
              <a:gd name="connsiteY4" fmla="*/ 161652 h 549550"/>
              <a:gd name="connsiteX5" fmla="*/ 30 w 497126"/>
              <a:gd name="connsiteY5" fmla="*/ 274329 h 549550"/>
              <a:gd name="connsiteX6" fmla="*/ 33272 w 497126"/>
              <a:gd name="connsiteY6" fmla="*/ 418133 h 549550"/>
              <a:gd name="connsiteX7" fmla="*/ 124565 w 497126"/>
              <a:gd name="connsiteY7" fmla="*/ 514698 h 549550"/>
              <a:gd name="connsiteX8" fmla="*/ 258463 w 497126"/>
              <a:gd name="connsiteY8" fmla="*/ 549498 h 549550"/>
              <a:gd name="connsiteX9" fmla="*/ 347127 w 497126"/>
              <a:gd name="connsiteY9" fmla="*/ 536509 h 549550"/>
              <a:gd name="connsiteX10" fmla="*/ 425987 w 497126"/>
              <a:gd name="connsiteY10" fmla="*/ 493927 h 549550"/>
              <a:gd name="connsiteX11" fmla="*/ 487761 w 497126"/>
              <a:gd name="connsiteY11" fmla="*/ 417640 h 549550"/>
              <a:gd name="connsiteX12" fmla="*/ 408901 w 497126"/>
              <a:gd name="connsiteY12" fmla="*/ 368810 h 549550"/>
              <a:gd name="connsiteX13" fmla="*/ 369471 w 497126"/>
              <a:gd name="connsiteY13" fmla="*/ 421257 h 549550"/>
              <a:gd name="connsiteX14" fmla="*/ 318595 w 497126"/>
              <a:gd name="connsiteY14" fmla="*/ 450358 h 549550"/>
              <a:gd name="connsiteX15" fmla="*/ 258354 w 497126"/>
              <a:gd name="connsiteY15" fmla="*/ 459181 h 549550"/>
              <a:gd name="connsiteX16" fmla="*/ 178507 w 497126"/>
              <a:gd name="connsiteY16" fmla="*/ 438247 h 549550"/>
              <a:gd name="connsiteX17" fmla="*/ 123031 w 497126"/>
              <a:gd name="connsiteY17" fmla="*/ 376373 h 549550"/>
              <a:gd name="connsiteX18" fmla="*/ 103700 w 497126"/>
              <a:gd name="connsiteY18" fmla="*/ 297949 h 549550"/>
              <a:gd name="connsiteX19" fmla="*/ 496140 w 497126"/>
              <a:gd name="connsiteY19" fmla="*/ 297949 h 549550"/>
              <a:gd name="connsiteX20" fmla="*/ 497126 w 497126"/>
              <a:gd name="connsiteY20" fmla="*/ 283371 h 549550"/>
              <a:gd name="connsiteX21" fmla="*/ 497126 w 497126"/>
              <a:gd name="connsiteY21" fmla="*/ 269890 h 549550"/>
              <a:gd name="connsiteX22" fmla="*/ 465473 w 497126"/>
              <a:gd name="connsiteY22" fmla="*/ 128167 h 549550"/>
              <a:gd name="connsiteX23" fmla="*/ 378781 w 497126"/>
              <a:gd name="connsiteY23" fmla="*/ 33796 h 549550"/>
              <a:gd name="connsiteX24" fmla="*/ 142746 w 497126"/>
              <a:gd name="connsiteY24" fmla="*/ 134525 h 549550"/>
              <a:gd name="connsiteX25" fmla="*/ 189953 w 497126"/>
              <a:gd name="connsiteY25" fmla="*/ 98190 h 549550"/>
              <a:gd name="connsiteX26" fmla="*/ 252166 w 497126"/>
              <a:gd name="connsiteY26" fmla="*/ 86188 h 549550"/>
              <a:gd name="connsiteX27" fmla="*/ 354410 w 497126"/>
              <a:gd name="connsiteY27" fmla="*/ 131894 h 549550"/>
              <a:gd name="connsiteX28" fmla="*/ 391103 w 497126"/>
              <a:gd name="connsiteY28" fmla="*/ 222265 h 549550"/>
              <a:gd name="connsiteX29" fmla="*/ 106712 w 497126"/>
              <a:gd name="connsiteY29" fmla="*/ 222265 h 549550"/>
              <a:gd name="connsiteX30" fmla="*/ 113174 w 497126"/>
              <a:gd name="connsiteY30" fmla="*/ 193713 h 549550"/>
              <a:gd name="connsiteX31" fmla="*/ 142746 w 497126"/>
              <a:gd name="connsiteY31" fmla="*/ 134525 h 5495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</a:cxnLst>
            <a:rect l="l" t="t" r="r" b="b"/>
            <a:pathLst>
              <a:path w="497126" h="549550">
                <a:moveTo>
                  <a:pt x="378781" y="33796"/>
                </a:moveTo>
                <a:cubicBezTo>
                  <a:pt x="340944" y="10959"/>
                  <a:pt x="297439" y="-742"/>
                  <a:pt x="253261" y="36"/>
                </a:cubicBezTo>
                <a:cubicBezTo>
                  <a:pt x="218244" y="-408"/>
                  <a:pt x="183491" y="6114"/>
                  <a:pt x="151016" y="19218"/>
                </a:cubicBezTo>
                <a:cubicBezTo>
                  <a:pt x="120561" y="31861"/>
                  <a:pt x="93152" y="50861"/>
                  <a:pt x="70622" y="74953"/>
                </a:cubicBezTo>
                <a:cubicBezTo>
                  <a:pt x="47336" y="99905"/>
                  <a:pt x="29488" y="129428"/>
                  <a:pt x="18212" y="161652"/>
                </a:cubicBezTo>
                <a:cubicBezTo>
                  <a:pt x="5666" y="197872"/>
                  <a:pt x="-490" y="235999"/>
                  <a:pt x="30" y="274329"/>
                </a:cubicBezTo>
                <a:cubicBezTo>
                  <a:pt x="30" y="329132"/>
                  <a:pt x="11109" y="377069"/>
                  <a:pt x="33272" y="418133"/>
                </a:cubicBezTo>
                <a:cubicBezTo>
                  <a:pt x="54231" y="458124"/>
                  <a:pt x="85824" y="491543"/>
                  <a:pt x="124565" y="514698"/>
                </a:cubicBezTo>
                <a:cubicBezTo>
                  <a:pt x="165145" y="538411"/>
                  <a:pt x="211481" y="550452"/>
                  <a:pt x="258463" y="549498"/>
                </a:cubicBezTo>
                <a:cubicBezTo>
                  <a:pt x="288496" y="549553"/>
                  <a:pt x="318370" y="545174"/>
                  <a:pt x="347127" y="536509"/>
                </a:cubicBezTo>
                <a:cubicBezTo>
                  <a:pt x="376015" y="527790"/>
                  <a:pt x="402844" y="513306"/>
                  <a:pt x="425987" y="493927"/>
                </a:cubicBezTo>
                <a:cubicBezTo>
                  <a:pt x="451174" y="472597"/>
                  <a:pt x="472126" y="446719"/>
                  <a:pt x="487761" y="417640"/>
                </a:cubicBezTo>
                <a:lnTo>
                  <a:pt x="408901" y="368810"/>
                </a:lnTo>
                <a:cubicBezTo>
                  <a:pt x="399109" y="388578"/>
                  <a:pt x="385741" y="406362"/>
                  <a:pt x="369471" y="421257"/>
                </a:cubicBezTo>
                <a:cubicBezTo>
                  <a:pt x="354755" y="434443"/>
                  <a:pt x="337417" y="444363"/>
                  <a:pt x="318595" y="450358"/>
                </a:cubicBezTo>
                <a:cubicBezTo>
                  <a:pt x="299082" y="456365"/>
                  <a:pt x="278765" y="459340"/>
                  <a:pt x="258354" y="459181"/>
                </a:cubicBezTo>
                <a:cubicBezTo>
                  <a:pt x="230331" y="459598"/>
                  <a:pt x="202724" y="452358"/>
                  <a:pt x="178507" y="438247"/>
                </a:cubicBezTo>
                <a:cubicBezTo>
                  <a:pt x="154280" y="423597"/>
                  <a:pt x="134964" y="402060"/>
                  <a:pt x="123031" y="376373"/>
                </a:cubicBezTo>
                <a:cubicBezTo>
                  <a:pt x="111580" y="351728"/>
                  <a:pt x="105014" y="325093"/>
                  <a:pt x="103700" y="297949"/>
                </a:cubicBezTo>
                <a:lnTo>
                  <a:pt x="496140" y="297949"/>
                </a:lnTo>
                <a:cubicBezTo>
                  <a:pt x="496798" y="293115"/>
                  <a:pt x="497126" y="288249"/>
                  <a:pt x="497126" y="283371"/>
                </a:cubicBezTo>
                <a:lnTo>
                  <a:pt x="497126" y="269890"/>
                </a:lnTo>
                <a:cubicBezTo>
                  <a:pt x="497126" y="215892"/>
                  <a:pt x="486573" y="168651"/>
                  <a:pt x="465473" y="128167"/>
                </a:cubicBezTo>
                <a:cubicBezTo>
                  <a:pt x="445845" y="89301"/>
                  <a:pt x="415834" y="56632"/>
                  <a:pt x="378781" y="33796"/>
                </a:cubicBezTo>
                <a:close/>
                <a:moveTo>
                  <a:pt x="142746" y="134525"/>
                </a:moveTo>
                <a:cubicBezTo>
                  <a:pt x="155112" y="118566"/>
                  <a:pt x="171366" y="106054"/>
                  <a:pt x="189953" y="98190"/>
                </a:cubicBezTo>
                <a:cubicBezTo>
                  <a:pt x="209663" y="90013"/>
                  <a:pt x="230829" y="85930"/>
                  <a:pt x="252166" y="86188"/>
                </a:cubicBezTo>
                <a:cubicBezTo>
                  <a:pt x="291399" y="85179"/>
                  <a:pt x="328983" y="101977"/>
                  <a:pt x="354410" y="131894"/>
                </a:cubicBezTo>
                <a:cubicBezTo>
                  <a:pt x="373430" y="153815"/>
                  <a:pt x="385665" y="183941"/>
                  <a:pt x="391103" y="222265"/>
                </a:cubicBezTo>
                <a:lnTo>
                  <a:pt x="106712" y="222265"/>
                </a:lnTo>
                <a:cubicBezTo>
                  <a:pt x="108245" y="212620"/>
                  <a:pt x="110403" y="203078"/>
                  <a:pt x="113174" y="193713"/>
                </a:cubicBezTo>
                <a:cubicBezTo>
                  <a:pt x="119165" y="172273"/>
                  <a:pt x="129203" y="152182"/>
                  <a:pt x="142746" y="134525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6" name="Forma libre 37">
            <a:extLst>
              <a:ext uri="{FF2B5EF4-FFF2-40B4-BE49-F238E27FC236}">
                <a16:creationId xmlns:a16="http://schemas.microsoft.com/office/drawing/2014/main" id="{F3DCB11A-2BE5-5E1B-A1BB-E4C6AB28D029}"/>
              </a:ext>
            </a:extLst>
          </xdr:cNvPr>
          <xdr:cNvSpPr/>
        </xdr:nvSpPr>
        <xdr:spPr>
          <a:xfrm>
            <a:off x="6265080" y="6490878"/>
            <a:ext cx="534598" cy="549349"/>
          </a:xfrm>
          <a:custGeom>
            <a:avLst/>
            <a:gdLst>
              <a:gd name="connsiteX0" fmla="*/ 404672 w 534598"/>
              <a:gd name="connsiteY0" fmla="*/ 34303 h 549349"/>
              <a:gd name="connsiteX1" fmla="*/ 266721 w 534598"/>
              <a:gd name="connsiteY1" fmla="*/ 51 h 549349"/>
              <a:gd name="connsiteX2" fmla="*/ 160862 w 534598"/>
              <a:gd name="connsiteY2" fmla="*/ 19780 h 549349"/>
              <a:gd name="connsiteX3" fmla="*/ 75813 w 534598"/>
              <a:gd name="connsiteY3" fmla="*/ 76393 h 549349"/>
              <a:gd name="connsiteX4" fmla="*/ 19734 w 534598"/>
              <a:gd name="connsiteY4" fmla="*/ 163585 h 549349"/>
              <a:gd name="connsiteX5" fmla="*/ 19 w 534598"/>
              <a:gd name="connsiteY5" fmla="*/ 274179 h 549349"/>
              <a:gd name="connsiteX6" fmla="*/ 34794 w 534598"/>
              <a:gd name="connsiteY6" fmla="*/ 417491 h 549349"/>
              <a:gd name="connsiteX7" fmla="*/ 130248 w 534598"/>
              <a:gd name="connsiteY7" fmla="*/ 514548 h 549349"/>
              <a:gd name="connsiteX8" fmla="*/ 373566 w 534598"/>
              <a:gd name="connsiteY8" fmla="*/ 529126 h 549349"/>
              <a:gd name="connsiteX9" fmla="*/ 458834 w 534598"/>
              <a:gd name="connsiteY9" fmla="*/ 472513 h 549349"/>
              <a:gd name="connsiteX10" fmla="*/ 514858 w 534598"/>
              <a:gd name="connsiteY10" fmla="*/ 385814 h 549349"/>
              <a:gd name="connsiteX11" fmla="*/ 534574 w 534598"/>
              <a:gd name="connsiteY11" fmla="*/ 274179 h 549349"/>
              <a:gd name="connsiteX12" fmla="*/ 499798 w 534598"/>
              <a:gd name="connsiteY12" fmla="*/ 130374 h 549349"/>
              <a:gd name="connsiteX13" fmla="*/ 404672 w 534598"/>
              <a:gd name="connsiteY13" fmla="*/ 34303 h 549349"/>
              <a:gd name="connsiteX14" fmla="*/ 418199 w 534598"/>
              <a:gd name="connsiteY14" fmla="*/ 351014 h 549349"/>
              <a:gd name="connsiteX15" fmla="*/ 383917 w 534598"/>
              <a:gd name="connsiteY15" fmla="*/ 408667 h 549349"/>
              <a:gd name="connsiteX16" fmla="*/ 332055 w 534598"/>
              <a:gd name="connsiteY16" fmla="*/ 444454 h 549349"/>
              <a:gd name="connsiteX17" fmla="*/ 266721 w 534598"/>
              <a:gd name="connsiteY17" fmla="*/ 456949 h 549349"/>
              <a:gd name="connsiteX18" fmla="*/ 184191 w 534598"/>
              <a:gd name="connsiteY18" fmla="*/ 435028 h 549349"/>
              <a:gd name="connsiteX19" fmla="*/ 126086 w 534598"/>
              <a:gd name="connsiteY19" fmla="*/ 372168 h 549349"/>
              <a:gd name="connsiteX20" fmla="*/ 104838 w 534598"/>
              <a:gd name="connsiteY20" fmla="*/ 274069 h 549349"/>
              <a:gd name="connsiteX21" fmla="*/ 116776 w 534598"/>
              <a:gd name="connsiteY21" fmla="*/ 197344 h 549349"/>
              <a:gd name="connsiteX22" fmla="*/ 150511 w 534598"/>
              <a:gd name="connsiteY22" fmla="*/ 140239 h 549349"/>
              <a:gd name="connsiteX23" fmla="*/ 202373 w 534598"/>
              <a:gd name="connsiteY23" fmla="*/ 104397 h 549349"/>
              <a:gd name="connsiteX24" fmla="*/ 266721 w 534598"/>
              <a:gd name="connsiteY24" fmla="*/ 92450 h 549349"/>
              <a:gd name="connsiteX25" fmla="*/ 351277 w 534598"/>
              <a:gd name="connsiteY25" fmla="*/ 114372 h 549349"/>
              <a:gd name="connsiteX26" fmla="*/ 409546 w 534598"/>
              <a:gd name="connsiteY26" fmla="*/ 176574 h 549349"/>
              <a:gd name="connsiteX27" fmla="*/ 430850 w 534598"/>
              <a:gd name="connsiteY27" fmla="*/ 274179 h 549349"/>
              <a:gd name="connsiteX28" fmla="*/ 418199 w 534598"/>
              <a:gd name="connsiteY28" fmla="*/ 351014 h 54934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</a:cxnLst>
            <a:rect l="l" t="t" r="r" b="b"/>
            <a:pathLst>
              <a:path w="534598" h="549349">
                <a:moveTo>
                  <a:pt x="404672" y="34303"/>
                </a:moveTo>
                <a:cubicBezTo>
                  <a:pt x="362504" y="10935"/>
                  <a:pt x="314914" y="-881"/>
                  <a:pt x="266721" y="51"/>
                </a:cubicBezTo>
                <a:cubicBezTo>
                  <a:pt x="230489" y="-294"/>
                  <a:pt x="194542" y="6408"/>
                  <a:pt x="160862" y="19780"/>
                </a:cubicBezTo>
                <a:cubicBezTo>
                  <a:pt x="128896" y="32544"/>
                  <a:pt x="99931" y="51824"/>
                  <a:pt x="75813" y="76393"/>
                </a:cubicBezTo>
                <a:cubicBezTo>
                  <a:pt x="51344" y="101301"/>
                  <a:pt x="32253" y="130982"/>
                  <a:pt x="19734" y="163585"/>
                </a:cubicBezTo>
                <a:cubicBezTo>
                  <a:pt x="6284" y="198884"/>
                  <a:pt x="-403" y="236403"/>
                  <a:pt x="19" y="274179"/>
                </a:cubicBezTo>
                <a:cubicBezTo>
                  <a:pt x="19" y="328177"/>
                  <a:pt x="11612" y="375949"/>
                  <a:pt x="34794" y="417491"/>
                </a:cubicBezTo>
                <a:cubicBezTo>
                  <a:pt x="57018" y="458067"/>
                  <a:pt x="90062" y="491667"/>
                  <a:pt x="130248" y="514548"/>
                </a:cubicBezTo>
                <a:cubicBezTo>
                  <a:pt x="205215" y="555163"/>
                  <a:pt x="294295" y="560501"/>
                  <a:pt x="373566" y="529126"/>
                </a:cubicBezTo>
                <a:cubicBezTo>
                  <a:pt x="405444" y="516071"/>
                  <a:pt x="434426" y="496830"/>
                  <a:pt x="458834" y="472513"/>
                </a:cubicBezTo>
                <a:cubicBezTo>
                  <a:pt x="483341" y="447835"/>
                  <a:pt x="502421" y="418302"/>
                  <a:pt x="514858" y="385814"/>
                </a:cubicBezTo>
                <a:cubicBezTo>
                  <a:pt x="528374" y="350170"/>
                  <a:pt x="535061" y="312300"/>
                  <a:pt x="534574" y="274179"/>
                </a:cubicBezTo>
                <a:cubicBezTo>
                  <a:pt x="534574" y="219375"/>
                  <a:pt x="522980" y="171439"/>
                  <a:pt x="499798" y="130374"/>
                </a:cubicBezTo>
                <a:cubicBezTo>
                  <a:pt x="477586" y="90159"/>
                  <a:pt x="444656" y="56899"/>
                  <a:pt x="404672" y="34303"/>
                </a:cubicBezTo>
                <a:close/>
                <a:moveTo>
                  <a:pt x="418199" y="351014"/>
                </a:moveTo>
                <a:cubicBezTo>
                  <a:pt x="410812" y="372365"/>
                  <a:pt x="399141" y="391985"/>
                  <a:pt x="383917" y="408667"/>
                </a:cubicBezTo>
                <a:cubicBezTo>
                  <a:pt x="369426" y="424220"/>
                  <a:pt x="351732" y="436431"/>
                  <a:pt x="332055" y="444454"/>
                </a:cubicBezTo>
                <a:cubicBezTo>
                  <a:pt x="311321" y="452916"/>
                  <a:pt x="289114" y="457163"/>
                  <a:pt x="266721" y="456949"/>
                </a:cubicBezTo>
                <a:cubicBezTo>
                  <a:pt x="237729" y="457300"/>
                  <a:pt x="209191" y="449721"/>
                  <a:pt x="184191" y="435028"/>
                </a:cubicBezTo>
                <a:cubicBezTo>
                  <a:pt x="159235" y="420044"/>
                  <a:pt x="139076" y="398233"/>
                  <a:pt x="126086" y="372168"/>
                </a:cubicBezTo>
                <a:cubicBezTo>
                  <a:pt x="111919" y="344804"/>
                  <a:pt x="104838" y="312103"/>
                  <a:pt x="104838" y="274069"/>
                </a:cubicBezTo>
                <a:cubicBezTo>
                  <a:pt x="104361" y="247994"/>
                  <a:pt x="108398" y="222039"/>
                  <a:pt x="116776" y="197344"/>
                </a:cubicBezTo>
                <a:cubicBezTo>
                  <a:pt x="124099" y="176245"/>
                  <a:pt x="135566" y="156828"/>
                  <a:pt x="150511" y="140239"/>
                </a:cubicBezTo>
                <a:cubicBezTo>
                  <a:pt x="164794" y="124439"/>
                  <a:pt x="182548" y="112168"/>
                  <a:pt x="202373" y="104397"/>
                </a:cubicBezTo>
                <a:cubicBezTo>
                  <a:pt x="222866" y="96358"/>
                  <a:pt x="244706" y="92302"/>
                  <a:pt x="266721" y="92450"/>
                </a:cubicBezTo>
                <a:cubicBezTo>
                  <a:pt x="296370" y="91929"/>
                  <a:pt x="325604" y="99509"/>
                  <a:pt x="351277" y="114372"/>
                </a:cubicBezTo>
                <a:cubicBezTo>
                  <a:pt x="376184" y="129179"/>
                  <a:pt x="396387" y="150750"/>
                  <a:pt x="409546" y="176574"/>
                </a:cubicBezTo>
                <a:cubicBezTo>
                  <a:pt x="423731" y="203537"/>
                  <a:pt x="430850" y="236145"/>
                  <a:pt x="430850" y="274179"/>
                </a:cubicBezTo>
                <a:cubicBezTo>
                  <a:pt x="431167" y="300337"/>
                  <a:pt x="426885" y="326341"/>
                  <a:pt x="418199" y="351014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7" name="Forma libre 38">
            <a:extLst>
              <a:ext uri="{FF2B5EF4-FFF2-40B4-BE49-F238E27FC236}">
                <a16:creationId xmlns:a16="http://schemas.microsoft.com/office/drawing/2014/main" id="{55FFD310-7F1A-B563-670C-8EC658899EB3}"/>
              </a:ext>
            </a:extLst>
          </xdr:cNvPr>
          <xdr:cNvSpPr/>
        </xdr:nvSpPr>
        <xdr:spPr>
          <a:xfrm>
            <a:off x="6843544" y="6490893"/>
            <a:ext cx="497071" cy="549387"/>
          </a:xfrm>
          <a:custGeom>
            <a:avLst/>
            <a:gdLst>
              <a:gd name="connsiteX0" fmla="*/ 378726 w 497071"/>
              <a:gd name="connsiteY0" fmla="*/ 33796 h 549387"/>
              <a:gd name="connsiteX1" fmla="*/ 253206 w 497071"/>
              <a:gd name="connsiteY1" fmla="*/ 36 h 549387"/>
              <a:gd name="connsiteX2" fmla="*/ 150961 w 497071"/>
              <a:gd name="connsiteY2" fmla="*/ 19218 h 549387"/>
              <a:gd name="connsiteX3" fmla="*/ 70622 w 497071"/>
              <a:gd name="connsiteY3" fmla="*/ 74953 h 549387"/>
              <a:gd name="connsiteX4" fmla="*/ 18212 w 497071"/>
              <a:gd name="connsiteY4" fmla="*/ 161652 h 549387"/>
              <a:gd name="connsiteX5" fmla="*/ 30 w 497071"/>
              <a:gd name="connsiteY5" fmla="*/ 274329 h 549387"/>
              <a:gd name="connsiteX6" fmla="*/ 33272 w 497071"/>
              <a:gd name="connsiteY6" fmla="*/ 418133 h 549387"/>
              <a:gd name="connsiteX7" fmla="*/ 124565 w 497071"/>
              <a:gd name="connsiteY7" fmla="*/ 514698 h 549387"/>
              <a:gd name="connsiteX8" fmla="*/ 258244 w 497071"/>
              <a:gd name="connsiteY8" fmla="*/ 549333 h 549387"/>
              <a:gd name="connsiteX9" fmla="*/ 347017 w 497071"/>
              <a:gd name="connsiteY9" fmla="*/ 536345 h 549387"/>
              <a:gd name="connsiteX10" fmla="*/ 425878 w 497071"/>
              <a:gd name="connsiteY10" fmla="*/ 493763 h 549387"/>
              <a:gd name="connsiteX11" fmla="*/ 487597 w 497071"/>
              <a:gd name="connsiteY11" fmla="*/ 417476 h 549387"/>
              <a:gd name="connsiteX12" fmla="*/ 408737 w 497071"/>
              <a:gd name="connsiteY12" fmla="*/ 368646 h 549387"/>
              <a:gd name="connsiteX13" fmla="*/ 369306 w 497071"/>
              <a:gd name="connsiteY13" fmla="*/ 421093 h 549387"/>
              <a:gd name="connsiteX14" fmla="*/ 318430 w 497071"/>
              <a:gd name="connsiteY14" fmla="*/ 450194 h 549387"/>
              <a:gd name="connsiteX15" fmla="*/ 258189 w 497071"/>
              <a:gd name="connsiteY15" fmla="*/ 459017 h 549387"/>
              <a:gd name="connsiteX16" fmla="*/ 178289 w 497071"/>
              <a:gd name="connsiteY16" fmla="*/ 438247 h 549387"/>
              <a:gd name="connsiteX17" fmla="*/ 123031 w 497071"/>
              <a:gd name="connsiteY17" fmla="*/ 376373 h 549387"/>
              <a:gd name="connsiteX18" fmla="*/ 103700 w 497071"/>
              <a:gd name="connsiteY18" fmla="*/ 297949 h 549387"/>
              <a:gd name="connsiteX19" fmla="*/ 496031 w 497071"/>
              <a:gd name="connsiteY19" fmla="*/ 297949 h 549387"/>
              <a:gd name="connsiteX20" fmla="*/ 497071 w 497071"/>
              <a:gd name="connsiteY20" fmla="*/ 283371 h 549387"/>
              <a:gd name="connsiteX21" fmla="*/ 497071 w 497071"/>
              <a:gd name="connsiteY21" fmla="*/ 269890 h 549387"/>
              <a:gd name="connsiteX22" fmla="*/ 465418 w 497071"/>
              <a:gd name="connsiteY22" fmla="*/ 128167 h 549387"/>
              <a:gd name="connsiteX23" fmla="*/ 378726 w 497071"/>
              <a:gd name="connsiteY23" fmla="*/ 33796 h 549387"/>
              <a:gd name="connsiteX24" fmla="*/ 142692 w 497071"/>
              <a:gd name="connsiteY24" fmla="*/ 134525 h 549387"/>
              <a:gd name="connsiteX25" fmla="*/ 189844 w 497071"/>
              <a:gd name="connsiteY25" fmla="*/ 98190 h 549387"/>
              <a:gd name="connsiteX26" fmla="*/ 252166 w 497071"/>
              <a:gd name="connsiteY26" fmla="*/ 86188 h 549387"/>
              <a:gd name="connsiteX27" fmla="*/ 354356 w 497071"/>
              <a:gd name="connsiteY27" fmla="*/ 131894 h 549387"/>
              <a:gd name="connsiteX28" fmla="*/ 390993 w 497071"/>
              <a:gd name="connsiteY28" fmla="*/ 222265 h 549387"/>
              <a:gd name="connsiteX29" fmla="*/ 106712 w 497071"/>
              <a:gd name="connsiteY29" fmla="*/ 222265 h 549387"/>
              <a:gd name="connsiteX30" fmla="*/ 113174 w 497071"/>
              <a:gd name="connsiteY30" fmla="*/ 193713 h 549387"/>
              <a:gd name="connsiteX31" fmla="*/ 142746 w 497071"/>
              <a:gd name="connsiteY31" fmla="*/ 134525 h 54938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</a:cxnLst>
            <a:rect l="l" t="t" r="r" b="b"/>
            <a:pathLst>
              <a:path w="497071" h="549387">
                <a:moveTo>
                  <a:pt x="378726" y="33796"/>
                </a:moveTo>
                <a:cubicBezTo>
                  <a:pt x="340889" y="10959"/>
                  <a:pt x="297384" y="-742"/>
                  <a:pt x="253206" y="36"/>
                </a:cubicBezTo>
                <a:cubicBezTo>
                  <a:pt x="218190" y="-402"/>
                  <a:pt x="183436" y="6120"/>
                  <a:pt x="150961" y="19218"/>
                </a:cubicBezTo>
                <a:cubicBezTo>
                  <a:pt x="120529" y="31866"/>
                  <a:pt x="93135" y="50872"/>
                  <a:pt x="70622" y="74953"/>
                </a:cubicBezTo>
                <a:cubicBezTo>
                  <a:pt x="47319" y="99894"/>
                  <a:pt x="29466" y="129422"/>
                  <a:pt x="18212" y="161652"/>
                </a:cubicBezTo>
                <a:cubicBezTo>
                  <a:pt x="5666" y="197872"/>
                  <a:pt x="-490" y="235999"/>
                  <a:pt x="30" y="274329"/>
                </a:cubicBezTo>
                <a:cubicBezTo>
                  <a:pt x="30" y="329132"/>
                  <a:pt x="11109" y="377069"/>
                  <a:pt x="33272" y="418133"/>
                </a:cubicBezTo>
                <a:cubicBezTo>
                  <a:pt x="54231" y="458124"/>
                  <a:pt x="85824" y="491543"/>
                  <a:pt x="124565" y="514698"/>
                </a:cubicBezTo>
                <a:cubicBezTo>
                  <a:pt x="165096" y="538318"/>
                  <a:pt x="211350" y="550304"/>
                  <a:pt x="258244" y="549333"/>
                </a:cubicBezTo>
                <a:cubicBezTo>
                  <a:pt x="288310" y="549388"/>
                  <a:pt x="318222" y="545009"/>
                  <a:pt x="347017" y="536345"/>
                </a:cubicBezTo>
                <a:cubicBezTo>
                  <a:pt x="375894" y="527587"/>
                  <a:pt x="402713" y="513108"/>
                  <a:pt x="425878" y="493763"/>
                </a:cubicBezTo>
                <a:cubicBezTo>
                  <a:pt x="451031" y="472411"/>
                  <a:pt x="471962" y="446538"/>
                  <a:pt x="487597" y="417476"/>
                </a:cubicBezTo>
                <a:lnTo>
                  <a:pt x="408737" y="368646"/>
                </a:lnTo>
                <a:cubicBezTo>
                  <a:pt x="398928" y="388403"/>
                  <a:pt x="385560" y="406186"/>
                  <a:pt x="369306" y="421093"/>
                </a:cubicBezTo>
                <a:cubicBezTo>
                  <a:pt x="354580" y="434268"/>
                  <a:pt x="337247" y="444182"/>
                  <a:pt x="318430" y="450194"/>
                </a:cubicBezTo>
                <a:cubicBezTo>
                  <a:pt x="298918" y="456195"/>
                  <a:pt x="278600" y="459171"/>
                  <a:pt x="258189" y="459017"/>
                </a:cubicBezTo>
                <a:cubicBezTo>
                  <a:pt x="230167" y="459472"/>
                  <a:pt x="202549" y="452293"/>
                  <a:pt x="178289" y="438247"/>
                </a:cubicBezTo>
                <a:cubicBezTo>
                  <a:pt x="154143" y="423565"/>
                  <a:pt x="134910" y="402027"/>
                  <a:pt x="123031" y="376373"/>
                </a:cubicBezTo>
                <a:cubicBezTo>
                  <a:pt x="111553" y="351739"/>
                  <a:pt x="104986" y="325099"/>
                  <a:pt x="103700" y="297949"/>
                </a:cubicBezTo>
                <a:lnTo>
                  <a:pt x="496031" y="297949"/>
                </a:lnTo>
                <a:cubicBezTo>
                  <a:pt x="496732" y="293121"/>
                  <a:pt x="497082" y="288249"/>
                  <a:pt x="497071" y="283371"/>
                </a:cubicBezTo>
                <a:lnTo>
                  <a:pt x="497071" y="269890"/>
                </a:lnTo>
                <a:cubicBezTo>
                  <a:pt x="497071" y="215892"/>
                  <a:pt x="486518" y="168651"/>
                  <a:pt x="465418" y="128167"/>
                </a:cubicBezTo>
                <a:cubicBezTo>
                  <a:pt x="445790" y="89301"/>
                  <a:pt x="415779" y="56632"/>
                  <a:pt x="378726" y="33796"/>
                </a:cubicBezTo>
                <a:close/>
                <a:moveTo>
                  <a:pt x="142692" y="134525"/>
                </a:moveTo>
                <a:cubicBezTo>
                  <a:pt x="155046" y="118577"/>
                  <a:pt x="171284" y="106071"/>
                  <a:pt x="189844" y="98190"/>
                </a:cubicBezTo>
                <a:cubicBezTo>
                  <a:pt x="209592" y="90013"/>
                  <a:pt x="230796" y="85930"/>
                  <a:pt x="252166" y="86188"/>
                </a:cubicBezTo>
                <a:cubicBezTo>
                  <a:pt x="291377" y="85201"/>
                  <a:pt x="328934" y="101999"/>
                  <a:pt x="354356" y="131894"/>
                </a:cubicBezTo>
                <a:cubicBezTo>
                  <a:pt x="373414" y="153815"/>
                  <a:pt x="385626" y="183941"/>
                  <a:pt x="390993" y="222265"/>
                </a:cubicBezTo>
                <a:lnTo>
                  <a:pt x="106712" y="222265"/>
                </a:lnTo>
                <a:cubicBezTo>
                  <a:pt x="108245" y="212620"/>
                  <a:pt x="110403" y="203078"/>
                  <a:pt x="113174" y="193713"/>
                </a:cubicBezTo>
                <a:cubicBezTo>
                  <a:pt x="119165" y="172273"/>
                  <a:pt x="129203" y="152182"/>
                  <a:pt x="142746" y="134525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8" name="Forma libre 39">
            <a:extLst>
              <a:ext uri="{FF2B5EF4-FFF2-40B4-BE49-F238E27FC236}">
                <a16:creationId xmlns:a16="http://schemas.microsoft.com/office/drawing/2014/main" id="{3EEA9762-65A6-E30A-F6D2-AD1AA0527324}"/>
              </a:ext>
            </a:extLst>
          </xdr:cNvPr>
          <xdr:cNvSpPr/>
        </xdr:nvSpPr>
        <xdr:spPr>
          <a:xfrm>
            <a:off x="7406004" y="6490886"/>
            <a:ext cx="452469" cy="538160"/>
          </a:xfrm>
          <a:custGeom>
            <a:avLst/>
            <a:gdLst>
              <a:gd name="connsiteX0" fmla="*/ 357994 w 452469"/>
              <a:gd name="connsiteY0" fmla="*/ 24979 h 538160"/>
              <a:gd name="connsiteX1" fmla="*/ 257337 w 452469"/>
              <a:gd name="connsiteY1" fmla="*/ 43 h 538160"/>
              <a:gd name="connsiteX2" fmla="*/ 156133 w 452469"/>
              <a:gd name="connsiteY2" fmla="*/ 28596 h 538160"/>
              <a:gd name="connsiteX3" fmla="*/ 101697 w 452469"/>
              <a:gd name="connsiteY3" fmla="*/ 88442 h 538160"/>
              <a:gd name="connsiteX4" fmla="*/ 101697 w 452469"/>
              <a:gd name="connsiteY4" fmla="*/ 10401 h 538160"/>
              <a:gd name="connsiteX5" fmla="*/ 0 w 452469"/>
              <a:gd name="connsiteY5" fmla="*/ 10401 h 538160"/>
              <a:gd name="connsiteX6" fmla="*/ 0 w 452469"/>
              <a:gd name="connsiteY6" fmla="*/ 537941 h 538160"/>
              <a:gd name="connsiteX7" fmla="*/ 101697 w 452469"/>
              <a:gd name="connsiteY7" fmla="*/ 537941 h 538160"/>
              <a:gd name="connsiteX8" fmla="*/ 101697 w 452469"/>
              <a:gd name="connsiteY8" fmla="*/ 225560 h 538160"/>
              <a:gd name="connsiteX9" fmla="*/ 138554 w 452469"/>
              <a:gd name="connsiteY9" fmla="*/ 126421 h 538160"/>
              <a:gd name="connsiteX10" fmla="*/ 233460 w 452469"/>
              <a:gd name="connsiteY10" fmla="*/ 90579 h 538160"/>
              <a:gd name="connsiteX11" fmla="*/ 317524 w 452469"/>
              <a:gd name="connsiteY11" fmla="*/ 125873 h 538160"/>
              <a:gd name="connsiteX12" fmla="*/ 349670 w 452469"/>
              <a:gd name="connsiteY12" fmla="*/ 221450 h 538160"/>
              <a:gd name="connsiteX13" fmla="*/ 349670 w 452469"/>
              <a:gd name="connsiteY13" fmla="*/ 538160 h 538160"/>
              <a:gd name="connsiteX14" fmla="*/ 452408 w 452469"/>
              <a:gd name="connsiteY14" fmla="*/ 538160 h 538160"/>
              <a:gd name="connsiteX15" fmla="*/ 452408 w 452469"/>
              <a:gd name="connsiteY15" fmla="*/ 204571 h 538160"/>
              <a:gd name="connsiteX16" fmla="*/ 426998 w 452469"/>
              <a:gd name="connsiteY16" fmla="*/ 96059 h 538160"/>
              <a:gd name="connsiteX17" fmla="*/ 357994 w 452469"/>
              <a:gd name="connsiteY17" fmla="*/ 24979 h 53816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</a:cxnLst>
            <a:rect l="l" t="t" r="r" b="b"/>
            <a:pathLst>
              <a:path w="452469" h="538160">
                <a:moveTo>
                  <a:pt x="357994" y="24979"/>
                </a:moveTo>
                <a:cubicBezTo>
                  <a:pt x="327233" y="7913"/>
                  <a:pt x="292502" y="-691"/>
                  <a:pt x="257337" y="43"/>
                </a:cubicBezTo>
                <a:cubicBezTo>
                  <a:pt x="221604" y="-44"/>
                  <a:pt x="186555" y="9842"/>
                  <a:pt x="156133" y="28596"/>
                </a:cubicBezTo>
                <a:cubicBezTo>
                  <a:pt x="132837" y="43163"/>
                  <a:pt x="114003" y="63868"/>
                  <a:pt x="101697" y="88442"/>
                </a:cubicBezTo>
                <a:lnTo>
                  <a:pt x="101697" y="10401"/>
                </a:lnTo>
                <a:lnTo>
                  <a:pt x="0" y="10401"/>
                </a:lnTo>
                <a:lnTo>
                  <a:pt x="0" y="537941"/>
                </a:lnTo>
                <a:lnTo>
                  <a:pt x="101697" y="537941"/>
                </a:lnTo>
                <a:lnTo>
                  <a:pt x="101697" y="225560"/>
                </a:lnTo>
                <a:cubicBezTo>
                  <a:pt x="101697" y="183362"/>
                  <a:pt x="113981" y="150315"/>
                  <a:pt x="138554" y="126421"/>
                </a:cubicBezTo>
                <a:cubicBezTo>
                  <a:pt x="163126" y="102526"/>
                  <a:pt x="194758" y="90579"/>
                  <a:pt x="233460" y="90579"/>
                </a:cubicBezTo>
                <a:cubicBezTo>
                  <a:pt x="268071" y="90579"/>
                  <a:pt x="296094" y="102345"/>
                  <a:pt x="317524" y="125873"/>
                </a:cubicBezTo>
                <a:cubicBezTo>
                  <a:pt x="338953" y="149400"/>
                  <a:pt x="349670" y="181263"/>
                  <a:pt x="349670" y="221450"/>
                </a:cubicBezTo>
                <a:lnTo>
                  <a:pt x="349670" y="538160"/>
                </a:lnTo>
                <a:lnTo>
                  <a:pt x="452408" y="538160"/>
                </a:lnTo>
                <a:lnTo>
                  <a:pt x="452408" y="204571"/>
                </a:lnTo>
                <a:cubicBezTo>
                  <a:pt x="453295" y="166827"/>
                  <a:pt x="444549" y="129479"/>
                  <a:pt x="426998" y="96059"/>
                </a:cubicBezTo>
                <a:cubicBezTo>
                  <a:pt x="411094" y="66372"/>
                  <a:pt x="387189" y="41743"/>
                  <a:pt x="357994" y="24979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9" name="Forma libre 40">
            <a:extLst>
              <a:ext uri="{FF2B5EF4-FFF2-40B4-BE49-F238E27FC236}">
                <a16:creationId xmlns:a16="http://schemas.microsoft.com/office/drawing/2014/main" id="{4C6A47C4-6209-8CCB-8542-58E04F3FCFFC}"/>
              </a:ext>
            </a:extLst>
          </xdr:cNvPr>
          <xdr:cNvSpPr/>
        </xdr:nvSpPr>
        <xdr:spPr>
          <a:xfrm>
            <a:off x="7923877" y="6490894"/>
            <a:ext cx="496855" cy="549548"/>
          </a:xfrm>
          <a:custGeom>
            <a:avLst/>
            <a:gdLst>
              <a:gd name="connsiteX0" fmla="*/ 378674 w 496855"/>
              <a:gd name="connsiteY0" fmla="*/ 33794 h 549548"/>
              <a:gd name="connsiteX1" fmla="*/ 253100 w 496855"/>
              <a:gd name="connsiteY1" fmla="*/ 35 h 549548"/>
              <a:gd name="connsiteX2" fmla="*/ 150854 w 496855"/>
              <a:gd name="connsiteY2" fmla="*/ 19216 h 549548"/>
              <a:gd name="connsiteX3" fmla="*/ 70570 w 496855"/>
              <a:gd name="connsiteY3" fmla="*/ 74952 h 549548"/>
              <a:gd name="connsiteX4" fmla="*/ 18215 w 496855"/>
              <a:gd name="connsiteY4" fmla="*/ 161651 h 549548"/>
              <a:gd name="connsiteX5" fmla="*/ 34 w 496855"/>
              <a:gd name="connsiteY5" fmla="*/ 274327 h 549548"/>
              <a:gd name="connsiteX6" fmla="*/ 33221 w 496855"/>
              <a:gd name="connsiteY6" fmla="*/ 418132 h 549548"/>
              <a:gd name="connsiteX7" fmla="*/ 124513 w 496855"/>
              <a:gd name="connsiteY7" fmla="*/ 514696 h 549548"/>
              <a:gd name="connsiteX8" fmla="*/ 258412 w 496855"/>
              <a:gd name="connsiteY8" fmla="*/ 549496 h 549548"/>
              <a:gd name="connsiteX9" fmla="*/ 347130 w 496855"/>
              <a:gd name="connsiteY9" fmla="*/ 536508 h 549548"/>
              <a:gd name="connsiteX10" fmla="*/ 425991 w 496855"/>
              <a:gd name="connsiteY10" fmla="*/ 493926 h 549548"/>
              <a:gd name="connsiteX11" fmla="*/ 487710 w 496855"/>
              <a:gd name="connsiteY11" fmla="*/ 417639 h 549548"/>
              <a:gd name="connsiteX12" fmla="*/ 408849 w 496855"/>
              <a:gd name="connsiteY12" fmla="*/ 368809 h 549548"/>
              <a:gd name="connsiteX13" fmla="*/ 369419 w 496855"/>
              <a:gd name="connsiteY13" fmla="*/ 421256 h 549548"/>
              <a:gd name="connsiteX14" fmla="*/ 318598 w 496855"/>
              <a:gd name="connsiteY14" fmla="*/ 450357 h 549548"/>
              <a:gd name="connsiteX15" fmla="*/ 258357 w 496855"/>
              <a:gd name="connsiteY15" fmla="*/ 459180 h 549548"/>
              <a:gd name="connsiteX16" fmla="*/ 178456 w 496855"/>
              <a:gd name="connsiteY16" fmla="*/ 438409 h 549548"/>
              <a:gd name="connsiteX17" fmla="*/ 122870 w 496855"/>
              <a:gd name="connsiteY17" fmla="*/ 376372 h 549548"/>
              <a:gd name="connsiteX18" fmla="*/ 103429 w 496855"/>
              <a:gd name="connsiteY18" fmla="*/ 298057 h 549548"/>
              <a:gd name="connsiteX19" fmla="*/ 495815 w 496855"/>
              <a:gd name="connsiteY19" fmla="*/ 298057 h 549548"/>
              <a:gd name="connsiteX20" fmla="*/ 496856 w 496855"/>
              <a:gd name="connsiteY20" fmla="*/ 283479 h 549548"/>
              <a:gd name="connsiteX21" fmla="*/ 496856 w 496855"/>
              <a:gd name="connsiteY21" fmla="*/ 269998 h 549548"/>
              <a:gd name="connsiteX22" fmla="*/ 465202 w 496855"/>
              <a:gd name="connsiteY22" fmla="*/ 128276 h 549548"/>
              <a:gd name="connsiteX23" fmla="*/ 378674 w 496855"/>
              <a:gd name="connsiteY23" fmla="*/ 33794 h 549548"/>
              <a:gd name="connsiteX24" fmla="*/ 142585 w 496855"/>
              <a:gd name="connsiteY24" fmla="*/ 134523 h 549548"/>
              <a:gd name="connsiteX25" fmla="*/ 189792 w 496855"/>
              <a:gd name="connsiteY25" fmla="*/ 98188 h 549548"/>
              <a:gd name="connsiteX26" fmla="*/ 252059 w 496855"/>
              <a:gd name="connsiteY26" fmla="*/ 86186 h 549548"/>
              <a:gd name="connsiteX27" fmla="*/ 354249 w 496855"/>
              <a:gd name="connsiteY27" fmla="*/ 131893 h 549548"/>
              <a:gd name="connsiteX28" fmla="*/ 390941 w 496855"/>
              <a:gd name="connsiteY28" fmla="*/ 222264 h 549548"/>
              <a:gd name="connsiteX29" fmla="*/ 106550 w 496855"/>
              <a:gd name="connsiteY29" fmla="*/ 222264 h 549548"/>
              <a:gd name="connsiteX30" fmla="*/ 113012 w 496855"/>
              <a:gd name="connsiteY30" fmla="*/ 193711 h 549548"/>
              <a:gd name="connsiteX31" fmla="*/ 142585 w 496855"/>
              <a:gd name="connsiteY31" fmla="*/ 134523 h 54954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</a:cxnLst>
            <a:rect l="l" t="t" r="r" b="b"/>
            <a:pathLst>
              <a:path w="496855" h="549548">
                <a:moveTo>
                  <a:pt x="378674" y="33794"/>
                </a:moveTo>
                <a:cubicBezTo>
                  <a:pt x="340810" y="10968"/>
                  <a:pt x="297294" y="-727"/>
                  <a:pt x="253100" y="35"/>
                </a:cubicBezTo>
                <a:cubicBezTo>
                  <a:pt x="218089" y="-398"/>
                  <a:pt x="183335" y="6124"/>
                  <a:pt x="150854" y="19216"/>
                </a:cubicBezTo>
                <a:cubicBezTo>
                  <a:pt x="120439" y="31876"/>
                  <a:pt x="93067" y="50876"/>
                  <a:pt x="70570" y="74952"/>
                </a:cubicBezTo>
                <a:cubicBezTo>
                  <a:pt x="47301" y="99909"/>
                  <a:pt x="29475" y="129432"/>
                  <a:pt x="18215" y="161651"/>
                </a:cubicBezTo>
                <a:cubicBezTo>
                  <a:pt x="5636" y="197860"/>
                  <a:pt x="-514" y="235998"/>
                  <a:pt x="34" y="274327"/>
                </a:cubicBezTo>
                <a:cubicBezTo>
                  <a:pt x="34" y="329131"/>
                  <a:pt x="11096" y="377068"/>
                  <a:pt x="33221" y="418132"/>
                </a:cubicBezTo>
                <a:cubicBezTo>
                  <a:pt x="54196" y="458111"/>
                  <a:pt x="85784" y="491525"/>
                  <a:pt x="124513" y="514696"/>
                </a:cubicBezTo>
                <a:cubicBezTo>
                  <a:pt x="165093" y="538404"/>
                  <a:pt x="211429" y="550445"/>
                  <a:pt x="258412" y="549496"/>
                </a:cubicBezTo>
                <a:cubicBezTo>
                  <a:pt x="288461" y="549546"/>
                  <a:pt x="318357" y="545172"/>
                  <a:pt x="347130" y="536508"/>
                </a:cubicBezTo>
                <a:cubicBezTo>
                  <a:pt x="376012" y="527778"/>
                  <a:pt x="402825" y="513293"/>
                  <a:pt x="425991" y="493926"/>
                </a:cubicBezTo>
                <a:cubicBezTo>
                  <a:pt x="451127" y="472574"/>
                  <a:pt x="472102" y="446701"/>
                  <a:pt x="487710" y="417639"/>
                </a:cubicBezTo>
                <a:lnTo>
                  <a:pt x="408849" y="368809"/>
                </a:lnTo>
                <a:cubicBezTo>
                  <a:pt x="399101" y="388593"/>
                  <a:pt x="385706" y="406377"/>
                  <a:pt x="369419" y="421256"/>
                </a:cubicBezTo>
                <a:cubicBezTo>
                  <a:pt x="354726" y="434442"/>
                  <a:pt x="337404" y="444361"/>
                  <a:pt x="318598" y="450357"/>
                </a:cubicBezTo>
                <a:cubicBezTo>
                  <a:pt x="299085" y="456352"/>
                  <a:pt x="278768" y="459328"/>
                  <a:pt x="258357" y="459180"/>
                </a:cubicBezTo>
                <a:cubicBezTo>
                  <a:pt x="230334" y="459651"/>
                  <a:pt x="202711" y="452472"/>
                  <a:pt x="178456" y="438409"/>
                </a:cubicBezTo>
                <a:cubicBezTo>
                  <a:pt x="154162" y="423733"/>
                  <a:pt x="134808" y="402129"/>
                  <a:pt x="122870" y="376372"/>
                </a:cubicBezTo>
                <a:cubicBezTo>
                  <a:pt x="111391" y="351770"/>
                  <a:pt x="104792" y="325174"/>
                  <a:pt x="103429" y="298057"/>
                </a:cubicBezTo>
                <a:lnTo>
                  <a:pt x="495815" y="298057"/>
                </a:lnTo>
                <a:cubicBezTo>
                  <a:pt x="496472" y="293229"/>
                  <a:pt x="496856" y="288357"/>
                  <a:pt x="496856" y="283479"/>
                </a:cubicBezTo>
                <a:lnTo>
                  <a:pt x="496856" y="269998"/>
                </a:lnTo>
                <a:cubicBezTo>
                  <a:pt x="496856" y="216000"/>
                  <a:pt x="486286" y="168759"/>
                  <a:pt x="465202" y="128276"/>
                </a:cubicBezTo>
                <a:cubicBezTo>
                  <a:pt x="445596" y="89409"/>
                  <a:pt x="415640" y="56713"/>
                  <a:pt x="378674" y="33794"/>
                </a:cubicBezTo>
                <a:close/>
                <a:moveTo>
                  <a:pt x="142585" y="134523"/>
                </a:moveTo>
                <a:cubicBezTo>
                  <a:pt x="154951" y="118564"/>
                  <a:pt x="171205" y="106053"/>
                  <a:pt x="189792" y="98188"/>
                </a:cubicBezTo>
                <a:cubicBezTo>
                  <a:pt x="209518" y="90006"/>
                  <a:pt x="230707" y="85923"/>
                  <a:pt x="252059" y="86186"/>
                </a:cubicBezTo>
                <a:cubicBezTo>
                  <a:pt x="291276" y="85183"/>
                  <a:pt x="328838" y="101986"/>
                  <a:pt x="354249" y="131893"/>
                </a:cubicBezTo>
                <a:cubicBezTo>
                  <a:pt x="373307" y="153814"/>
                  <a:pt x="385536" y="183940"/>
                  <a:pt x="390941" y="222264"/>
                </a:cubicBezTo>
                <a:lnTo>
                  <a:pt x="106550" y="222264"/>
                </a:lnTo>
                <a:cubicBezTo>
                  <a:pt x="108083" y="212618"/>
                  <a:pt x="110241" y="203077"/>
                  <a:pt x="113012" y="193711"/>
                </a:cubicBezTo>
                <a:cubicBezTo>
                  <a:pt x="119004" y="172272"/>
                  <a:pt x="129042" y="152181"/>
                  <a:pt x="142585" y="134523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0" name="Forma libre 41">
            <a:extLst>
              <a:ext uri="{FF2B5EF4-FFF2-40B4-BE49-F238E27FC236}">
                <a16:creationId xmlns:a16="http://schemas.microsoft.com/office/drawing/2014/main" id="{F3B94CB5-1C57-E5B9-196A-27431BB809D3}"/>
              </a:ext>
            </a:extLst>
          </xdr:cNvPr>
          <xdr:cNvSpPr/>
        </xdr:nvSpPr>
        <xdr:spPr>
          <a:xfrm>
            <a:off x="8486176" y="6490912"/>
            <a:ext cx="274971" cy="537914"/>
          </a:xfrm>
          <a:custGeom>
            <a:avLst/>
            <a:gdLst>
              <a:gd name="connsiteX0" fmla="*/ 161335 w 274971"/>
              <a:gd name="connsiteY0" fmla="*/ 23911 h 537914"/>
              <a:gd name="connsiteX1" fmla="*/ 101697 w 274971"/>
              <a:gd name="connsiteY1" fmla="*/ 96581 h 537914"/>
              <a:gd name="connsiteX2" fmla="*/ 101697 w 274971"/>
              <a:gd name="connsiteY2" fmla="*/ 10375 h 537914"/>
              <a:gd name="connsiteX3" fmla="*/ 0 w 274971"/>
              <a:gd name="connsiteY3" fmla="*/ 10375 h 537914"/>
              <a:gd name="connsiteX4" fmla="*/ 0 w 274971"/>
              <a:gd name="connsiteY4" fmla="*/ 537915 h 537914"/>
              <a:gd name="connsiteX5" fmla="*/ 101697 w 274971"/>
              <a:gd name="connsiteY5" fmla="*/ 537915 h 537914"/>
              <a:gd name="connsiteX6" fmla="*/ 101697 w 274971"/>
              <a:gd name="connsiteY6" fmla="*/ 256498 h 537914"/>
              <a:gd name="connsiteX7" fmla="*/ 135980 w 274971"/>
              <a:gd name="connsiteY7" fmla="*/ 148480 h 537914"/>
              <a:gd name="connsiteX8" fmla="*/ 223110 w 274971"/>
              <a:gd name="connsiteY8" fmla="*/ 107980 h 537914"/>
              <a:gd name="connsiteX9" fmla="*/ 274971 w 274971"/>
              <a:gd name="connsiteY9" fmla="*/ 107980 h 537914"/>
              <a:gd name="connsiteX10" fmla="*/ 274971 w 274971"/>
              <a:gd name="connsiteY10" fmla="*/ 17 h 537914"/>
              <a:gd name="connsiteX11" fmla="*/ 244851 w 274971"/>
              <a:gd name="connsiteY11" fmla="*/ 17 h 537914"/>
              <a:gd name="connsiteX12" fmla="*/ 161335 w 274971"/>
              <a:gd name="connsiteY12" fmla="*/ 23911 h 53791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</a:cxnLst>
            <a:rect l="l" t="t" r="r" b="b"/>
            <a:pathLst>
              <a:path w="274971" h="537914">
                <a:moveTo>
                  <a:pt x="161335" y="23911"/>
                </a:moveTo>
                <a:cubicBezTo>
                  <a:pt x="136801" y="39804"/>
                  <a:pt x="116922" y="64028"/>
                  <a:pt x="101697" y="96581"/>
                </a:cubicBezTo>
                <a:lnTo>
                  <a:pt x="101697" y="10375"/>
                </a:lnTo>
                <a:lnTo>
                  <a:pt x="0" y="10375"/>
                </a:lnTo>
                <a:lnTo>
                  <a:pt x="0" y="537915"/>
                </a:lnTo>
                <a:lnTo>
                  <a:pt x="101697" y="537915"/>
                </a:lnTo>
                <a:lnTo>
                  <a:pt x="101697" y="256498"/>
                </a:lnTo>
                <a:cubicBezTo>
                  <a:pt x="101697" y="211521"/>
                  <a:pt x="113143" y="175515"/>
                  <a:pt x="135980" y="148480"/>
                </a:cubicBezTo>
                <a:cubicBezTo>
                  <a:pt x="157228" y="122273"/>
                  <a:pt x="189375" y="107333"/>
                  <a:pt x="223110" y="107980"/>
                </a:cubicBezTo>
                <a:lnTo>
                  <a:pt x="274971" y="107980"/>
                </a:lnTo>
                <a:lnTo>
                  <a:pt x="274971" y="17"/>
                </a:lnTo>
                <a:lnTo>
                  <a:pt x="244851" y="17"/>
                </a:lnTo>
                <a:cubicBezTo>
                  <a:pt x="215278" y="-427"/>
                  <a:pt x="186199" y="7887"/>
                  <a:pt x="161335" y="23911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1" name="Forma libre 42">
            <a:extLst>
              <a:ext uri="{FF2B5EF4-FFF2-40B4-BE49-F238E27FC236}">
                <a16:creationId xmlns:a16="http://schemas.microsoft.com/office/drawing/2014/main" id="{18F1027A-253C-9C1F-A783-82ABCCD8C624}"/>
              </a:ext>
            </a:extLst>
          </xdr:cNvPr>
          <xdr:cNvSpPr/>
        </xdr:nvSpPr>
        <xdr:spPr>
          <a:xfrm>
            <a:off x="8761109" y="6490811"/>
            <a:ext cx="507210" cy="723020"/>
          </a:xfrm>
          <a:custGeom>
            <a:avLst/>
            <a:gdLst>
              <a:gd name="connsiteX0" fmla="*/ 404692 w 507210"/>
              <a:gd name="connsiteY0" fmla="*/ 99094 h 723020"/>
              <a:gd name="connsiteX1" fmla="*/ 393246 w 507210"/>
              <a:gd name="connsiteY1" fmla="*/ 80570 h 723020"/>
              <a:gd name="connsiteX2" fmla="*/ 329446 w 507210"/>
              <a:gd name="connsiteY2" fmla="*/ 21930 h 723020"/>
              <a:gd name="connsiteX3" fmla="*/ 234485 w 507210"/>
              <a:gd name="connsiteY3" fmla="*/ 9 h 723020"/>
              <a:gd name="connsiteX4" fmla="*/ 141385 w 507210"/>
              <a:gd name="connsiteY4" fmla="*/ 18697 h 723020"/>
              <a:gd name="connsiteX5" fmla="*/ 66687 w 507210"/>
              <a:gd name="connsiteY5" fmla="*/ 71144 h 723020"/>
              <a:gd name="connsiteX6" fmla="*/ 17399 w 507210"/>
              <a:gd name="connsiteY6" fmla="*/ 150554 h 723020"/>
              <a:gd name="connsiteX7" fmla="*/ 38 w 507210"/>
              <a:gd name="connsiteY7" fmla="*/ 250407 h 723020"/>
              <a:gd name="connsiteX8" fmla="*/ 31199 w 507210"/>
              <a:gd name="connsiteY8" fmla="*/ 378647 h 723020"/>
              <a:gd name="connsiteX9" fmla="*/ 115208 w 507210"/>
              <a:gd name="connsiteY9" fmla="*/ 467977 h 723020"/>
              <a:gd name="connsiteX10" fmla="*/ 234539 w 507210"/>
              <a:gd name="connsiteY10" fmla="*/ 500860 h 723020"/>
              <a:gd name="connsiteX11" fmla="*/ 329501 w 507210"/>
              <a:gd name="connsiteY11" fmla="*/ 478500 h 723020"/>
              <a:gd name="connsiteX12" fmla="*/ 393301 w 507210"/>
              <a:gd name="connsiteY12" fmla="*/ 419860 h 723020"/>
              <a:gd name="connsiteX13" fmla="*/ 404747 w 507210"/>
              <a:gd name="connsiteY13" fmla="*/ 401610 h 723020"/>
              <a:gd name="connsiteX14" fmla="*/ 404747 w 507210"/>
              <a:gd name="connsiteY14" fmla="*/ 475924 h 723020"/>
              <a:gd name="connsiteX15" fmla="*/ 382841 w 507210"/>
              <a:gd name="connsiteY15" fmla="*/ 562623 h 723020"/>
              <a:gd name="connsiteX16" fmla="*/ 324736 w 507210"/>
              <a:gd name="connsiteY16" fmla="*/ 615070 h 723020"/>
              <a:gd name="connsiteX17" fmla="*/ 244835 w 507210"/>
              <a:gd name="connsiteY17" fmla="*/ 632717 h 723020"/>
              <a:gd name="connsiteX18" fmla="*/ 153488 w 507210"/>
              <a:gd name="connsiteY18" fmla="*/ 608329 h 723020"/>
              <a:gd name="connsiteX19" fmla="*/ 86073 w 507210"/>
              <a:gd name="connsiteY19" fmla="*/ 540318 h 723020"/>
              <a:gd name="connsiteX20" fmla="*/ 14441 w 507210"/>
              <a:gd name="connsiteY20" fmla="*/ 597424 h 723020"/>
              <a:gd name="connsiteX21" fmla="*/ 75668 w 507210"/>
              <a:gd name="connsiteY21" fmla="*/ 669052 h 723020"/>
              <a:gd name="connsiteX22" fmla="*/ 155076 w 507210"/>
              <a:gd name="connsiteY22" fmla="*/ 710100 h 723020"/>
              <a:gd name="connsiteX23" fmla="*/ 379610 w 507210"/>
              <a:gd name="connsiteY23" fmla="*/ 693988 h 723020"/>
              <a:gd name="connsiteX24" fmla="*/ 472983 w 507210"/>
              <a:gd name="connsiteY24" fmla="*/ 608329 h 723020"/>
              <a:gd name="connsiteX25" fmla="*/ 507211 w 507210"/>
              <a:gd name="connsiteY25" fmla="*/ 470717 h 723020"/>
              <a:gd name="connsiteX26" fmla="*/ 507211 w 507210"/>
              <a:gd name="connsiteY26" fmla="*/ 10476 h 723020"/>
              <a:gd name="connsiteX27" fmla="*/ 404528 w 507210"/>
              <a:gd name="connsiteY27" fmla="*/ 10476 h 723020"/>
              <a:gd name="connsiteX28" fmla="*/ 387058 w 507210"/>
              <a:gd name="connsiteY28" fmla="*/ 331900 h 723020"/>
              <a:gd name="connsiteX29" fmla="*/ 333608 w 507210"/>
              <a:gd name="connsiteY29" fmla="*/ 387964 h 723020"/>
              <a:gd name="connsiteX30" fmla="*/ 177420 w 507210"/>
              <a:gd name="connsiteY30" fmla="*/ 387964 h 723020"/>
              <a:gd name="connsiteX31" fmla="*/ 123477 w 507210"/>
              <a:gd name="connsiteY31" fmla="*/ 331900 h 723020"/>
              <a:gd name="connsiteX32" fmla="*/ 103762 w 507210"/>
              <a:gd name="connsiteY32" fmla="*/ 250352 h 723020"/>
              <a:gd name="connsiteX33" fmla="*/ 123477 w 507210"/>
              <a:gd name="connsiteY33" fmla="*/ 167818 h 723020"/>
              <a:gd name="connsiteX34" fmla="*/ 177420 w 507210"/>
              <a:gd name="connsiteY34" fmla="*/ 111753 h 723020"/>
              <a:gd name="connsiteX35" fmla="*/ 333608 w 507210"/>
              <a:gd name="connsiteY35" fmla="*/ 111753 h 723020"/>
              <a:gd name="connsiteX36" fmla="*/ 387058 w 507210"/>
              <a:gd name="connsiteY36" fmla="*/ 167818 h 723020"/>
              <a:gd name="connsiteX37" fmla="*/ 406773 w 507210"/>
              <a:gd name="connsiteY37" fmla="*/ 250352 h 723020"/>
              <a:gd name="connsiteX38" fmla="*/ 387058 w 507210"/>
              <a:gd name="connsiteY38" fmla="*/ 331900 h 72302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  <a:cxn ang="0">
                <a:pos x="connsiteX38" y="connsiteY38"/>
              </a:cxn>
            </a:cxnLst>
            <a:rect l="l" t="t" r="r" b="b"/>
            <a:pathLst>
              <a:path w="507210" h="723020">
                <a:moveTo>
                  <a:pt x="404692" y="99094"/>
                </a:moveTo>
                <a:cubicBezTo>
                  <a:pt x="401132" y="92791"/>
                  <a:pt x="397299" y="86599"/>
                  <a:pt x="393246" y="80570"/>
                </a:cubicBezTo>
                <a:cubicBezTo>
                  <a:pt x="376926" y="56243"/>
                  <a:pt x="355075" y="36146"/>
                  <a:pt x="329446" y="21930"/>
                </a:cubicBezTo>
                <a:cubicBezTo>
                  <a:pt x="303488" y="7314"/>
                  <a:pt x="271834" y="9"/>
                  <a:pt x="234485" y="9"/>
                </a:cubicBezTo>
                <a:cubicBezTo>
                  <a:pt x="202502" y="-271"/>
                  <a:pt x="170794" y="6098"/>
                  <a:pt x="141385" y="18697"/>
                </a:cubicBezTo>
                <a:cubicBezTo>
                  <a:pt x="113127" y="30819"/>
                  <a:pt x="87716" y="48680"/>
                  <a:pt x="66687" y="71144"/>
                </a:cubicBezTo>
                <a:cubicBezTo>
                  <a:pt x="45274" y="94162"/>
                  <a:pt x="28516" y="121130"/>
                  <a:pt x="17399" y="150554"/>
                </a:cubicBezTo>
                <a:cubicBezTo>
                  <a:pt x="5460" y="182467"/>
                  <a:pt x="-454" y="216330"/>
                  <a:pt x="38" y="250407"/>
                </a:cubicBezTo>
                <a:cubicBezTo>
                  <a:pt x="-728" y="295116"/>
                  <a:pt x="10005" y="339271"/>
                  <a:pt x="31199" y="378647"/>
                </a:cubicBezTo>
                <a:cubicBezTo>
                  <a:pt x="50915" y="415278"/>
                  <a:pt x="79885" y="446083"/>
                  <a:pt x="115208" y="467977"/>
                </a:cubicBezTo>
                <a:cubicBezTo>
                  <a:pt x="151078" y="490014"/>
                  <a:pt x="192480" y="501418"/>
                  <a:pt x="234539" y="500860"/>
                </a:cubicBezTo>
                <a:cubicBezTo>
                  <a:pt x="271889" y="500860"/>
                  <a:pt x="303542" y="493406"/>
                  <a:pt x="329501" y="478500"/>
                </a:cubicBezTo>
                <a:cubicBezTo>
                  <a:pt x="354966" y="464081"/>
                  <a:pt x="376762" y="444023"/>
                  <a:pt x="393301" y="419860"/>
                </a:cubicBezTo>
                <a:cubicBezTo>
                  <a:pt x="397354" y="413941"/>
                  <a:pt x="401187" y="407858"/>
                  <a:pt x="404747" y="401610"/>
                </a:cubicBezTo>
                <a:lnTo>
                  <a:pt x="404747" y="475924"/>
                </a:lnTo>
                <a:cubicBezTo>
                  <a:pt x="404747" y="510560"/>
                  <a:pt x="397463" y="539386"/>
                  <a:pt x="382841" y="562623"/>
                </a:cubicBezTo>
                <a:cubicBezTo>
                  <a:pt x="368876" y="585290"/>
                  <a:pt x="348723" y="603485"/>
                  <a:pt x="324736" y="615070"/>
                </a:cubicBezTo>
                <a:cubicBezTo>
                  <a:pt x="299818" y="627001"/>
                  <a:pt x="272491" y="633040"/>
                  <a:pt x="244835" y="632717"/>
                </a:cubicBezTo>
                <a:cubicBezTo>
                  <a:pt x="212743" y="633177"/>
                  <a:pt x="181090" y="624738"/>
                  <a:pt x="153488" y="608329"/>
                </a:cubicBezTo>
                <a:cubicBezTo>
                  <a:pt x="125887" y="591401"/>
                  <a:pt x="102776" y="568076"/>
                  <a:pt x="86073" y="540318"/>
                </a:cubicBezTo>
                <a:lnTo>
                  <a:pt x="14441" y="597424"/>
                </a:lnTo>
                <a:cubicBezTo>
                  <a:pt x="29885" y="625121"/>
                  <a:pt x="50695" y="649470"/>
                  <a:pt x="75668" y="669052"/>
                </a:cubicBezTo>
                <a:cubicBezTo>
                  <a:pt x="99436" y="687471"/>
                  <a:pt x="126325" y="701386"/>
                  <a:pt x="155076" y="710100"/>
                </a:cubicBezTo>
                <a:cubicBezTo>
                  <a:pt x="229446" y="731764"/>
                  <a:pt x="309074" y="726048"/>
                  <a:pt x="379610" y="693988"/>
                </a:cubicBezTo>
                <a:cubicBezTo>
                  <a:pt x="418438" y="675168"/>
                  <a:pt x="450858" y="645393"/>
                  <a:pt x="472983" y="608329"/>
                </a:cubicBezTo>
                <a:cubicBezTo>
                  <a:pt x="495820" y="570586"/>
                  <a:pt x="507211" y="524716"/>
                  <a:pt x="507211" y="470717"/>
                </a:cubicBezTo>
                <a:lnTo>
                  <a:pt x="507211" y="10476"/>
                </a:lnTo>
                <a:lnTo>
                  <a:pt x="404528" y="10476"/>
                </a:lnTo>
                <a:close/>
                <a:moveTo>
                  <a:pt x="387058" y="331900"/>
                </a:moveTo>
                <a:cubicBezTo>
                  <a:pt x="374572" y="355043"/>
                  <a:pt x="356116" y="374411"/>
                  <a:pt x="333608" y="387964"/>
                </a:cubicBezTo>
                <a:cubicBezTo>
                  <a:pt x="285032" y="414927"/>
                  <a:pt x="225996" y="414927"/>
                  <a:pt x="177420" y="387964"/>
                </a:cubicBezTo>
                <a:cubicBezTo>
                  <a:pt x="154693" y="374537"/>
                  <a:pt x="136018" y="355153"/>
                  <a:pt x="123477" y="331900"/>
                </a:cubicBezTo>
                <a:cubicBezTo>
                  <a:pt x="110060" y="306849"/>
                  <a:pt x="103269" y="278773"/>
                  <a:pt x="103762" y="250352"/>
                </a:cubicBezTo>
                <a:cubicBezTo>
                  <a:pt x="103159" y="221607"/>
                  <a:pt x="109950" y="193192"/>
                  <a:pt x="123477" y="167818"/>
                </a:cubicBezTo>
                <a:cubicBezTo>
                  <a:pt x="136018" y="144553"/>
                  <a:pt x="154638" y="125164"/>
                  <a:pt x="177420" y="111753"/>
                </a:cubicBezTo>
                <a:cubicBezTo>
                  <a:pt x="225996" y="84719"/>
                  <a:pt x="285032" y="84719"/>
                  <a:pt x="333608" y="111753"/>
                </a:cubicBezTo>
                <a:cubicBezTo>
                  <a:pt x="356116" y="125295"/>
                  <a:pt x="374626" y="144663"/>
                  <a:pt x="387058" y="167818"/>
                </a:cubicBezTo>
                <a:cubicBezTo>
                  <a:pt x="400530" y="193203"/>
                  <a:pt x="407321" y="221607"/>
                  <a:pt x="406773" y="250352"/>
                </a:cubicBezTo>
                <a:cubicBezTo>
                  <a:pt x="407266" y="278773"/>
                  <a:pt x="400475" y="306844"/>
                  <a:pt x="387058" y="331900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2" name="Forma libre 43">
            <a:extLst>
              <a:ext uri="{FF2B5EF4-FFF2-40B4-BE49-F238E27FC236}">
                <a16:creationId xmlns:a16="http://schemas.microsoft.com/office/drawing/2014/main" id="{3D62A7EF-1CA3-87A1-6393-FD571CDA42AC}"/>
              </a:ext>
            </a:extLst>
          </xdr:cNvPr>
          <xdr:cNvSpPr/>
        </xdr:nvSpPr>
        <xdr:spPr>
          <a:xfrm>
            <a:off x="9345194" y="6278049"/>
            <a:ext cx="140224" cy="133984"/>
          </a:xfrm>
          <a:custGeom>
            <a:avLst/>
            <a:gdLst>
              <a:gd name="connsiteX0" fmla="*/ 119401 w 140224"/>
              <a:gd name="connsiteY0" fmla="*/ 18163 h 133984"/>
              <a:gd name="connsiteX1" fmla="*/ 69620 w 140224"/>
              <a:gd name="connsiteY1" fmla="*/ 23 h 133984"/>
              <a:gd name="connsiteX2" fmla="*/ 20332 w 140224"/>
              <a:gd name="connsiteY2" fmla="*/ 18163 h 133984"/>
              <a:gd name="connsiteX3" fmla="*/ 70 w 140224"/>
              <a:gd name="connsiteY3" fmla="*/ 67486 h 133984"/>
              <a:gd name="connsiteX4" fmla="*/ 20332 w 140224"/>
              <a:gd name="connsiteY4" fmla="*/ 115768 h 133984"/>
              <a:gd name="connsiteX5" fmla="*/ 69620 w 140224"/>
              <a:gd name="connsiteY5" fmla="*/ 133963 h 133984"/>
              <a:gd name="connsiteX6" fmla="*/ 119401 w 140224"/>
              <a:gd name="connsiteY6" fmla="*/ 115768 h 133984"/>
              <a:gd name="connsiteX7" fmla="*/ 140156 w 140224"/>
              <a:gd name="connsiteY7" fmla="*/ 67486 h 133984"/>
              <a:gd name="connsiteX8" fmla="*/ 119401 w 140224"/>
              <a:gd name="connsiteY8" fmla="*/ 18163 h 13398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140224" h="133984">
                <a:moveTo>
                  <a:pt x="119401" y="18163"/>
                </a:moveTo>
                <a:cubicBezTo>
                  <a:pt x="105655" y="6101"/>
                  <a:pt x="87911" y="-372"/>
                  <a:pt x="69620" y="23"/>
                </a:cubicBezTo>
                <a:cubicBezTo>
                  <a:pt x="51493" y="-437"/>
                  <a:pt x="33859" y="6051"/>
                  <a:pt x="20332" y="18163"/>
                </a:cubicBezTo>
                <a:cubicBezTo>
                  <a:pt x="6641" y="30795"/>
                  <a:pt x="-807" y="48853"/>
                  <a:pt x="70" y="67486"/>
                </a:cubicBezTo>
                <a:cubicBezTo>
                  <a:pt x="-642" y="85791"/>
                  <a:pt x="6751" y="103476"/>
                  <a:pt x="20332" y="115768"/>
                </a:cubicBezTo>
                <a:cubicBezTo>
                  <a:pt x="33859" y="127902"/>
                  <a:pt x="51493" y="134407"/>
                  <a:pt x="69620" y="133963"/>
                </a:cubicBezTo>
                <a:cubicBezTo>
                  <a:pt x="87911" y="134336"/>
                  <a:pt x="105655" y="127847"/>
                  <a:pt x="119401" y="115768"/>
                </a:cubicBezTo>
                <a:cubicBezTo>
                  <a:pt x="133256" y="103640"/>
                  <a:pt x="140868" y="85895"/>
                  <a:pt x="140156" y="67486"/>
                </a:cubicBezTo>
                <a:cubicBezTo>
                  <a:pt x="141033" y="48754"/>
                  <a:pt x="133420" y="30625"/>
                  <a:pt x="119401" y="18163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3" name="Forma libre 44">
            <a:extLst>
              <a:ext uri="{FF2B5EF4-FFF2-40B4-BE49-F238E27FC236}">
                <a16:creationId xmlns:a16="http://schemas.microsoft.com/office/drawing/2014/main" id="{6CBAAE4B-ADE5-A7EE-385D-057EC81C1607}"/>
              </a:ext>
            </a:extLst>
          </xdr:cNvPr>
          <xdr:cNvSpPr/>
        </xdr:nvSpPr>
        <xdr:spPr>
          <a:xfrm>
            <a:off x="9363938" y="6501287"/>
            <a:ext cx="101697" cy="527485"/>
          </a:xfrm>
          <a:custGeom>
            <a:avLst/>
            <a:gdLst>
              <a:gd name="connsiteX0" fmla="*/ 0 w 101697"/>
              <a:gd name="connsiteY0" fmla="*/ 0 h 527485"/>
              <a:gd name="connsiteX1" fmla="*/ 101697 w 101697"/>
              <a:gd name="connsiteY1" fmla="*/ 0 h 527485"/>
              <a:gd name="connsiteX2" fmla="*/ 101697 w 101697"/>
              <a:gd name="connsiteY2" fmla="*/ 527485 h 527485"/>
              <a:gd name="connsiteX3" fmla="*/ 0 w 101697"/>
              <a:gd name="connsiteY3" fmla="*/ 527485 h 52748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01697" h="527485">
                <a:moveTo>
                  <a:pt x="0" y="0"/>
                </a:moveTo>
                <a:lnTo>
                  <a:pt x="101697" y="0"/>
                </a:lnTo>
                <a:lnTo>
                  <a:pt x="101697" y="527485"/>
                </a:lnTo>
                <a:lnTo>
                  <a:pt x="0" y="527485"/>
                </a:ln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4" name="Forma libre 45">
            <a:extLst>
              <a:ext uri="{FF2B5EF4-FFF2-40B4-BE49-F238E27FC236}">
                <a16:creationId xmlns:a16="http://schemas.microsoft.com/office/drawing/2014/main" id="{1F7F6B22-D799-2D5E-8A70-54F454772A60}"/>
              </a:ext>
            </a:extLst>
          </xdr:cNvPr>
          <xdr:cNvSpPr/>
        </xdr:nvSpPr>
        <xdr:spPr>
          <a:xfrm>
            <a:off x="9539950" y="6490895"/>
            <a:ext cx="467033" cy="549467"/>
          </a:xfrm>
          <a:custGeom>
            <a:avLst/>
            <a:gdLst>
              <a:gd name="connsiteX0" fmla="*/ 446987 w 467033"/>
              <a:gd name="connsiteY0" fmla="*/ 114245 h 549467"/>
              <a:gd name="connsiteX1" fmla="*/ 394632 w 467033"/>
              <a:gd name="connsiteY1" fmla="*/ 49358 h 549467"/>
              <a:gd name="connsiteX2" fmla="*/ 319934 w 467033"/>
              <a:gd name="connsiteY2" fmla="*/ 11981 h 549467"/>
              <a:gd name="connsiteX3" fmla="*/ 231216 w 467033"/>
              <a:gd name="connsiteY3" fmla="*/ 34 h 549467"/>
              <a:gd name="connsiteX4" fmla="*/ 102520 w 467033"/>
              <a:gd name="connsiteY4" fmla="*/ 31711 h 549467"/>
              <a:gd name="connsiteX5" fmla="*/ 17416 w 467033"/>
              <a:gd name="connsiteY5" fmla="*/ 127782 h 549467"/>
              <a:gd name="connsiteX6" fmla="*/ 97426 w 467033"/>
              <a:gd name="connsiteY6" fmla="*/ 173597 h 549467"/>
              <a:gd name="connsiteX7" fmla="*/ 146714 w 467033"/>
              <a:gd name="connsiteY7" fmla="*/ 113313 h 549467"/>
              <a:gd name="connsiteX8" fmla="*/ 229190 w 467033"/>
              <a:gd name="connsiteY8" fmla="*/ 91392 h 549467"/>
              <a:gd name="connsiteX9" fmla="*/ 297207 w 467033"/>
              <a:gd name="connsiteY9" fmla="*/ 103887 h 549467"/>
              <a:gd name="connsiteX10" fmla="*/ 346494 w 467033"/>
              <a:gd name="connsiteY10" fmla="*/ 144332 h 549467"/>
              <a:gd name="connsiteX11" fmla="*/ 365169 w 467033"/>
              <a:gd name="connsiteY11" fmla="*/ 218098 h 549467"/>
              <a:gd name="connsiteX12" fmla="*/ 365169 w 467033"/>
              <a:gd name="connsiteY12" fmla="*/ 276957 h 549467"/>
              <a:gd name="connsiteX13" fmla="*/ 353724 w 467033"/>
              <a:gd name="connsiteY13" fmla="*/ 265996 h 549467"/>
              <a:gd name="connsiteX14" fmla="*/ 212651 w 467033"/>
              <a:gd name="connsiteY14" fmla="*/ 223414 h 549467"/>
              <a:gd name="connsiteX15" fmla="*/ 104710 w 467033"/>
              <a:gd name="connsiteY15" fmla="*/ 242102 h 549467"/>
              <a:gd name="connsiteX16" fmla="*/ 28040 w 467033"/>
              <a:gd name="connsiteY16" fmla="*/ 297618 h 549467"/>
              <a:gd name="connsiteX17" fmla="*/ 27492 w 467033"/>
              <a:gd name="connsiteY17" fmla="*/ 474689 h 549467"/>
              <a:gd name="connsiteX18" fmla="*/ 102246 w 467033"/>
              <a:gd name="connsiteY18" fmla="*/ 530260 h 549467"/>
              <a:gd name="connsiteX19" fmla="*/ 207557 w 467033"/>
              <a:gd name="connsiteY19" fmla="*/ 549441 h 549467"/>
              <a:gd name="connsiteX20" fmla="*/ 351752 w 467033"/>
              <a:gd name="connsiteY20" fmla="*/ 505324 h 549467"/>
              <a:gd name="connsiteX21" fmla="*/ 370481 w 467033"/>
              <a:gd name="connsiteY21" fmla="*/ 485540 h 549467"/>
              <a:gd name="connsiteX22" fmla="*/ 370481 w 467033"/>
              <a:gd name="connsiteY22" fmla="*/ 538042 h 549467"/>
              <a:gd name="connsiteX23" fmla="*/ 466976 w 467033"/>
              <a:gd name="connsiteY23" fmla="*/ 538042 h 549467"/>
              <a:gd name="connsiteX24" fmla="*/ 466976 w 467033"/>
              <a:gd name="connsiteY24" fmla="*/ 208727 h 549467"/>
              <a:gd name="connsiteX25" fmla="*/ 446987 w 467033"/>
              <a:gd name="connsiteY25" fmla="*/ 114245 h 549467"/>
              <a:gd name="connsiteX26" fmla="*/ 330777 w 467033"/>
              <a:gd name="connsiteY26" fmla="*/ 448547 h 549467"/>
              <a:gd name="connsiteX27" fmla="*/ 237678 w 467033"/>
              <a:gd name="connsiteY27" fmla="*/ 470469 h 549467"/>
              <a:gd name="connsiteX28" fmla="*/ 142717 w 467033"/>
              <a:gd name="connsiteY28" fmla="*/ 448547 h 549467"/>
              <a:gd name="connsiteX29" fmla="*/ 104874 w 467033"/>
              <a:gd name="connsiteY29" fmla="*/ 385194 h 549467"/>
              <a:gd name="connsiteX30" fmla="*/ 142717 w 467033"/>
              <a:gd name="connsiteY30" fmla="*/ 320307 h 549467"/>
              <a:gd name="connsiteX31" fmla="*/ 237678 w 467033"/>
              <a:gd name="connsiteY31" fmla="*/ 299043 h 549467"/>
              <a:gd name="connsiteX32" fmla="*/ 330777 w 467033"/>
              <a:gd name="connsiteY32" fmla="*/ 320964 h 549467"/>
              <a:gd name="connsiteX33" fmla="*/ 368181 w 467033"/>
              <a:gd name="connsiteY33" fmla="*/ 385359 h 549467"/>
              <a:gd name="connsiteX34" fmla="*/ 330777 w 467033"/>
              <a:gd name="connsiteY34" fmla="*/ 448602 h 54946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</a:cxnLst>
            <a:rect l="l" t="t" r="r" b="b"/>
            <a:pathLst>
              <a:path w="467033" h="549467">
                <a:moveTo>
                  <a:pt x="446987" y="114245"/>
                </a:moveTo>
                <a:cubicBezTo>
                  <a:pt x="434665" y="88926"/>
                  <a:pt x="416757" y="66741"/>
                  <a:pt x="394632" y="49358"/>
                </a:cubicBezTo>
                <a:cubicBezTo>
                  <a:pt x="372398" y="32160"/>
                  <a:pt x="347042" y="19468"/>
                  <a:pt x="319934" y="11981"/>
                </a:cubicBezTo>
                <a:cubicBezTo>
                  <a:pt x="291073" y="3909"/>
                  <a:pt x="261172" y="-108"/>
                  <a:pt x="231216" y="34"/>
                </a:cubicBezTo>
                <a:cubicBezTo>
                  <a:pt x="186309" y="-695"/>
                  <a:pt x="141950" y="10217"/>
                  <a:pt x="102520" y="31711"/>
                </a:cubicBezTo>
                <a:cubicBezTo>
                  <a:pt x="64130" y="53183"/>
                  <a:pt x="34119" y="87046"/>
                  <a:pt x="17416" y="127782"/>
                </a:cubicBezTo>
                <a:lnTo>
                  <a:pt x="97426" y="173597"/>
                </a:lnTo>
                <a:cubicBezTo>
                  <a:pt x="107120" y="148821"/>
                  <a:pt x="124371" y="127727"/>
                  <a:pt x="146714" y="113313"/>
                </a:cubicBezTo>
                <a:cubicBezTo>
                  <a:pt x="169222" y="98697"/>
                  <a:pt x="196714" y="91392"/>
                  <a:pt x="229190" y="91392"/>
                </a:cubicBezTo>
                <a:cubicBezTo>
                  <a:pt x="252465" y="91080"/>
                  <a:pt x="275575" y="95327"/>
                  <a:pt x="297207" y="103887"/>
                </a:cubicBezTo>
                <a:cubicBezTo>
                  <a:pt x="317415" y="111987"/>
                  <a:pt x="334611" y="126110"/>
                  <a:pt x="346494" y="144332"/>
                </a:cubicBezTo>
                <a:cubicBezTo>
                  <a:pt x="358926" y="163075"/>
                  <a:pt x="365114" y="187666"/>
                  <a:pt x="365169" y="218098"/>
                </a:cubicBezTo>
                <a:lnTo>
                  <a:pt x="365169" y="276957"/>
                </a:lnTo>
                <a:cubicBezTo>
                  <a:pt x="361555" y="273099"/>
                  <a:pt x="357721" y="269438"/>
                  <a:pt x="353724" y="265996"/>
                </a:cubicBezTo>
                <a:cubicBezTo>
                  <a:pt x="321193" y="237608"/>
                  <a:pt x="274151" y="223414"/>
                  <a:pt x="212651" y="223414"/>
                </a:cubicBezTo>
                <a:cubicBezTo>
                  <a:pt x="175849" y="222926"/>
                  <a:pt x="139212" y="229261"/>
                  <a:pt x="104710" y="242102"/>
                </a:cubicBezTo>
                <a:cubicBezTo>
                  <a:pt x="74426" y="252959"/>
                  <a:pt x="47810" y="272217"/>
                  <a:pt x="28040" y="297618"/>
                </a:cubicBezTo>
                <a:cubicBezTo>
                  <a:pt x="-9145" y="350712"/>
                  <a:pt x="-9364" y="421365"/>
                  <a:pt x="27492" y="474689"/>
                </a:cubicBezTo>
                <a:cubicBezTo>
                  <a:pt x="46879" y="499701"/>
                  <a:pt x="72728" y="518926"/>
                  <a:pt x="102246" y="530260"/>
                </a:cubicBezTo>
                <a:cubicBezTo>
                  <a:pt x="135761" y="543429"/>
                  <a:pt x="171523" y="549940"/>
                  <a:pt x="207557" y="549441"/>
                </a:cubicBezTo>
                <a:cubicBezTo>
                  <a:pt x="269824" y="549441"/>
                  <a:pt x="317908" y="534737"/>
                  <a:pt x="351752" y="505324"/>
                </a:cubicBezTo>
                <a:cubicBezTo>
                  <a:pt x="358652" y="499361"/>
                  <a:pt x="364895" y="492736"/>
                  <a:pt x="370481" y="485540"/>
                </a:cubicBezTo>
                <a:lnTo>
                  <a:pt x="370481" y="538042"/>
                </a:lnTo>
                <a:lnTo>
                  <a:pt x="466976" y="538042"/>
                </a:lnTo>
                <a:lnTo>
                  <a:pt x="466976" y="208727"/>
                </a:lnTo>
                <a:cubicBezTo>
                  <a:pt x="467743" y="176102"/>
                  <a:pt x="460897" y="143746"/>
                  <a:pt x="446987" y="114245"/>
                </a:cubicBezTo>
                <a:close/>
                <a:moveTo>
                  <a:pt x="330777" y="448547"/>
                </a:moveTo>
                <a:cubicBezTo>
                  <a:pt x="305914" y="463164"/>
                  <a:pt x="274863" y="470469"/>
                  <a:pt x="237678" y="470469"/>
                </a:cubicBezTo>
                <a:cubicBezTo>
                  <a:pt x="199617" y="470469"/>
                  <a:pt x="167963" y="463164"/>
                  <a:pt x="142717" y="448547"/>
                </a:cubicBezTo>
                <a:cubicBezTo>
                  <a:pt x="117470" y="433931"/>
                  <a:pt x="104874" y="412815"/>
                  <a:pt x="104874" y="385194"/>
                </a:cubicBezTo>
                <a:cubicBezTo>
                  <a:pt x="103779" y="358034"/>
                  <a:pt x="118511" y="332703"/>
                  <a:pt x="142717" y="320307"/>
                </a:cubicBezTo>
                <a:cubicBezTo>
                  <a:pt x="167963" y="306096"/>
                  <a:pt x="199617" y="299005"/>
                  <a:pt x="237678" y="299043"/>
                </a:cubicBezTo>
                <a:cubicBezTo>
                  <a:pt x="275027" y="299043"/>
                  <a:pt x="306078" y="306348"/>
                  <a:pt x="330777" y="320964"/>
                </a:cubicBezTo>
                <a:cubicBezTo>
                  <a:pt x="354490" y="333514"/>
                  <a:pt x="369057" y="358505"/>
                  <a:pt x="368181" y="385359"/>
                </a:cubicBezTo>
                <a:cubicBezTo>
                  <a:pt x="368181" y="413018"/>
                  <a:pt x="355695" y="434096"/>
                  <a:pt x="330777" y="448602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5" name="Forma libre 46">
            <a:extLst>
              <a:ext uri="{FF2B5EF4-FFF2-40B4-BE49-F238E27FC236}">
                <a16:creationId xmlns:a16="http://schemas.microsoft.com/office/drawing/2014/main" id="{95F6A8C9-9DE8-8BE1-8CB1-FAA4BD72C93D}"/>
              </a:ext>
            </a:extLst>
          </xdr:cNvPr>
          <xdr:cNvSpPr/>
        </xdr:nvSpPr>
        <xdr:spPr>
          <a:xfrm>
            <a:off x="4095830" y="5980762"/>
            <a:ext cx="690394" cy="1107727"/>
          </a:xfrm>
          <a:custGeom>
            <a:avLst/>
            <a:gdLst>
              <a:gd name="connsiteX0" fmla="*/ 0 w 690394"/>
              <a:gd name="connsiteY0" fmla="*/ 789721 h 1107727"/>
              <a:gd name="connsiteX1" fmla="*/ 91621 w 690394"/>
              <a:gd name="connsiteY1" fmla="*/ 1013100 h 1107727"/>
              <a:gd name="connsiteX2" fmla="*/ 457337 w 690394"/>
              <a:gd name="connsiteY2" fmla="*/ 1073056 h 1107727"/>
              <a:gd name="connsiteX3" fmla="*/ 567194 w 690394"/>
              <a:gd name="connsiteY3" fmla="*/ 0 h 1107727"/>
              <a:gd name="connsiteX4" fmla="*/ 0 w 690394"/>
              <a:gd name="connsiteY4" fmla="*/ 789721 h 110772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90394" h="1107727">
                <a:moveTo>
                  <a:pt x="0" y="789721"/>
                </a:moveTo>
                <a:cubicBezTo>
                  <a:pt x="-126" y="873362"/>
                  <a:pt x="32810" y="953660"/>
                  <a:pt x="91621" y="1013100"/>
                </a:cubicBezTo>
                <a:cubicBezTo>
                  <a:pt x="205093" y="1126654"/>
                  <a:pt x="359145" y="1126434"/>
                  <a:pt x="457337" y="1073056"/>
                </a:cubicBezTo>
                <a:cubicBezTo>
                  <a:pt x="577545" y="1007784"/>
                  <a:pt x="847971" y="812026"/>
                  <a:pt x="567194" y="0"/>
                </a:cubicBezTo>
                <a:cubicBezTo>
                  <a:pt x="567194" y="383297"/>
                  <a:pt x="0" y="422262"/>
                  <a:pt x="0" y="789721"/>
                </a:cubicBezTo>
                <a:close/>
              </a:path>
            </a:pathLst>
          </a:custGeom>
          <a:solidFill>
            <a:srgbClr val="FF9C1A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6" name="Forma libre 47">
            <a:extLst>
              <a:ext uri="{FF2B5EF4-FFF2-40B4-BE49-F238E27FC236}">
                <a16:creationId xmlns:a16="http://schemas.microsoft.com/office/drawing/2014/main" id="{0B9F6DA2-FE91-8844-9519-A4027B5A245C}"/>
              </a:ext>
            </a:extLst>
          </xdr:cNvPr>
          <xdr:cNvSpPr/>
        </xdr:nvSpPr>
        <xdr:spPr>
          <a:xfrm>
            <a:off x="3693750" y="5980762"/>
            <a:ext cx="660348" cy="1107680"/>
          </a:xfrm>
          <a:custGeom>
            <a:avLst/>
            <a:gdLst>
              <a:gd name="connsiteX0" fmla="*/ 660348 w 660348"/>
              <a:gd name="connsiteY0" fmla="*/ 335563 h 1107680"/>
              <a:gd name="connsiteX1" fmla="*/ 567249 w 660348"/>
              <a:gd name="connsiteY1" fmla="*/ 0 h 1107680"/>
              <a:gd name="connsiteX2" fmla="*/ 0 w 660348"/>
              <a:gd name="connsiteY2" fmla="*/ 789721 h 1107680"/>
              <a:gd name="connsiteX3" fmla="*/ 91511 w 660348"/>
              <a:gd name="connsiteY3" fmla="*/ 1013100 h 1107680"/>
              <a:gd name="connsiteX4" fmla="*/ 457228 w 660348"/>
              <a:gd name="connsiteY4" fmla="*/ 1073056 h 1107680"/>
              <a:gd name="connsiteX5" fmla="*/ 660348 w 660348"/>
              <a:gd name="connsiteY5" fmla="*/ 335563 h 110768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660348" h="1107680">
                <a:moveTo>
                  <a:pt x="660348" y="335563"/>
                </a:moveTo>
                <a:cubicBezTo>
                  <a:pt x="641729" y="235108"/>
                  <a:pt x="611882" y="132241"/>
                  <a:pt x="567249" y="0"/>
                </a:cubicBezTo>
                <a:cubicBezTo>
                  <a:pt x="567249" y="383297"/>
                  <a:pt x="0" y="422262"/>
                  <a:pt x="0" y="789721"/>
                </a:cubicBezTo>
                <a:cubicBezTo>
                  <a:pt x="-126" y="873346"/>
                  <a:pt x="32760" y="953633"/>
                  <a:pt x="91511" y="1013100"/>
                </a:cubicBezTo>
                <a:cubicBezTo>
                  <a:pt x="204983" y="1126654"/>
                  <a:pt x="360240" y="1126325"/>
                  <a:pt x="457228" y="1073056"/>
                </a:cubicBezTo>
                <a:cubicBezTo>
                  <a:pt x="231708" y="832413"/>
                  <a:pt x="311116" y="553846"/>
                  <a:pt x="660348" y="335563"/>
                </a:cubicBezTo>
                <a:close/>
              </a:path>
            </a:pathLst>
          </a:custGeom>
          <a:solidFill>
            <a:srgbClr val="0DA9FF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7" name="Forma libre 48">
            <a:extLst>
              <a:ext uri="{FF2B5EF4-FFF2-40B4-BE49-F238E27FC236}">
                <a16:creationId xmlns:a16="http://schemas.microsoft.com/office/drawing/2014/main" id="{FEDFE6C6-79DB-3AE2-91AA-686BD37867D3}"/>
              </a:ext>
            </a:extLst>
          </xdr:cNvPr>
          <xdr:cNvSpPr/>
        </xdr:nvSpPr>
        <xdr:spPr>
          <a:xfrm>
            <a:off x="3291671" y="5980762"/>
            <a:ext cx="660348" cy="1368776"/>
          </a:xfrm>
          <a:custGeom>
            <a:avLst/>
            <a:gdLst>
              <a:gd name="connsiteX0" fmla="*/ 660348 w 660348"/>
              <a:gd name="connsiteY0" fmla="*/ 335563 h 1368776"/>
              <a:gd name="connsiteX1" fmla="*/ 567249 w 660348"/>
              <a:gd name="connsiteY1" fmla="*/ 0 h 1368776"/>
              <a:gd name="connsiteX2" fmla="*/ 0 w 660348"/>
              <a:gd name="connsiteY2" fmla="*/ 789721 h 1368776"/>
              <a:gd name="connsiteX3" fmla="*/ 152573 w 660348"/>
              <a:gd name="connsiteY3" fmla="*/ 1061163 h 1368776"/>
              <a:gd name="connsiteX4" fmla="*/ 137951 w 660348"/>
              <a:gd name="connsiteY4" fmla="*/ 1368776 h 1368776"/>
              <a:gd name="connsiteX5" fmla="*/ 210733 w 660348"/>
              <a:gd name="connsiteY5" fmla="*/ 1356665 h 1368776"/>
              <a:gd name="connsiteX6" fmla="*/ 199233 w 660348"/>
              <a:gd name="connsiteY6" fmla="*/ 1084729 h 1368776"/>
              <a:gd name="connsiteX7" fmla="*/ 457227 w 660348"/>
              <a:gd name="connsiteY7" fmla="*/ 1073165 h 1368776"/>
              <a:gd name="connsiteX8" fmla="*/ 660348 w 660348"/>
              <a:gd name="connsiteY8" fmla="*/ 335563 h 136877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660348" h="1368776">
                <a:moveTo>
                  <a:pt x="660348" y="335563"/>
                </a:moveTo>
                <a:cubicBezTo>
                  <a:pt x="641728" y="235108"/>
                  <a:pt x="611827" y="132241"/>
                  <a:pt x="567249" y="0"/>
                </a:cubicBezTo>
                <a:cubicBezTo>
                  <a:pt x="567249" y="383297"/>
                  <a:pt x="0" y="422262"/>
                  <a:pt x="0" y="789721"/>
                </a:cubicBezTo>
                <a:cubicBezTo>
                  <a:pt x="0" y="978191"/>
                  <a:pt x="152573" y="1061163"/>
                  <a:pt x="152573" y="1061163"/>
                </a:cubicBezTo>
                <a:cubicBezTo>
                  <a:pt x="128866" y="1161931"/>
                  <a:pt x="123910" y="1266211"/>
                  <a:pt x="137951" y="1368776"/>
                </a:cubicBezTo>
                <a:lnTo>
                  <a:pt x="210733" y="1356665"/>
                </a:lnTo>
                <a:cubicBezTo>
                  <a:pt x="175136" y="1232808"/>
                  <a:pt x="196987" y="1097936"/>
                  <a:pt x="199233" y="1084729"/>
                </a:cubicBezTo>
                <a:cubicBezTo>
                  <a:pt x="292332" y="1122050"/>
                  <a:pt x="388334" y="1110980"/>
                  <a:pt x="457227" y="1073165"/>
                </a:cubicBezTo>
                <a:cubicBezTo>
                  <a:pt x="231379" y="832413"/>
                  <a:pt x="311116" y="553901"/>
                  <a:pt x="660348" y="335563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8" name="Forma libre 49">
            <a:extLst>
              <a:ext uri="{FF2B5EF4-FFF2-40B4-BE49-F238E27FC236}">
                <a16:creationId xmlns:a16="http://schemas.microsoft.com/office/drawing/2014/main" id="{6258120F-AF7B-1CA4-1D14-DC64B35F1ACF}"/>
              </a:ext>
            </a:extLst>
          </xdr:cNvPr>
          <xdr:cNvSpPr/>
        </xdr:nvSpPr>
        <xdr:spPr>
          <a:xfrm>
            <a:off x="2835649" y="5524577"/>
            <a:ext cx="7626916" cy="2281037"/>
          </a:xfrm>
          <a:custGeom>
            <a:avLst/>
            <a:gdLst>
              <a:gd name="connsiteX0" fmla="*/ 0 w 7626916"/>
              <a:gd name="connsiteY0" fmla="*/ 0 h 2281037"/>
              <a:gd name="connsiteX1" fmla="*/ 7626917 w 7626916"/>
              <a:gd name="connsiteY1" fmla="*/ 0 h 2281037"/>
              <a:gd name="connsiteX2" fmla="*/ 7626917 w 7626916"/>
              <a:gd name="connsiteY2" fmla="*/ 2281038 h 2281037"/>
              <a:gd name="connsiteX3" fmla="*/ 0 w 7626916"/>
              <a:gd name="connsiteY3" fmla="*/ 2281038 h 22810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7626916" h="2281037">
                <a:moveTo>
                  <a:pt x="0" y="0"/>
                </a:moveTo>
                <a:lnTo>
                  <a:pt x="7626917" y="0"/>
                </a:lnTo>
                <a:lnTo>
                  <a:pt x="7626917" y="2281038"/>
                </a:lnTo>
                <a:lnTo>
                  <a:pt x="0" y="2281038"/>
                </a:lnTo>
                <a:close/>
              </a:path>
            </a:pathLst>
          </a:custGeom>
          <a:noFill/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</xdr:grpSp>
    <xdr:clientData/>
  </xdr:twoCellAnchor>
  <xdr:twoCellAnchor>
    <xdr:from>
      <xdr:col>7</xdr:col>
      <xdr:colOff>1614743</xdr:colOff>
      <xdr:row>3</xdr:row>
      <xdr:rowOff>48331</xdr:rowOff>
    </xdr:from>
    <xdr:to>
      <xdr:col>8</xdr:col>
      <xdr:colOff>588514</xdr:colOff>
      <xdr:row>5</xdr:row>
      <xdr:rowOff>46406</xdr:rowOff>
    </xdr:to>
    <xdr:sp macro="" textlink="">
      <xdr:nvSpPr>
        <xdr:cNvPr id="4" name="Retângulo: Cantos Arredondados 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11EC3C05-952E-4AA8-9D64-6D140D101513}"/>
            </a:ext>
          </a:extLst>
        </xdr:cNvPr>
        <xdr:cNvSpPr/>
      </xdr:nvSpPr>
      <xdr:spPr>
        <a:xfrm>
          <a:off x="13595076" y="598664"/>
          <a:ext cx="1026938" cy="516659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 baseline="0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Águas de Pedra</a:t>
          </a:r>
          <a:endParaRPr lang="pt-BR" sz="1000" b="1">
            <a:solidFill>
              <a:schemeClr val="lt1"/>
            </a:solidFill>
            <a:latin typeface="IberPangea" panose="020B0504000000000000" pitchFamily="34" charset="0"/>
            <a:ea typeface="IberPangea" panose="020B0504000000000000" pitchFamily="34" charset="0"/>
            <a:cs typeface="IberPangea" panose="020B0504000000000000" pitchFamily="34" charset="0"/>
          </a:endParaRPr>
        </a:p>
      </xdr:txBody>
    </xdr:sp>
    <xdr:clientData/>
  </xdr:twoCellAnchor>
  <xdr:twoCellAnchor>
    <xdr:from>
      <xdr:col>3</xdr:col>
      <xdr:colOff>127000</xdr:colOff>
      <xdr:row>5</xdr:row>
      <xdr:rowOff>95250</xdr:rowOff>
    </xdr:from>
    <xdr:to>
      <xdr:col>3</xdr:col>
      <xdr:colOff>1157940</xdr:colOff>
      <xdr:row>8</xdr:row>
      <xdr:rowOff>19921</xdr:rowOff>
    </xdr:to>
    <xdr:sp macro="" textlink="">
      <xdr:nvSpPr>
        <xdr:cNvPr id="20" name="Retângulo: Cantos Arredondados 19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87F15314-D62B-4046-B010-79F11E0465C4}"/>
            </a:ext>
          </a:extLst>
        </xdr:cNvPr>
        <xdr:cNvSpPr/>
      </xdr:nvSpPr>
      <xdr:spPr>
        <a:xfrm>
          <a:off x="5947833" y="1164167"/>
          <a:ext cx="1030940" cy="496171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Neoenergia</a:t>
          </a:r>
          <a:r>
            <a:rPr lang="pt-BR" sz="1000" b="1" baseline="0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 Morro do Chapéu</a:t>
          </a:r>
          <a:endParaRPr lang="pt-BR" sz="1000" b="1">
            <a:solidFill>
              <a:schemeClr val="lt1"/>
            </a:solidFill>
            <a:latin typeface="IberPangea" panose="020B0504000000000000" pitchFamily="34" charset="0"/>
            <a:ea typeface="IberPangea" panose="020B0504000000000000" pitchFamily="34" charset="0"/>
            <a:cs typeface="IberPangea" panose="020B0504000000000000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109819</xdr:colOff>
      <xdr:row>0</xdr:row>
      <xdr:rowOff>44823</xdr:rowOff>
    </xdr:from>
    <xdr:to>
      <xdr:col>3</xdr:col>
      <xdr:colOff>1140759</xdr:colOff>
      <xdr:row>2</xdr:row>
      <xdr:rowOff>168087</xdr:rowOff>
    </xdr:to>
    <xdr:sp macro="" textlink="">
      <xdr:nvSpPr>
        <xdr:cNvPr id="21" name="Retângulo: Cantos Arredondados 2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EC0EDB-152E-4154-80E0-F54245A2DC5F}"/>
            </a:ext>
          </a:extLst>
        </xdr:cNvPr>
        <xdr:cNvSpPr/>
      </xdr:nvSpPr>
      <xdr:spPr>
        <a:xfrm>
          <a:off x="3538819" y="44823"/>
          <a:ext cx="103094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Neoenergia Pernambuco</a:t>
          </a:r>
        </a:p>
      </xdr:txBody>
    </xdr:sp>
    <xdr:clientData/>
  </xdr:twoCellAnchor>
  <xdr:twoCellAnchor>
    <xdr:from>
      <xdr:col>3</xdr:col>
      <xdr:colOff>1186082</xdr:colOff>
      <xdr:row>0</xdr:row>
      <xdr:rowOff>44823</xdr:rowOff>
    </xdr:from>
    <xdr:to>
      <xdr:col>4</xdr:col>
      <xdr:colOff>166346</xdr:colOff>
      <xdr:row>2</xdr:row>
      <xdr:rowOff>168087</xdr:rowOff>
    </xdr:to>
    <xdr:sp macro="" textlink="">
      <xdr:nvSpPr>
        <xdr:cNvPr id="22" name="Retângulo: Cantos Arredondados 2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E3FA744-A219-4CC2-813B-8F5FA3C3AD31}"/>
            </a:ext>
          </a:extLst>
        </xdr:cNvPr>
        <xdr:cNvSpPr/>
      </xdr:nvSpPr>
      <xdr:spPr>
        <a:xfrm>
          <a:off x="4615082" y="44823"/>
          <a:ext cx="103094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Neoenergia Coelba</a:t>
          </a:r>
        </a:p>
      </xdr:txBody>
    </xdr:sp>
    <xdr:clientData/>
  </xdr:twoCellAnchor>
  <xdr:twoCellAnchor>
    <xdr:from>
      <xdr:col>4</xdr:col>
      <xdr:colOff>1283952</xdr:colOff>
      <xdr:row>0</xdr:row>
      <xdr:rowOff>44823</xdr:rowOff>
    </xdr:from>
    <xdr:to>
      <xdr:col>5</xdr:col>
      <xdr:colOff>264215</xdr:colOff>
      <xdr:row>2</xdr:row>
      <xdr:rowOff>168087</xdr:rowOff>
    </xdr:to>
    <xdr:sp macro="" textlink="">
      <xdr:nvSpPr>
        <xdr:cNvPr id="26" name="Retângulo: Cantos Arredondados 2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B96794F-8988-4A48-AC0A-A6DF0DEF59BA}"/>
            </a:ext>
          </a:extLst>
        </xdr:cNvPr>
        <xdr:cNvSpPr/>
      </xdr:nvSpPr>
      <xdr:spPr>
        <a:xfrm>
          <a:off x="9157952" y="44823"/>
          <a:ext cx="103343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Neoenergia Morro do Chapéu</a:t>
          </a:r>
        </a:p>
      </xdr:txBody>
    </xdr:sp>
    <xdr:clientData/>
  </xdr:twoCellAnchor>
  <xdr:twoCellAnchor>
    <xdr:from>
      <xdr:col>5</xdr:col>
      <xdr:colOff>309538</xdr:colOff>
      <xdr:row>0</xdr:row>
      <xdr:rowOff>44823</xdr:rowOff>
    </xdr:from>
    <xdr:to>
      <xdr:col>5</xdr:col>
      <xdr:colOff>1340478</xdr:colOff>
      <xdr:row>2</xdr:row>
      <xdr:rowOff>168087</xdr:rowOff>
    </xdr:to>
    <xdr:sp macro="" textlink="">
      <xdr:nvSpPr>
        <xdr:cNvPr id="27" name="Retângulo: Cantos Arredondados 2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C287D44-61CF-4DAF-9322-C23052C23667}"/>
            </a:ext>
          </a:extLst>
        </xdr:cNvPr>
        <xdr:cNvSpPr/>
      </xdr:nvSpPr>
      <xdr:spPr>
        <a:xfrm>
          <a:off x="10236705" y="44823"/>
          <a:ext cx="103094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Lagoa dos Patos</a:t>
          </a:r>
        </a:p>
      </xdr:txBody>
    </xdr:sp>
    <xdr:clientData/>
  </xdr:twoCellAnchor>
  <xdr:twoCellAnchor>
    <xdr:from>
      <xdr:col>5</xdr:col>
      <xdr:colOff>1385801</xdr:colOff>
      <xdr:row>0</xdr:row>
      <xdr:rowOff>44823</xdr:rowOff>
    </xdr:from>
    <xdr:to>
      <xdr:col>6</xdr:col>
      <xdr:colOff>366065</xdr:colOff>
      <xdr:row>2</xdr:row>
      <xdr:rowOff>168087</xdr:rowOff>
    </xdr:to>
    <xdr:sp macro="" textlink="">
      <xdr:nvSpPr>
        <xdr:cNvPr id="28" name="Retângulo: Cantos Arredondados 2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CD8A4F7-67E8-465D-9515-D025F8DC4219}"/>
            </a:ext>
          </a:extLst>
        </xdr:cNvPr>
        <xdr:cNvSpPr/>
      </xdr:nvSpPr>
      <xdr:spPr>
        <a:xfrm>
          <a:off x="11312968" y="44823"/>
          <a:ext cx="103343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Neoenergia Elektro</a:t>
          </a:r>
        </a:p>
      </xdr:txBody>
    </xdr:sp>
    <xdr:clientData/>
  </xdr:twoCellAnchor>
  <xdr:twoCellAnchor>
    <xdr:from>
      <xdr:col>6</xdr:col>
      <xdr:colOff>411388</xdr:colOff>
      <xdr:row>0</xdr:row>
      <xdr:rowOff>44823</xdr:rowOff>
    </xdr:from>
    <xdr:to>
      <xdr:col>6</xdr:col>
      <xdr:colOff>1442328</xdr:colOff>
      <xdr:row>2</xdr:row>
      <xdr:rowOff>168087</xdr:rowOff>
    </xdr:to>
    <xdr:sp macro="" textlink="">
      <xdr:nvSpPr>
        <xdr:cNvPr id="29" name="Retângulo: Cantos Arredondados 2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727A74D3-A9F5-43BB-8E63-7F74D6DB8443}"/>
            </a:ext>
          </a:extLst>
        </xdr:cNvPr>
        <xdr:cNvSpPr/>
      </xdr:nvSpPr>
      <xdr:spPr>
        <a:xfrm>
          <a:off x="12391721" y="44823"/>
          <a:ext cx="103094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Itapebi</a:t>
          </a:r>
        </a:p>
      </xdr:txBody>
    </xdr:sp>
    <xdr:clientData/>
  </xdr:twoCellAnchor>
  <xdr:twoCellAnchor>
    <xdr:from>
      <xdr:col>6</xdr:col>
      <xdr:colOff>1487649</xdr:colOff>
      <xdr:row>0</xdr:row>
      <xdr:rowOff>44823</xdr:rowOff>
    </xdr:from>
    <xdr:to>
      <xdr:col>7</xdr:col>
      <xdr:colOff>477577</xdr:colOff>
      <xdr:row>2</xdr:row>
      <xdr:rowOff>168087</xdr:rowOff>
    </xdr:to>
    <xdr:sp macro="" textlink="">
      <xdr:nvSpPr>
        <xdr:cNvPr id="30" name="Retângulo: Cantos Arredondados 2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5368336-2821-4431-AE73-0C30D2AE24A0}"/>
            </a:ext>
          </a:extLst>
        </xdr:cNvPr>
        <xdr:cNvSpPr/>
      </xdr:nvSpPr>
      <xdr:spPr>
        <a:xfrm>
          <a:off x="13467982" y="44823"/>
          <a:ext cx="1043095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NDB</a:t>
          </a:r>
        </a:p>
      </xdr:txBody>
    </xdr:sp>
    <xdr:clientData/>
  </xdr:twoCellAnchor>
  <xdr:twoCellAnchor>
    <xdr:from>
      <xdr:col>2</xdr:col>
      <xdr:colOff>559594</xdr:colOff>
      <xdr:row>5</xdr:row>
      <xdr:rowOff>47625</xdr:rowOff>
    </xdr:from>
    <xdr:to>
      <xdr:col>2</xdr:col>
      <xdr:colOff>1123390</xdr:colOff>
      <xdr:row>8</xdr:row>
      <xdr:rowOff>74659</xdr:rowOff>
    </xdr:to>
    <xdr:sp macro="" textlink="">
      <xdr:nvSpPr>
        <xdr:cNvPr id="18" name="Retângulo: Cantos Arredondados 17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17AD5FFF-7DDA-4FA3-8E42-176A953ACC24}"/>
            </a:ext>
          </a:extLst>
        </xdr:cNvPr>
        <xdr:cNvSpPr/>
      </xdr:nvSpPr>
      <xdr:spPr>
        <a:xfrm>
          <a:off x="2607469" y="1131094"/>
          <a:ext cx="563796" cy="562815"/>
        </a:xfrm>
        <a:prstGeom prst="roundRect">
          <a:avLst/>
        </a:prstGeom>
        <a:solidFill>
          <a:srgbClr val="008C39"/>
        </a:solidFill>
        <a:ln>
          <a:solidFill>
            <a:srgbClr val="007F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735385</xdr:colOff>
      <xdr:row>6</xdr:row>
      <xdr:rowOff>10566</xdr:rowOff>
    </xdr:from>
    <xdr:to>
      <xdr:col>2</xdr:col>
      <xdr:colOff>982528</xdr:colOff>
      <xdr:row>7</xdr:row>
      <xdr:rowOff>148478</xdr:rowOff>
    </xdr:to>
    <xdr:sp macro="" textlink="">
      <xdr:nvSpPr>
        <xdr:cNvPr id="19" name="Seta: Curva para a Esquerda 1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FE8697B2-A521-470A-A38B-847F34AA94E2}"/>
            </a:ext>
          </a:extLst>
        </xdr:cNvPr>
        <xdr:cNvSpPr/>
      </xdr:nvSpPr>
      <xdr:spPr>
        <a:xfrm>
          <a:off x="2783260" y="1272629"/>
          <a:ext cx="247143" cy="316505"/>
        </a:xfrm>
        <a:prstGeom prst="curvedLeftArrow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</xdr:row>
      <xdr:rowOff>116417</xdr:rowOff>
    </xdr:from>
    <xdr:to>
      <xdr:col>1</xdr:col>
      <xdr:colOff>1981201</xdr:colOff>
      <xdr:row>5</xdr:row>
      <xdr:rowOff>116681</xdr:rowOff>
    </xdr:to>
    <xdr:grpSp>
      <xdr:nvGrpSpPr>
        <xdr:cNvPr id="2" name="Grupo 34">
          <a:extLst>
            <a:ext uri="{FF2B5EF4-FFF2-40B4-BE49-F238E27FC236}">
              <a16:creationId xmlns:a16="http://schemas.microsoft.com/office/drawing/2014/main" id="{28E1D7FF-8538-4554-84B1-E862DE4B3E72}"/>
            </a:ext>
          </a:extLst>
        </xdr:cNvPr>
        <xdr:cNvGrpSpPr/>
      </xdr:nvGrpSpPr>
      <xdr:grpSpPr>
        <a:xfrm>
          <a:off x="0" y="497417"/>
          <a:ext cx="1981201" cy="698764"/>
          <a:chOff x="2835649" y="5524577"/>
          <a:chExt cx="7626916" cy="2281037"/>
        </a:xfrm>
      </xdr:grpSpPr>
      <xdr:sp macro="" textlink="">
        <xdr:nvSpPr>
          <xdr:cNvPr id="3" name="Forma libre 35">
            <a:extLst>
              <a:ext uri="{FF2B5EF4-FFF2-40B4-BE49-F238E27FC236}">
                <a16:creationId xmlns:a16="http://schemas.microsoft.com/office/drawing/2014/main" id="{C03182EF-22A6-9A99-BA68-0E69140DEB50}"/>
              </a:ext>
            </a:extLst>
          </xdr:cNvPr>
          <xdr:cNvSpPr/>
        </xdr:nvSpPr>
        <xdr:spPr>
          <a:xfrm>
            <a:off x="5052672" y="6301912"/>
            <a:ext cx="605748" cy="726915"/>
          </a:xfrm>
          <a:custGeom>
            <a:avLst/>
            <a:gdLst>
              <a:gd name="connsiteX0" fmla="*/ 499286 w 605748"/>
              <a:gd name="connsiteY0" fmla="*/ 452733 h 726915"/>
              <a:gd name="connsiteX1" fmla="*/ 499286 w 605748"/>
              <a:gd name="connsiteY1" fmla="*/ 546228 h 726915"/>
              <a:gd name="connsiteX2" fmla="*/ 444522 w 605748"/>
              <a:gd name="connsiteY2" fmla="*/ 470435 h 726915"/>
              <a:gd name="connsiteX3" fmla="*/ 96878 w 605748"/>
              <a:gd name="connsiteY3" fmla="*/ 0 h 726915"/>
              <a:gd name="connsiteX4" fmla="*/ 0 w 605748"/>
              <a:gd name="connsiteY4" fmla="*/ 0 h 726915"/>
              <a:gd name="connsiteX5" fmla="*/ 0 w 605748"/>
              <a:gd name="connsiteY5" fmla="*/ 726916 h 726915"/>
              <a:gd name="connsiteX6" fmla="*/ 106845 w 605748"/>
              <a:gd name="connsiteY6" fmla="*/ 726916 h 726915"/>
              <a:gd name="connsiteX7" fmla="*/ 106845 w 605748"/>
              <a:gd name="connsiteY7" fmla="*/ 180688 h 726915"/>
              <a:gd name="connsiteX8" fmla="*/ 161610 w 605748"/>
              <a:gd name="connsiteY8" fmla="*/ 256481 h 726915"/>
              <a:gd name="connsiteX9" fmla="*/ 509253 w 605748"/>
              <a:gd name="connsiteY9" fmla="*/ 726916 h 726915"/>
              <a:gd name="connsiteX10" fmla="*/ 605748 w 605748"/>
              <a:gd name="connsiteY10" fmla="*/ 726916 h 726915"/>
              <a:gd name="connsiteX11" fmla="*/ 605748 w 605748"/>
              <a:gd name="connsiteY11" fmla="*/ 0 h 726915"/>
              <a:gd name="connsiteX12" fmla="*/ 499286 w 605748"/>
              <a:gd name="connsiteY12" fmla="*/ 0 h 72691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</a:cxnLst>
            <a:rect l="l" t="t" r="r" b="b"/>
            <a:pathLst>
              <a:path w="605748" h="726915">
                <a:moveTo>
                  <a:pt x="499286" y="452733"/>
                </a:moveTo>
                <a:lnTo>
                  <a:pt x="499286" y="546228"/>
                </a:lnTo>
                <a:cubicBezTo>
                  <a:pt x="476466" y="514371"/>
                  <a:pt x="458213" y="489106"/>
                  <a:pt x="444522" y="470435"/>
                </a:cubicBezTo>
                <a:lnTo>
                  <a:pt x="96878" y="0"/>
                </a:lnTo>
                <a:lnTo>
                  <a:pt x="0" y="0"/>
                </a:lnTo>
                <a:lnTo>
                  <a:pt x="0" y="726916"/>
                </a:lnTo>
                <a:lnTo>
                  <a:pt x="106845" y="726916"/>
                </a:lnTo>
                <a:lnTo>
                  <a:pt x="106845" y="180688"/>
                </a:lnTo>
                <a:cubicBezTo>
                  <a:pt x="129698" y="212545"/>
                  <a:pt x="147957" y="237810"/>
                  <a:pt x="161610" y="256481"/>
                </a:cubicBezTo>
                <a:lnTo>
                  <a:pt x="509253" y="726916"/>
                </a:lnTo>
                <a:lnTo>
                  <a:pt x="605748" y="726916"/>
                </a:lnTo>
                <a:lnTo>
                  <a:pt x="605748" y="0"/>
                </a:lnTo>
                <a:lnTo>
                  <a:pt x="499286" y="0"/>
                </a:ln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5" name="Forma libre 36">
            <a:extLst>
              <a:ext uri="{FF2B5EF4-FFF2-40B4-BE49-F238E27FC236}">
                <a16:creationId xmlns:a16="http://schemas.microsoft.com/office/drawing/2014/main" id="{812C1220-1F65-B144-442F-ADB573C933EE}"/>
              </a:ext>
            </a:extLst>
          </xdr:cNvPr>
          <xdr:cNvSpPr/>
        </xdr:nvSpPr>
        <xdr:spPr>
          <a:xfrm>
            <a:off x="5723943" y="6490893"/>
            <a:ext cx="497126" cy="549550"/>
          </a:xfrm>
          <a:custGeom>
            <a:avLst/>
            <a:gdLst>
              <a:gd name="connsiteX0" fmla="*/ 378781 w 497126"/>
              <a:gd name="connsiteY0" fmla="*/ 33796 h 549550"/>
              <a:gd name="connsiteX1" fmla="*/ 253261 w 497126"/>
              <a:gd name="connsiteY1" fmla="*/ 36 h 549550"/>
              <a:gd name="connsiteX2" fmla="*/ 151016 w 497126"/>
              <a:gd name="connsiteY2" fmla="*/ 19218 h 549550"/>
              <a:gd name="connsiteX3" fmla="*/ 70622 w 497126"/>
              <a:gd name="connsiteY3" fmla="*/ 74953 h 549550"/>
              <a:gd name="connsiteX4" fmla="*/ 18212 w 497126"/>
              <a:gd name="connsiteY4" fmla="*/ 161652 h 549550"/>
              <a:gd name="connsiteX5" fmla="*/ 30 w 497126"/>
              <a:gd name="connsiteY5" fmla="*/ 274329 h 549550"/>
              <a:gd name="connsiteX6" fmla="*/ 33272 w 497126"/>
              <a:gd name="connsiteY6" fmla="*/ 418133 h 549550"/>
              <a:gd name="connsiteX7" fmla="*/ 124565 w 497126"/>
              <a:gd name="connsiteY7" fmla="*/ 514698 h 549550"/>
              <a:gd name="connsiteX8" fmla="*/ 258463 w 497126"/>
              <a:gd name="connsiteY8" fmla="*/ 549498 h 549550"/>
              <a:gd name="connsiteX9" fmla="*/ 347127 w 497126"/>
              <a:gd name="connsiteY9" fmla="*/ 536509 h 549550"/>
              <a:gd name="connsiteX10" fmla="*/ 425987 w 497126"/>
              <a:gd name="connsiteY10" fmla="*/ 493927 h 549550"/>
              <a:gd name="connsiteX11" fmla="*/ 487761 w 497126"/>
              <a:gd name="connsiteY11" fmla="*/ 417640 h 549550"/>
              <a:gd name="connsiteX12" fmla="*/ 408901 w 497126"/>
              <a:gd name="connsiteY12" fmla="*/ 368810 h 549550"/>
              <a:gd name="connsiteX13" fmla="*/ 369471 w 497126"/>
              <a:gd name="connsiteY13" fmla="*/ 421257 h 549550"/>
              <a:gd name="connsiteX14" fmla="*/ 318595 w 497126"/>
              <a:gd name="connsiteY14" fmla="*/ 450358 h 549550"/>
              <a:gd name="connsiteX15" fmla="*/ 258354 w 497126"/>
              <a:gd name="connsiteY15" fmla="*/ 459181 h 549550"/>
              <a:gd name="connsiteX16" fmla="*/ 178507 w 497126"/>
              <a:gd name="connsiteY16" fmla="*/ 438247 h 549550"/>
              <a:gd name="connsiteX17" fmla="*/ 123031 w 497126"/>
              <a:gd name="connsiteY17" fmla="*/ 376373 h 549550"/>
              <a:gd name="connsiteX18" fmla="*/ 103700 w 497126"/>
              <a:gd name="connsiteY18" fmla="*/ 297949 h 549550"/>
              <a:gd name="connsiteX19" fmla="*/ 496140 w 497126"/>
              <a:gd name="connsiteY19" fmla="*/ 297949 h 549550"/>
              <a:gd name="connsiteX20" fmla="*/ 497126 w 497126"/>
              <a:gd name="connsiteY20" fmla="*/ 283371 h 549550"/>
              <a:gd name="connsiteX21" fmla="*/ 497126 w 497126"/>
              <a:gd name="connsiteY21" fmla="*/ 269890 h 549550"/>
              <a:gd name="connsiteX22" fmla="*/ 465473 w 497126"/>
              <a:gd name="connsiteY22" fmla="*/ 128167 h 549550"/>
              <a:gd name="connsiteX23" fmla="*/ 378781 w 497126"/>
              <a:gd name="connsiteY23" fmla="*/ 33796 h 549550"/>
              <a:gd name="connsiteX24" fmla="*/ 142746 w 497126"/>
              <a:gd name="connsiteY24" fmla="*/ 134525 h 549550"/>
              <a:gd name="connsiteX25" fmla="*/ 189953 w 497126"/>
              <a:gd name="connsiteY25" fmla="*/ 98190 h 549550"/>
              <a:gd name="connsiteX26" fmla="*/ 252166 w 497126"/>
              <a:gd name="connsiteY26" fmla="*/ 86188 h 549550"/>
              <a:gd name="connsiteX27" fmla="*/ 354410 w 497126"/>
              <a:gd name="connsiteY27" fmla="*/ 131894 h 549550"/>
              <a:gd name="connsiteX28" fmla="*/ 391103 w 497126"/>
              <a:gd name="connsiteY28" fmla="*/ 222265 h 549550"/>
              <a:gd name="connsiteX29" fmla="*/ 106712 w 497126"/>
              <a:gd name="connsiteY29" fmla="*/ 222265 h 549550"/>
              <a:gd name="connsiteX30" fmla="*/ 113174 w 497126"/>
              <a:gd name="connsiteY30" fmla="*/ 193713 h 549550"/>
              <a:gd name="connsiteX31" fmla="*/ 142746 w 497126"/>
              <a:gd name="connsiteY31" fmla="*/ 134525 h 5495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</a:cxnLst>
            <a:rect l="l" t="t" r="r" b="b"/>
            <a:pathLst>
              <a:path w="497126" h="549550">
                <a:moveTo>
                  <a:pt x="378781" y="33796"/>
                </a:moveTo>
                <a:cubicBezTo>
                  <a:pt x="340944" y="10959"/>
                  <a:pt x="297439" y="-742"/>
                  <a:pt x="253261" y="36"/>
                </a:cubicBezTo>
                <a:cubicBezTo>
                  <a:pt x="218244" y="-408"/>
                  <a:pt x="183491" y="6114"/>
                  <a:pt x="151016" y="19218"/>
                </a:cubicBezTo>
                <a:cubicBezTo>
                  <a:pt x="120561" y="31861"/>
                  <a:pt x="93152" y="50861"/>
                  <a:pt x="70622" y="74953"/>
                </a:cubicBezTo>
                <a:cubicBezTo>
                  <a:pt x="47336" y="99905"/>
                  <a:pt x="29488" y="129428"/>
                  <a:pt x="18212" y="161652"/>
                </a:cubicBezTo>
                <a:cubicBezTo>
                  <a:pt x="5666" y="197872"/>
                  <a:pt x="-490" y="235999"/>
                  <a:pt x="30" y="274329"/>
                </a:cubicBezTo>
                <a:cubicBezTo>
                  <a:pt x="30" y="329132"/>
                  <a:pt x="11109" y="377069"/>
                  <a:pt x="33272" y="418133"/>
                </a:cubicBezTo>
                <a:cubicBezTo>
                  <a:pt x="54231" y="458124"/>
                  <a:pt x="85824" y="491543"/>
                  <a:pt x="124565" y="514698"/>
                </a:cubicBezTo>
                <a:cubicBezTo>
                  <a:pt x="165145" y="538411"/>
                  <a:pt x="211481" y="550452"/>
                  <a:pt x="258463" y="549498"/>
                </a:cubicBezTo>
                <a:cubicBezTo>
                  <a:pt x="288496" y="549553"/>
                  <a:pt x="318370" y="545174"/>
                  <a:pt x="347127" y="536509"/>
                </a:cubicBezTo>
                <a:cubicBezTo>
                  <a:pt x="376015" y="527790"/>
                  <a:pt x="402844" y="513306"/>
                  <a:pt x="425987" y="493927"/>
                </a:cubicBezTo>
                <a:cubicBezTo>
                  <a:pt x="451174" y="472597"/>
                  <a:pt x="472126" y="446719"/>
                  <a:pt x="487761" y="417640"/>
                </a:cubicBezTo>
                <a:lnTo>
                  <a:pt x="408901" y="368810"/>
                </a:lnTo>
                <a:cubicBezTo>
                  <a:pt x="399109" y="388578"/>
                  <a:pt x="385741" y="406362"/>
                  <a:pt x="369471" y="421257"/>
                </a:cubicBezTo>
                <a:cubicBezTo>
                  <a:pt x="354755" y="434443"/>
                  <a:pt x="337417" y="444363"/>
                  <a:pt x="318595" y="450358"/>
                </a:cubicBezTo>
                <a:cubicBezTo>
                  <a:pt x="299082" y="456365"/>
                  <a:pt x="278765" y="459340"/>
                  <a:pt x="258354" y="459181"/>
                </a:cubicBezTo>
                <a:cubicBezTo>
                  <a:pt x="230331" y="459598"/>
                  <a:pt x="202724" y="452358"/>
                  <a:pt x="178507" y="438247"/>
                </a:cubicBezTo>
                <a:cubicBezTo>
                  <a:pt x="154280" y="423597"/>
                  <a:pt x="134964" y="402060"/>
                  <a:pt x="123031" y="376373"/>
                </a:cubicBezTo>
                <a:cubicBezTo>
                  <a:pt x="111580" y="351728"/>
                  <a:pt x="105014" y="325093"/>
                  <a:pt x="103700" y="297949"/>
                </a:cubicBezTo>
                <a:lnTo>
                  <a:pt x="496140" y="297949"/>
                </a:lnTo>
                <a:cubicBezTo>
                  <a:pt x="496798" y="293115"/>
                  <a:pt x="497126" y="288249"/>
                  <a:pt x="497126" y="283371"/>
                </a:cubicBezTo>
                <a:lnTo>
                  <a:pt x="497126" y="269890"/>
                </a:lnTo>
                <a:cubicBezTo>
                  <a:pt x="497126" y="215892"/>
                  <a:pt x="486573" y="168651"/>
                  <a:pt x="465473" y="128167"/>
                </a:cubicBezTo>
                <a:cubicBezTo>
                  <a:pt x="445845" y="89301"/>
                  <a:pt x="415834" y="56632"/>
                  <a:pt x="378781" y="33796"/>
                </a:cubicBezTo>
                <a:close/>
                <a:moveTo>
                  <a:pt x="142746" y="134525"/>
                </a:moveTo>
                <a:cubicBezTo>
                  <a:pt x="155112" y="118566"/>
                  <a:pt x="171366" y="106054"/>
                  <a:pt x="189953" y="98190"/>
                </a:cubicBezTo>
                <a:cubicBezTo>
                  <a:pt x="209663" y="90013"/>
                  <a:pt x="230829" y="85930"/>
                  <a:pt x="252166" y="86188"/>
                </a:cubicBezTo>
                <a:cubicBezTo>
                  <a:pt x="291399" y="85179"/>
                  <a:pt x="328983" y="101977"/>
                  <a:pt x="354410" y="131894"/>
                </a:cubicBezTo>
                <a:cubicBezTo>
                  <a:pt x="373430" y="153815"/>
                  <a:pt x="385665" y="183941"/>
                  <a:pt x="391103" y="222265"/>
                </a:cubicBezTo>
                <a:lnTo>
                  <a:pt x="106712" y="222265"/>
                </a:lnTo>
                <a:cubicBezTo>
                  <a:pt x="108245" y="212620"/>
                  <a:pt x="110403" y="203078"/>
                  <a:pt x="113174" y="193713"/>
                </a:cubicBezTo>
                <a:cubicBezTo>
                  <a:pt x="119165" y="172273"/>
                  <a:pt x="129203" y="152182"/>
                  <a:pt x="142746" y="134525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6" name="Forma libre 37">
            <a:extLst>
              <a:ext uri="{FF2B5EF4-FFF2-40B4-BE49-F238E27FC236}">
                <a16:creationId xmlns:a16="http://schemas.microsoft.com/office/drawing/2014/main" id="{B910D91A-08EC-4C4E-6D4D-7B8CEF884DA3}"/>
              </a:ext>
            </a:extLst>
          </xdr:cNvPr>
          <xdr:cNvSpPr/>
        </xdr:nvSpPr>
        <xdr:spPr>
          <a:xfrm>
            <a:off x="6265080" y="6490878"/>
            <a:ext cx="534598" cy="549349"/>
          </a:xfrm>
          <a:custGeom>
            <a:avLst/>
            <a:gdLst>
              <a:gd name="connsiteX0" fmla="*/ 404672 w 534598"/>
              <a:gd name="connsiteY0" fmla="*/ 34303 h 549349"/>
              <a:gd name="connsiteX1" fmla="*/ 266721 w 534598"/>
              <a:gd name="connsiteY1" fmla="*/ 51 h 549349"/>
              <a:gd name="connsiteX2" fmla="*/ 160862 w 534598"/>
              <a:gd name="connsiteY2" fmla="*/ 19780 h 549349"/>
              <a:gd name="connsiteX3" fmla="*/ 75813 w 534598"/>
              <a:gd name="connsiteY3" fmla="*/ 76393 h 549349"/>
              <a:gd name="connsiteX4" fmla="*/ 19734 w 534598"/>
              <a:gd name="connsiteY4" fmla="*/ 163585 h 549349"/>
              <a:gd name="connsiteX5" fmla="*/ 19 w 534598"/>
              <a:gd name="connsiteY5" fmla="*/ 274179 h 549349"/>
              <a:gd name="connsiteX6" fmla="*/ 34794 w 534598"/>
              <a:gd name="connsiteY6" fmla="*/ 417491 h 549349"/>
              <a:gd name="connsiteX7" fmla="*/ 130248 w 534598"/>
              <a:gd name="connsiteY7" fmla="*/ 514548 h 549349"/>
              <a:gd name="connsiteX8" fmla="*/ 373566 w 534598"/>
              <a:gd name="connsiteY8" fmla="*/ 529126 h 549349"/>
              <a:gd name="connsiteX9" fmla="*/ 458834 w 534598"/>
              <a:gd name="connsiteY9" fmla="*/ 472513 h 549349"/>
              <a:gd name="connsiteX10" fmla="*/ 514858 w 534598"/>
              <a:gd name="connsiteY10" fmla="*/ 385814 h 549349"/>
              <a:gd name="connsiteX11" fmla="*/ 534574 w 534598"/>
              <a:gd name="connsiteY11" fmla="*/ 274179 h 549349"/>
              <a:gd name="connsiteX12" fmla="*/ 499798 w 534598"/>
              <a:gd name="connsiteY12" fmla="*/ 130374 h 549349"/>
              <a:gd name="connsiteX13" fmla="*/ 404672 w 534598"/>
              <a:gd name="connsiteY13" fmla="*/ 34303 h 549349"/>
              <a:gd name="connsiteX14" fmla="*/ 418199 w 534598"/>
              <a:gd name="connsiteY14" fmla="*/ 351014 h 549349"/>
              <a:gd name="connsiteX15" fmla="*/ 383917 w 534598"/>
              <a:gd name="connsiteY15" fmla="*/ 408667 h 549349"/>
              <a:gd name="connsiteX16" fmla="*/ 332055 w 534598"/>
              <a:gd name="connsiteY16" fmla="*/ 444454 h 549349"/>
              <a:gd name="connsiteX17" fmla="*/ 266721 w 534598"/>
              <a:gd name="connsiteY17" fmla="*/ 456949 h 549349"/>
              <a:gd name="connsiteX18" fmla="*/ 184191 w 534598"/>
              <a:gd name="connsiteY18" fmla="*/ 435028 h 549349"/>
              <a:gd name="connsiteX19" fmla="*/ 126086 w 534598"/>
              <a:gd name="connsiteY19" fmla="*/ 372168 h 549349"/>
              <a:gd name="connsiteX20" fmla="*/ 104838 w 534598"/>
              <a:gd name="connsiteY20" fmla="*/ 274069 h 549349"/>
              <a:gd name="connsiteX21" fmla="*/ 116776 w 534598"/>
              <a:gd name="connsiteY21" fmla="*/ 197344 h 549349"/>
              <a:gd name="connsiteX22" fmla="*/ 150511 w 534598"/>
              <a:gd name="connsiteY22" fmla="*/ 140239 h 549349"/>
              <a:gd name="connsiteX23" fmla="*/ 202373 w 534598"/>
              <a:gd name="connsiteY23" fmla="*/ 104397 h 549349"/>
              <a:gd name="connsiteX24" fmla="*/ 266721 w 534598"/>
              <a:gd name="connsiteY24" fmla="*/ 92450 h 549349"/>
              <a:gd name="connsiteX25" fmla="*/ 351277 w 534598"/>
              <a:gd name="connsiteY25" fmla="*/ 114372 h 549349"/>
              <a:gd name="connsiteX26" fmla="*/ 409546 w 534598"/>
              <a:gd name="connsiteY26" fmla="*/ 176574 h 549349"/>
              <a:gd name="connsiteX27" fmla="*/ 430850 w 534598"/>
              <a:gd name="connsiteY27" fmla="*/ 274179 h 549349"/>
              <a:gd name="connsiteX28" fmla="*/ 418199 w 534598"/>
              <a:gd name="connsiteY28" fmla="*/ 351014 h 54934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</a:cxnLst>
            <a:rect l="l" t="t" r="r" b="b"/>
            <a:pathLst>
              <a:path w="534598" h="549349">
                <a:moveTo>
                  <a:pt x="404672" y="34303"/>
                </a:moveTo>
                <a:cubicBezTo>
                  <a:pt x="362504" y="10935"/>
                  <a:pt x="314914" y="-881"/>
                  <a:pt x="266721" y="51"/>
                </a:cubicBezTo>
                <a:cubicBezTo>
                  <a:pt x="230489" y="-294"/>
                  <a:pt x="194542" y="6408"/>
                  <a:pt x="160862" y="19780"/>
                </a:cubicBezTo>
                <a:cubicBezTo>
                  <a:pt x="128896" y="32544"/>
                  <a:pt x="99931" y="51824"/>
                  <a:pt x="75813" y="76393"/>
                </a:cubicBezTo>
                <a:cubicBezTo>
                  <a:pt x="51344" y="101301"/>
                  <a:pt x="32253" y="130982"/>
                  <a:pt x="19734" y="163585"/>
                </a:cubicBezTo>
                <a:cubicBezTo>
                  <a:pt x="6284" y="198884"/>
                  <a:pt x="-403" y="236403"/>
                  <a:pt x="19" y="274179"/>
                </a:cubicBezTo>
                <a:cubicBezTo>
                  <a:pt x="19" y="328177"/>
                  <a:pt x="11612" y="375949"/>
                  <a:pt x="34794" y="417491"/>
                </a:cubicBezTo>
                <a:cubicBezTo>
                  <a:pt x="57018" y="458067"/>
                  <a:pt x="90062" y="491667"/>
                  <a:pt x="130248" y="514548"/>
                </a:cubicBezTo>
                <a:cubicBezTo>
                  <a:pt x="205215" y="555163"/>
                  <a:pt x="294295" y="560501"/>
                  <a:pt x="373566" y="529126"/>
                </a:cubicBezTo>
                <a:cubicBezTo>
                  <a:pt x="405444" y="516071"/>
                  <a:pt x="434426" y="496830"/>
                  <a:pt x="458834" y="472513"/>
                </a:cubicBezTo>
                <a:cubicBezTo>
                  <a:pt x="483341" y="447835"/>
                  <a:pt x="502421" y="418302"/>
                  <a:pt x="514858" y="385814"/>
                </a:cubicBezTo>
                <a:cubicBezTo>
                  <a:pt x="528374" y="350170"/>
                  <a:pt x="535061" y="312300"/>
                  <a:pt x="534574" y="274179"/>
                </a:cubicBezTo>
                <a:cubicBezTo>
                  <a:pt x="534574" y="219375"/>
                  <a:pt x="522980" y="171439"/>
                  <a:pt x="499798" y="130374"/>
                </a:cubicBezTo>
                <a:cubicBezTo>
                  <a:pt x="477586" y="90159"/>
                  <a:pt x="444656" y="56899"/>
                  <a:pt x="404672" y="34303"/>
                </a:cubicBezTo>
                <a:close/>
                <a:moveTo>
                  <a:pt x="418199" y="351014"/>
                </a:moveTo>
                <a:cubicBezTo>
                  <a:pt x="410812" y="372365"/>
                  <a:pt x="399141" y="391985"/>
                  <a:pt x="383917" y="408667"/>
                </a:cubicBezTo>
                <a:cubicBezTo>
                  <a:pt x="369426" y="424220"/>
                  <a:pt x="351732" y="436431"/>
                  <a:pt x="332055" y="444454"/>
                </a:cubicBezTo>
                <a:cubicBezTo>
                  <a:pt x="311321" y="452916"/>
                  <a:pt x="289114" y="457163"/>
                  <a:pt x="266721" y="456949"/>
                </a:cubicBezTo>
                <a:cubicBezTo>
                  <a:pt x="237729" y="457300"/>
                  <a:pt x="209191" y="449721"/>
                  <a:pt x="184191" y="435028"/>
                </a:cubicBezTo>
                <a:cubicBezTo>
                  <a:pt x="159235" y="420044"/>
                  <a:pt x="139076" y="398233"/>
                  <a:pt x="126086" y="372168"/>
                </a:cubicBezTo>
                <a:cubicBezTo>
                  <a:pt x="111919" y="344804"/>
                  <a:pt x="104838" y="312103"/>
                  <a:pt x="104838" y="274069"/>
                </a:cubicBezTo>
                <a:cubicBezTo>
                  <a:pt x="104361" y="247994"/>
                  <a:pt x="108398" y="222039"/>
                  <a:pt x="116776" y="197344"/>
                </a:cubicBezTo>
                <a:cubicBezTo>
                  <a:pt x="124099" y="176245"/>
                  <a:pt x="135566" y="156828"/>
                  <a:pt x="150511" y="140239"/>
                </a:cubicBezTo>
                <a:cubicBezTo>
                  <a:pt x="164794" y="124439"/>
                  <a:pt x="182548" y="112168"/>
                  <a:pt x="202373" y="104397"/>
                </a:cubicBezTo>
                <a:cubicBezTo>
                  <a:pt x="222866" y="96358"/>
                  <a:pt x="244706" y="92302"/>
                  <a:pt x="266721" y="92450"/>
                </a:cubicBezTo>
                <a:cubicBezTo>
                  <a:pt x="296370" y="91929"/>
                  <a:pt x="325604" y="99509"/>
                  <a:pt x="351277" y="114372"/>
                </a:cubicBezTo>
                <a:cubicBezTo>
                  <a:pt x="376184" y="129179"/>
                  <a:pt x="396387" y="150750"/>
                  <a:pt x="409546" y="176574"/>
                </a:cubicBezTo>
                <a:cubicBezTo>
                  <a:pt x="423731" y="203537"/>
                  <a:pt x="430850" y="236145"/>
                  <a:pt x="430850" y="274179"/>
                </a:cubicBezTo>
                <a:cubicBezTo>
                  <a:pt x="431167" y="300337"/>
                  <a:pt x="426885" y="326341"/>
                  <a:pt x="418199" y="351014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7" name="Forma libre 38">
            <a:extLst>
              <a:ext uri="{FF2B5EF4-FFF2-40B4-BE49-F238E27FC236}">
                <a16:creationId xmlns:a16="http://schemas.microsoft.com/office/drawing/2014/main" id="{3036E2C9-025E-E5C2-F319-8D904C07D943}"/>
              </a:ext>
            </a:extLst>
          </xdr:cNvPr>
          <xdr:cNvSpPr/>
        </xdr:nvSpPr>
        <xdr:spPr>
          <a:xfrm>
            <a:off x="6843544" y="6490893"/>
            <a:ext cx="497071" cy="549387"/>
          </a:xfrm>
          <a:custGeom>
            <a:avLst/>
            <a:gdLst>
              <a:gd name="connsiteX0" fmla="*/ 378726 w 497071"/>
              <a:gd name="connsiteY0" fmla="*/ 33796 h 549387"/>
              <a:gd name="connsiteX1" fmla="*/ 253206 w 497071"/>
              <a:gd name="connsiteY1" fmla="*/ 36 h 549387"/>
              <a:gd name="connsiteX2" fmla="*/ 150961 w 497071"/>
              <a:gd name="connsiteY2" fmla="*/ 19218 h 549387"/>
              <a:gd name="connsiteX3" fmla="*/ 70622 w 497071"/>
              <a:gd name="connsiteY3" fmla="*/ 74953 h 549387"/>
              <a:gd name="connsiteX4" fmla="*/ 18212 w 497071"/>
              <a:gd name="connsiteY4" fmla="*/ 161652 h 549387"/>
              <a:gd name="connsiteX5" fmla="*/ 30 w 497071"/>
              <a:gd name="connsiteY5" fmla="*/ 274329 h 549387"/>
              <a:gd name="connsiteX6" fmla="*/ 33272 w 497071"/>
              <a:gd name="connsiteY6" fmla="*/ 418133 h 549387"/>
              <a:gd name="connsiteX7" fmla="*/ 124565 w 497071"/>
              <a:gd name="connsiteY7" fmla="*/ 514698 h 549387"/>
              <a:gd name="connsiteX8" fmla="*/ 258244 w 497071"/>
              <a:gd name="connsiteY8" fmla="*/ 549333 h 549387"/>
              <a:gd name="connsiteX9" fmla="*/ 347017 w 497071"/>
              <a:gd name="connsiteY9" fmla="*/ 536345 h 549387"/>
              <a:gd name="connsiteX10" fmla="*/ 425878 w 497071"/>
              <a:gd name="connsiteY10" fmla="*/ 493763 h 549387"/>
              <a:gd name="connsiteX11" fmla="*/ 487597 w 497071"/>
              <a:gd name="connsiteY11" fmla="*/ 417476 h 549387"/>
              <a:gd name="connsiteX12" fmla="*/ 408737 w 497071"/>
              <a:gd name="connsiteY12" fmla="*/ 368646 h 549387"/>
              <a:gd name="connsiteX13" fmla="*/ 369306 w 497071"/>
              <a:gd name="connsiteY13" fmla="*/ 421093 h 549387"/>
              <a:gd name="connsiteX14" fmla="*/ 318430 w 497071"/>
              <a:gd name="connsiteY14" fmla="*/ 450194 h 549387"/>
              <a:gd name="connsiteX15" fmla="*/ 258189 w 497071"/>
              <a:gd name="connsiteY15" fmla="*/ 459017 h 549387"/>
              <a:gd name="connsiteX16" fmla="*/ 178289 w 497071"/>
              <a:gd name="connsiteY16" fmla="*/ 438247 h 549387"/>
              <a:gd name="connsiteX17" fmla="*/ 123031 w 497071"/>
              <a:gd name="connsiteY17" fmla="*/ 376373 h 549387"/>
              <a:gd name="connsiteX18" fmla="*/ 103700 w 497071"/>
              <a:gd name="connsiteY18" fmla="*/ 297949 h 549387"/>
              <a:gd name="connsiteX19" fmla="*/ 496031 w 497071"/>
              <a:gd name="connsiteY19" fmla="*/ 297949 h 549387"/>
              <a:gd name="connsiteX20" fmla="*/ 497071 w 497071"/>
              <a:gd name="connsiteY20" fmla="*/ 283371 h 549387"/>
              <a:gd name="connsiteX21" fmla="*/ 497071 w 497071"/>
              <a:gd name="connsiteY21" fmla="*/ 269890 h 549387"/>
              <a:gd name="connsiteX22" fmla="*/ 465418 w 497071"/>
              <a:gd name="connsiteY22" fmla="*/ 128167 h 549387"/>
              <a:gd name="connsiteX23" fmla="*/ 378726 w 497071"/>
              <a:gd name="connsiteY23" fmla="*/ 33796 h 549387"/>
              <a:gd name="connsiteX24" fmla="*/ 142692 w 497071"/>
              <a:gd name="connsiteY24" fmla="*/ 134525 h 549387"/>
              <a:gd name="connsiteX25" fmla="*/ 189844 w 497071"/>
              <a:gd name="connsiteY25" fmla="*/ 98190 h 549387"/>
              <a:gd name="connsiteX26" fmla="*/ 252166 w 497071"/>
              <a:gd name="connsiteY26" fmla="*/ 86188 h 549387"/>
              <a:gd name="connsiteX27" fmla="*/ 354356 w 497071"/>
              <a:gd name="connsiteY27" fmla="*/ 131894 h 549387"/>
              <a:gd name="connsiteX28" fmla="*/ 390993 w 497071"/>
              <a:gd name="connsiteY28" fmla="*/ 222265 h 549387"/>
              <a:gd name="connsiteX29" fmla="*/ 106712 w 497071"/>
              <a:gd name="connsiteY29" fmla="*/ 222265 h 549387"/>
              <a:gd name="connsiteX30" fmla="*/ 113174 w 497071"/>
              <a:gd name="connsiteY30" fmla="*/ 193713 h 549387"/>
              <a:gd name="connsiteX31" fmla="*/ 142746 w 497071"/>
              <a:gd name="connsiteY31" fmla="*/ 134525 h 54938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</a:cxnLst>
            <a:rect l="l" t="t" r="r" b="b"/>
            <a:pathLst>
              <a:path w="497071" h="549387">
                <a:moveTo>
                  <a:pt x="378726" y="33796"/>
                </a:moveTo>
                <a:cubicBezTo>
                  <a:pt x="340889" y="10959"/>
                  <a:pt x="297384" y="-742"/>
                  <a:pt x="253206" y="36"/>
                </a:cubicBezTo>
                <a:cubicBezTo>
                  <a:pt x="218190" y="-402"/>
                  <a:pt x="183436" y="6120"/>
                  <a:pt x="150961" y="19218"/>
                </a:cubicBezTo>
                <a:cubicBezTo>
                  <a:pt x="120529" y="31866"/>
                  <a:pt x="93135" y="50872"/>
                  <a:pt x="70622" y="74953"/>
                </a:cubicBezTo>
                <a:cubicBezTo>
                  <a:pt x="47319" y="99894"/>
                  <a:pt x="29466" y="129422"/>
                  <a:pt x="18212" y="161652"/>
                </a:cubicBezTo>
                <a:cubicBezTo>
                  <a:pt x="5666" y="197872"/>
                  <a:pt x="-490" y="235999"/>
                  <a:pt x="30" y="274329"/>
                </a:cubicBezTo>
                <a:cubicBezTo>
                  <a:pt x="30" y="329132"/>
                  <a:pt x="11109" y="377069"/>
                  <a:pt x="33272" y="418133"/>
                </a:cubicBezTo>
                <a:cubicBezTo>
                  <a:pt x="54231" y="458124"/>
                  <a:pt x="85824" y="491543"/>
                  <a:pt x="124565" y="514698"/>
                </a:cubicBezTo>
                <a:cubicBezTo>
                  <a:pt x="165096" y="538318"/>
                  <a:pt x="211350" y="550304"/>
                  <a:pt x="258244" y="549333"/>
                </a:cubicBezTo>
                <a:cubicBezTo>
                  <a:pt x="288310" y="549388"/>
                  <a:pt x="318222" y="545009"/>
                  <a:pt x="347017" y="536345"/>
                </a:cubicBezTo>
                <a:cubicBezTo>
                  <a:pt x="375894" y="527587"/>
                  <a:pt x="402713" y="513108"/>
                  <a:pt x="425878" y="493763"/>
                </a:cubicBezTo>
                <a:cubicBezTo>
                  <a:pt x="451031" y="472411"/>
                  <a:pt x="471962" y="446538"/>
                  <a:pt x="487597" y="417476"/>
                </a:cubicBezTo>
                <a:lnTo>
                  <a:pt x="408737" y="368646"/>
                </a:lnTo>
                <a:cubicBezTo>
                  <a:pt x="398928" y="388403"/>
                  <a:pt x="385560" y="406186"/>
                  <a:pt x="369306" y="421093"/>
                </a:cubicBezTo>
                <a:cubicBezTo>
                  <a:pt x="354580" y="434268"/>
                  <a:pt x="337247" y="444182"/>
                  <a:pt x="318430" y="450194"/>
                </a:cubicBezTo>
                <a:cubicBezTo>
                  <a:pt x="298918" y="456195"/>
                  <a:pt x="278600" y="459171"/>
                  <a:pt x="258189" y="459017"/>
                </a:cubicBezTo>
                <a:cubicBezTo>
                  <a:pt x="230167" y="459472"/>
                  <a:pt x="202549" y="452293"/>
                  <a:pt x="178289" y="438247"/>
                </a:cubicBezTo>
                <a:cubicBezTo>
                  <a:pt x="154143" y="423565"/>
                  <a:pt x="134910" y="402027"/>
                  <a:pt x="123031" y="376373"/>
                </a:cubicBezTo>
                <a:cubicBezTo>
                  <a:pt x="111553" y="351739"/>
                  <a:pt x="104986" y="325099"/>
                  <a:pt x="103700" y="297949"/>
                </a:cubicBezTo>
                <a:lnTo>
                  <a:pt x="496031" y="297949"/>
                </a:lnTo>
                <a:cubicBezTo>
                  <a:pt x="496732" y="293121"/>
                  <a:pt x="497082" y="288249"/>
                  <a:pt x="497071" y="283371"/>
                </a:cubicBezTo>
                <a:lnTo>
                  <a:pt x="497071" y="269890"/>
                </a:lnTo>
                <a:cubicBezTo>
                  <a:pt x="497071" y="215892"/>
                  <a:pt x="486518" y="168651"/>
                  <a:pt x="465418" y="128167"/>
                </a:cubicBezTo>
                <a:cubicBezTo>
                  <a:pt x="445790" y="89301"/>
                  <a:pt x="415779" y="56632"/>
                  <a:pt x="378726" y="33796"/>
                </a:cubicBezTo>
                <a:close/>
                <a:moveTo>
                  <a:pt x="142692" y="134525"/>
                </a:moveTo>
                <a:cubicBezTo>
                  <a:pt x="155046" y="118577"/>
                  <a:pt x="171284" y="106071"/>
                  <a:pt x="189844" y="98190"/>
                </a:cubicBezTo>
                <a:cubicBezTo>
                  <a:pt x="209592" y="90013"/>
                  <a:pt x="230796" y="85930"/>
                  <a:pt x="252166" y="86188"/>
                </a:cubicBezTo>
                <a:cubicBezTo>
                  <a:pt x="291377" y="85201"/>
                  <a:pt x="328934" y="101999"/>
                  <a:pt x="354356" y="131894"/>
                </a:cubicBezTo>
                <a:cubicBezTo>
                  <a:pt x="373414" y="153815"/>
                  <a:pt x="385626" y="183941"/>
                  <a:pt x="390993" y="222265"/>
                </a:cubicBezTo>
                <a:lnTo>
                  <a:pt x="106712" y="222265"/>
                </a:lnTo>
                <a:cubicBezTo>
                  <a:pt x="108245" y="212620"/>
                  <a:pt x="110403" y="203078"/>
                  <a:pt x="113174" y="193713"/>
                </a:cubicBezTo>
                <a:cubicBezTo>
                  <a:pt x="119165" y="172273"/>
                  <a:pt x="129203" y="152182"/>
                  <a:pt x="142746" y="134525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8" name="Forma libre 39">
            <a:extLst>
              <a:ext uri="{FF2B5EF4-FFF2-40B4-BE49-F238E27FC236}">
                <a16:creationId xmlns:a16="http://schemas.microsoft.com/office/drawing/2014/main" id="{AC695329-B84D-BB6D-18E6-39838086F621}"/>
              </a:ext>
            </a:extLst>
          </xdr:cNvPr>
          <xdr:cNvSpPr/>
        </xdr:nvSpPr>
        <xdr:spPr>
          <a:xfrm>
            <a:off x="7406004" y="6490886"/>
            <a:ext cx="452469" cy="538160"/>
          </a:xfrm>
          <a:custGeom>
            <a:avLst/>
            <a:gdLst>
              <a:gd name="connsiteX0" fmla="*/ 357994 w 452469"/>
              <a:gd name="connsiteY0" fmla="*/ 24979 h 538160"/>
              <a:gd name="connsiteX1" fmla="*/ 257337 w 452469"/>
              <a:gd name="connsiteY1" fmla="*/ 43 h 538160"/>
              <a:gd name="connsiteX2" fmla="*/ 156133 w 452469"/>
              <a:gd name="connsiteY2" fmla="*/ 28596 h 538160"/>
              <a:gd name="connsiteX3" fmla="*/ 101697 w 452469"/>
              <a:gd name="connsiteY3" fmla="*/ 88442 h 538160"/>
              <a:gd name="connsiteX4" fmla="*/ 101697 w 452469"/>
              <a:gd name="connsiteY4" fmla="*/ 10401 h 538160"/>
              <a:gd name="connsiteX5" fmla="*/ 0 w 452469"/>
              <a:gd name="connsiteY5" fmla="*/ 10401 h 538160"/>
              <a:gd name="connsiteX6" fmla="*/ 0 w 452469"/>
              <a:gd name="connsiteY6" fmla="*/ 537941 h 538160"/>
              <a:gd name="connsiteX7" fmla="*/ 101697 w 452469"/>
              <a:gd name="connsiteY7" fmla="*/ 537941 h 538160"/>
              <a:gd name="connsiteX8" fmla="*/ 101697 w 452469"/>
              <a:gd name="connsiteY8" fmla="*/ 225560 h 538160"/>
              <a:gd name="connsiteX9" fmla="*/ 138554 w 452469"/>
              <a:gd name="connsiteY9" fmla="*/ 126421 h 538160"/>
              <a:gd name="connsiteX10" fmla="*/ 233460 w 452469"/>
              <a:gd name="connsiteY10" fmla="*/ 90579 h 538160"/>
              <a:gd name="connsiteX11" fmla="*/ 317524 w 452469"/>
              <a:gd name="connsiteY11" fmla="*/ 125873 h 538160"/>
              <a:gd name="connsiteX12" fmla="*/ 349670 w 452469"/>
              <a:gd name="connsiteY12" fmla="*/ 221450 h 538160"/>
              <a:gd name="connsiteX13" fmla="*/ 349670 w 452469"/>
              <a:gd name="connsiteY13" fmla="*/ 538160 h 538160"/>
              <a:gd name="connsiteX14" fmla="*/ 452408 w 452469"/>
              <a:gd name="connsiteY14" fmla="*/ 538160 h 538160"/>
              <a:gd name="connsiteX15" fmla="*/ 452408 w 452469"/>
              <a:gd name="connsiteY15" fmla="*/ 204571 h 538160"/>
              <a:gd name="connsiteX16" fmla="*/ 426998 w 452469"/>
              <a:gd name="connsiteY16" fmla="*/ 96059 h 538160"/>
              <a:gd name="connsiteX17" fmla="*/ 357994 w 452469"/>
              <a:gd name="connsiteY17" fmla="*/ 24979 h 53816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</a:cxnLst>
            <a:rect l="l" t="t" r="r" b="b"/>
            <a:pathLst>
              <a:path w="452469" h="538160">
                <a:moveTo>
                  <a:pt x="357994" y="24979"/>
                </a:moveTo>
                <a:cubicBezTo>
                  <a:pt x="327233" y="7913"/>
                  <a:pt x="292502" y="-691"/>
                  <a:pt x="257337" y="43"/>
                </a:cubicBezTo>
                <a:cubicBezTo>
                  <a:pt x="221604" y="-44"/>
                  <a:pt x="186555" y="9842"/>
                  <a:pt x="156133" y="28596"/>
                </a:cubicBezTo>
                <a:cubicBezTo>
                  <a:pt x="132837" y="43163"/>
                  <a:pt x="114003" y="63868"/>
                  <a:pt x="101697" y="88442"/>
                </a:cubicBezTo>
                <a:lnTo>
                  <a:pt x="101697" y="10401"/>
                </a:lnTo>
                <a:lnTo>
                  <a:pt x="0" y="10401"/>
                </a:lnTo>
                <a:lnTo>
                  <a:pt x="0" y="537941"/>
                </a:lnTo>
                <a:lnTo>
                  <a:pt x="101697" y="537941"/>
                </a:lnTo>
                <a:lnTo>
                  <a:pt x="101697" y="225560"/>
                </a:lnTo>
                <a:cubicBezTo>
                  <a:pt x="101697" y="183362"/>
                  <a:pt x="113981" y="150315"/>
                  <a:pt x="138554" y="126421"/>
                </a:cubicBezTo>
                <a:cubicBezTo>
                  <a:pt x="163126" y="102526"/>
                  <a:pt x="194758" y="90579"/>
                  <a:pt x="233460" y="90579"/>
                </a:cubicBezTo>
                <a:cubicBezTo>
                  <a:pt x="268071" y="90579"/>
                  <a:pt x="296094" y="102345"/>
                  <a:pt x="317524" y="125873"/>
                </a:cubicBezTo>
                <a:cubicBezTo>
                  <a:pt x="338953" y="149400"/>
                  <a:pt x="349670" y="181263"/>
                  <a:pt x="349670" y="221450"/>
                </a:cubicBezTo>
                <a:lnTo>
                  <a:pt x="349670" y="538160"/>
                </a:lnTo>
                <a:lnTo>
                  <a:pt x="452408" y="538160"/>
                </a:lnTo>
                <a:lnTo>
                  <a:pt x="452408" y="204571"/>
                </a:lnTo>
                <a:cubicBezTo>
                  <a:pt x="453295" y="166827"/>
                  <a:pt x="444549" y="129479"/>
                  <a:pt x="426998" y="96059"/>
                </a:cubicBezTo>
                <a:cubicBezTo>
                  <a:pt x="411094" y="66372"/>
                  <a:pt x="387189" y="41743"/>
                  <a:pt x="357994" y="24979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9" name="Forma libre 40">
            <a:extLst>
              <a:ext uri="{FF2B5EF4-FFF2-40B4-BE49-F238E27FC236}">
                <a16:creationId xmlns:a16="http://schemas.microsoft.com/office/drawing/2014/main" id="{8DE2072E-21C7-F7BC-EACE-F268969CEE8F}"/>
              </a:ext>
            </a:extLst>
          </xdr:cNvPr>
          <xdr:cNvSpPr/>
        </xdr:nvSpPr>
        <xdr:spPr>
          <a:xfrm>
            <a:off x="7923877" y="6490894"/>
            <a:ext cx="496855" cy="549548"/>
          </a:xfrm>
          <a:custGeom>
            <a:avLst/>
            <a:gdLst>
              <a:gd name="connsiteX0" fmla="*/ 378674 w 496855"/>
              <a:gd name="connsiteY0" fmla="*/ 33794 h 549548"/>
              <a:gd name="connsiteX1" fmla="*/ 253100 w 496855"/>
              <a:gd name="connsiteY1" fmla="*/ 35 h 549548"/>
              <a:gd name="connsiteX2" fmla="*/ 150854 w 496855"/>
              <a:gd name="connsiteY2" fmla="*/ 19216 h 549548"/>
              <a:gd name="connsiteX3" fmla="*/ 70570 w 496855"/>
              <a:gd name="connsiteY3" fmla="*/ 74952 h 549548"/>
              <a:gd name="connsiteX4" fmla="*/ 18215 w 496855"/>
              <a:gd name="connsiteY4" fmla="*/ 161651 h 549548"/>
              <a:gd name="connsiteX5" fmla="*/ 34 w 496855"/>
              <a:gd name="connsiteY5" fmla="*/ 274327 h 549548"/>
              <a:gd name="connsiteX6" fmla="*/ 33221 w 496855"/>
              <a:gd name="connsiteY6" fmla="*/ 418132 h 549548"/>
              <a:gd name="connsiteX7" fmla="*/ 124513 w 496855"/>
              <a:gd name="connsiteY7" fmla="*/ 514696 h 549548"/>
              <a:gd name="connsiteX8" fmla="*/ 258412 w 496855"/>
              <a:gd name="connsiteY8" fmla="*/ 549496 h 549548"/>
              <a:gd name="connsiteX9" fmla="*/ 347130 w 496855"/>
              <a:gd name="connsiteY9" fmla="*/ 536508 h 549548"/>
              <a:gd name="connsiteX10" fmla="*/ 425991 w 496855"/>
              <a:gd name="connsiteY10" fmla="*/ 493926 h 549548"/>
              <a:gd name="connsiteX11" fmla="*/ 487710 w 496855"/>
              <a:gd name="connsiteY11" fmla="*/ 417639 h 549548"/>
              <a:gd name="connsiteX12" fmla="*/ 408849 w 496855"/>
              <a:gd name="connsiteY12" fmla="*/ 368809 h 549548"/>
              <a:gd name="connsiteX13" fmla="*/ 369419 w 496855"/>
              <a:gd name="connsiteY13" fmla="*/ 421256 h 549548"/>
              <a:gd name="connsiteX14" fmla="*/ 318598 w 496855"/>
              <a:gd name="connsiteY14" fmla="*/ 450357 h 549548"/>
              <a:gd name="connsiteX15" fmla="*/ 258357 w 496855"/>
              <a:gd name="connsiteY15" fmla="*/ 459180 h 549548"/>
              <a:gd name="connsiteX16" fmla="*/ 178456 w 496855"/>
              <a:gd name="connsiteY16" fmla="*/ 438409 h 549548"/>
              <a:gd name="connsiteX17" fmla="*/ 122870 w 496855"/>
              <a:gd name="connsiteY17" fmla="*/ 376372 h 549548"/>
              <a:gd name="connsiteX18" fmla="*/ 103429 w 496855"/>
              <a:gd name="connsiteY18" fmla="*/ 298057 h 549548"/>
              <a:gd name="connsiteX19" fmla="*/ 495815 w 496855"/>
              <a:gd name="connsiteY19" fmla="*/ 298057 h 549548"/>
              <a:gd name="connsiteX20" fmla="*/ 496856 w 496855"/>
              <a:gd name="connsiteY20" fmla="*/ 283479 h 549548"/>
              <a:gd name="connsiteX21" fmla="*/ 496856 w 496855"/>
              <a:gd name="connsiteY21" fmla="*/ 269998 h 549548"/>
              <a:gd name="connsiteX22" fmla="*/ 465202 w 496855"/>
              <a:gd name="connsiteY22" fmla="*/ 128276 h 549548"/>
              <a:gd name="connsiteX23" fmla="*/ 378674 w 496855"/>
              <a:gd name="connsiteY23" fmla="*/ 33794 h 549548"/>
              <a:gd name="connsiteX24" fmla="*/ 142585 w 496855"/>
              <a:gd name="connsiteY24" fmla="*/ 134523 h 549548"/>
              <a:gd name="connsiteX25" fmla="*/ 189792 w 496855"/>
              <a:gd name="connsiteY25" fmla="*/ 98188 h 549548"/>
              <a:gd name="connsiteX26" fmla="*/ 252059 w 496855"/>
              <a:gd name="connsiteY26" fmla="*/ 86186 h 549548"/>
              <a:gd name="connsiteX27" fmla="*/ 354249 w 496855"/>
              <a:gd name="connsiteY27" fmla="*/ 131893 h 549548"/>
              <a:gd name="connsiteX28" fmla="*/ 390941 w 496855"/>
              <a:gd name="connsiteY28" fmla="*/ 222264 h 549548"/>
              <a:gd name="connsiteX29" fmla="*/ 106550 w 496855"/>
              <a:gd name="connsiteY29" fmla="*/ 222264 h 549548"/>
              <a:gd name="connsiteX30" fmla="*/ 113012 w 496855"/>
              <a:gd name="connsiteY30" fmla="*/ 193711 h 549548"/>
              <a:gd name="connsiteX31" fmla="*/ 142585 w 496855"/>
              <a:gd name="connsiteY31" fmla="*/ 134523 h 54954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</a:cxnLst>
            <a:rect l="l" t="t" r="r" b="b"/>
            <a:pathLst>
              <a:path w="496855" h="549548">
                <a:moveTo>
                  <a:pt x="378674" y="33794"/>
                </a:moveTo>
                <a:cubicBezTo>
                  <a:pt x="340810" y="10968"/>
                  <a:pt x="297294" y="-727"/>
                  <a:pt x="253100" y="35"/>
                </a:cubicBezTo>
                <a:cubicBezTo>
                  <a:pt x="218089" y="-398"/>
                  <a:pt x="183335" y="6124"/>
                  <a:pt x="150854" y="19216"/>
                </a:cubicBezTo>
                <a:cubicBezTo>
                  <a:pt x="120439" y="31876"/>
                  <a:pt x="93067" y="50876"/>
                  <a:pt x="70570" y="74952"/>
                </a:cubicBezTo>
                <a:cubicBezTo>
                  <a:pt x="47301" y="99909"/>
                  <a:pt x="29475" y="129432"/>
                  <a:pt x="18215" y="161651"/>
                </a:cubicBezTo>
                <a:cubicBezTo>
                  <a:pt x="5636" y="197860"/>
                  <a:pt x="-514" y="235998"/>
                  <a:pt x="34" y="274327"/>
                </a:cubicBezTo>
                <a:cubicBezTo>
                  <a:pt x="34" y="329131"/>
                  <a:pt x="11096" y="377068"/>
                  <a:pt x="33221" y="418132"/>
                </a:cubicBezTo>
                <a:cubicBezTo>
                  <a:pt x="54196" y="458111"/>
                  <a:pt x="85784" y="491525"/>
                  <a:pt x="124513" y="514696"/>
                </a:cubicBezTo>
                <a:cubicBezTo>
                  <a:pt x="165093" y="538404"/>
                  <a:pt x="211429" y="550445"/>
                  <a:pt x="258412" y="549496"/>
                </a:cubicBezTo>
                <a:cubicBezTo>
                  <a:pt x="288461" y="549546"/>
                  <a:pt x="318357" y="545172"/>
                  <a:pt x="347130" y="536508"/>
                </a:cubicBezTo>
                <a:cubicBezTo>
                  <a:pt x="376012" y="527778"/>
                  <a:pt x="402825" y="513293"/>
                  <a:pt x="425991" y="493926"/>
                </a:cubicBezTo>
                <a:cubicBezTo>
                  <a:pt x="451127" y="472574"/>
                  <a:pt x="472102" y="446701"/>
                  <a:pt x="487710" y="417639"/>
                </a:cubicBezTo>
                <a:lnTo>
                  <a:pt x="408849" y="368809"/>
                </a:lnTo>
                <a:cubicBezTo>
                  <a:pt x="399101" y="388593"/>
                  <a:pt x="385706" y="406377"/>
                  <a:pt x="369419" y="421256"/>
                </a:cubicBezTo>
                <a:cubicBezTo>
                  <a:pt x="354726" y="434442"/>
                  <a:pt x="337404" y="444361"/>
                  <a:pt x="318598" y="450357"/>
                </a:cubicBezTo>
                <a:cubicBezTo>
                  <a:pt x="299085" y="456352"/>
                  <a:pt x="278768" y="459328"/>
                  <a:pt x="258357" y="459180"/>
                </a:cubicBezTo>
                <a:cubicBezTo>
                  <a:pt x="230334" y="459651"/>
                  <a:pt x="202711" y="452472"/>
                  <a:pt x="178456" y="438409"/>
                </a:cubicBezTo>
                <a:cubicBezTo>
                  <a:pt x="154162" y="423733"/>
                  <a:pt x="134808" y="402129"/>
                  <a:pt x="122870" y="376372"/>
                </a:cubicBezTo>
                <a:cubicBezTo>
                  <a:pt x="111391" y="351770"/>
                  <a:pt x="104792" y="325174"/>
                  <a:pt x="103429" y="298057"/>
                </a:cubicBezTo>
                <a:lnTo>
                  <a:pt x="495815" y="298057"/>
                </a:lnTo>
                <a:cubicBezTo>
                  <a:pt x="496472" y="293229"/>
                  <a:pt x="496856" y="288357"/>
                  <a:pt x="496856" y="283479"/>
                </a:cubicBezTo>
                <a:lnTo>
                  <a:pt x="496856" y="269998"/>
                </a:lnTo>
                <a:cubicBezTo>
                  <a:pt x="496856" y="216000"/>
                  <a:pt x="486286" y="168759"/>
                  <a:pt x="465202" y="128276"/>
                </a:cubicBezTo>
                <a:cubicBezTo>
                  <a:pt x="445596" y="89409"/>
                  <a:pt x="415640" y="56713"/>
                  <a:pt x="378674" y="33794"/>
                </a:cubicBezTo>
                <a:close/>
                <a:moveTo>
                  <a:pt x="142585" y="134523"/>
                </a:moveTo>
                <a:cubicBezTo>
                  <a:pt x="154951" y="118564"/>
                  <a:pt x="171205" y="106053"/>
                  <a:pt x="189792" y="98188"/>
                </a:cubicBezTo>
                <a:cubicBezTo>
                  <a:pt x="209518" y="90006"/>
                  <a:pt x="230707" y="85923"/>
                  <a:pt x="252059" y="86186"/>
                </a:cubicBezTo>
                <a:cubicBezTo>
                  <a:pt x="291276" y="85183"/>
                  <a:pt x="328838" y="101986"/>
                  <a:pt x="354249" y="131893"/>
                </a:cubicBezTo>
                <a:cubicBezTo>
                  <a:pt x="373307" y="153814"/>
                  <a:pt x="385536" y="183940"/>
                  <a:pt x="390941" y="222264"/>
                </a:cubicBezTo>
                <a:lnTo>
                  <a:pt x="106550" y="222264"/>
                </a:lnTo>
                <a:cubicBezTo>
                  <a:pt x="108083" y="212618"/>
                  <a:pt x="110241" y="203077"/>
                  <a:pt x="113012" y="193711"/>
                </a:cubicBezTo>
                <a:cubicBezTo>
                  <a:pt x="119004" y="172272"/>
                  <a:pt x="129042" y="152181"/>
                  <a:pt x="142585" y="134523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0" name="Forma libre 41">
            <a:extLst>
              <a:ext uri="{FF2B5EF4-FFF2-40B4-BE49-F238E27FC236}">
                <a16:creationId xmlns:a16="http://schemas.microsoft.com/office/drawing/2014/main" id="{221D6829-A2E3-4AB7-8F2D-7BFEAE3286F7}"/>
              </a:ext>
            </a:extLst>
          </xdr:cNvPr>
          <xdr:cNvSpPr/>
        </xdr:nvSpPr>
        <xdr:spPr>
          <a:xfrm>
            <a:off x="8486176" y="6490912"/>
            <a:ext cx="274971" cy="537914"/>
          </a:xfrm>
          <a:custGeom>
            <a:avLst/>
            <a:gdLst>
              <a:gd name="connsiteX0" fmla="*/ 161335 w 274971"/>
              <a:gd name="connsiteY0" fmla="*/ 23911 h 537914"/>
              <a:gd name="connsiteX1" fmla="*/ 101697 w 274971"/>
              <a:gd name="connsiteY1" fmla="*/ 96581 h 537914"/>
              <a:gd name="connsiteX2" fmla="*/ 101697 w 274971"/>
              <a:gd name="connsiteY2" fmla="*/ 10375 h 537914"/>
              <a:gd name="connsiteX3" fmla="*/ 0 w 274971"/>
              <a:gd name="connsiteY3" fmla="*/ 10375 h 537914"/>
              <a:gd name="connsiteX4" fmla="*/ 0 w 274971"/>
              <a:gd name="connsiteY4" fmla="*/ 537915 h 537914"/>
              <a:gd name="connsiteX5" fmla="*/ 101697 w 274971"/>
              <a:gd name="connsiteY5" fmla="*/ 537915 h 537914"/>
              <a:gd name="connsiteX6" fmla="*/ 101697 w 274971"/>
              <a:gd name="connsiteY6" fmla="*/ 256498 h 537914"/>
              <a:gd name="connsiteX7" fmla="*/ 135980 w 274971"/>
              <a:gd name="connsiteY7" fmla="*/ 148480 h 537914"/>
              <a:gd name="connsiteX8" fmla="*/ 223110 w 274971"/>
              <a:gd name="connsiteY8" fmla="*/ 107980 h 537914"/>
              <a:gd name="connsiteX9" fmla="*/ 274971 w 274971"/>
              <a:gd name="connsiteY9" fmla="*/ 107980 h 537914"/>
              <a:gd name="connsiteX10" fmla="*/ 274971 w 274971"/>
              <a:gd name="connsiteY10" fmla="*/ 17 h 537914"/>
              <a:gd name="connsiteX11" fmla="*/ 244851 w 274971"/>
              <a:gd name="connsiteY11" fmla="*/ 17 h 537914"/>
              <a:gd name="connsiteX12" fmla="*/ 161335 w 274971"/>
              <a:gd name="connsiteY12" fmla="*/ 23911 h 53791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</a:cxnLst>
            <a:rect l="l" t="t" r="r" b="b"/>
            <a:pathLst>
              <a:path w="274971" h="537914">
                <a:moveTo>
                  <a:pt x="161335" y="23911"/>
                </a:moveTo>
                <a:cubicBezTo>
                  <a:pt x="136801" y="39804"/>
                  <a:pt x="116922" y="64028"/>
                  <a:pt x="101697" y="96581"/>
                </a:cubicBezTo>
                <a:lnTo>
                  <a:pt x="101697" y="10375"/>
                </a:lnTo>
                <a:lnTo>
                  <a:pt x="0" y="10375"/>
                </a:lnTo>
                <a:lnTo>
                  <a:pt x="0" y="537915"/>
                </a:lnTo>
                <a:lnTo>
                  <a:pt x="101697" y="537915"/>
                </a:lnTo>
                <a:lnTo>
                  <a:pt x="101697" y="256498"/>
                </a:lnTo>
                <a:cubicBezTo>
                  <a:pt x="101697" y="211521"/>
                  <a:pt x="113143" y="175515"/>
                  <a:pt x="135980" y="148480"/>
                </a:cubicBezTo>
                <a:cubicBezTo>
                  <a:pt x="157228" y="122273"/>
                  <a:pt x="189375" y="107333"/>
                  <a:pt x="223110" y="107980"/>
                </a:cubicBezTo>
                <a:lnTo>
                  <a:pt x="274971" y="107980"/>
                </a:lnTo>
                <a:lnTo>
                  <a:pt x="274971" y="17"/>
                </a:lnTo>
                <a:lnTo>
                  <a:pt x="244851" y="17"/>
                </a:lnTo>
                <a:cubicBezTo>
                  <a:pt x="215278" y="-427"/>
                  <a:pt x="186199" y="7887"/>
                  <a:pt x="161335" y="23911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1" name="Forma libre 42">
            <a:extLst>
              <a:ext uri="{FF2B5EF4-FFF2-40B4-BE49-F238E27FC236}">
                <a16:creationId xmlns:a16="http://schemas.microsoft.com/office/drawing/2014/main" id="{7C00C758-863A-B36A-FDA6-13D2B36E4A19}"/>
              </a:ext>
            </a:extLst>
          </xdr:cNvPr>
          <xdr:cNvSpPr/>
        </xdr:nvSpPr>
        <xdr:spPr>
          <a:xfrm>
            <a:off x="8761109" y="6490811"/>
            <a:ext cx="507210" cy="723020"/>
          </a:xfrm>
          <a:custGeom>
            <a:avLst/>
            <a:gdLst>
              <a:gd name="connsiteX0" fmla="*/ 404692 w 507210"/>
              <a:gd name="connsiteY0" fmla="*/ 99094 h 723020"/>
              <a:gd name="connsiteX1" fmla="*/ 393246 w 507210"/>
              <a:gd name="connsiteY1" fmla="*/ 80570 h 723020"/>
              <a:gd name="connsiteX2" fmla="*/ 329446 w 507210"/>
              <a:gd name="connsiteY2" fmla="*/ 21930 h 723020"/>
              <a:gd name="connsiteX3" fmla="*/ 234485 w 507210"/>
              <a:gd name="connsiteY3" fmla="*/ 9 h 723020"/>
              <a:gd name="connsiteX4" fmla="*/ 141385 w 507210"/>
              <a:gd name="connsiteY4" fmla="*/ 18697 h 723020"/>
              <a:gd name="connsiteX5" fmla="*/ 66687 w 507210"/>
              <a:gd name="connsiteY5" fmla="*/ 71144 h 723020"/>
              <a:gd name="connsiteX6" fmla="*/ 17399 w 507210"/>
              <a:gd name="connsiteY6" fmla="*/ 150554 h 723020"/>
              <a:gd name="connsiteX7" fmla="*/ 38 w 507210"/>
              <a:gd name="connsiteY7" fmla="*/ 250407 h 723020"/>
              <a:gd name="connsiteX8" fmla="*/ 31199 w 507210"/>
              <a:gd name="connsiteY8" fmla="*/ 378647 h 723020"/>
              <a:gd name="connsiteX9" fmla="*/ 115208 w 507210"/>
              <a:gd name="connsiteY9" fmla="*/ 467977 h 723020"/>
              <a:gd name="connsiteX10" fmla="*/ 234539 w 507210"/>
              <a:gd name="connsiteY10" fmla="*/ 500860 h 723020"/>
              <a:gd name="connsiteX11" fmla="*/ 329501 w 507210"/>
              <a:gd name="connsiteY11" fmla="*/ 478500 h 723020"/>
              <a:gd name="connsiteX12" fmla="*/ 393301 w 507210"/>
              <a:gd name="connsiteY12" fmla="*/ 419860 h 723020"/>
              <a:gd name="connsiteX13" fmla="*/ 404747 w 507210"/>
              <a:gd name="connsiteY13" fmla="*/ 401610 h 723020"/>
              <a:gd name="connsiteX14" fmla="*/ 404747 w 507210"/>
              <a:gd name="connsiteY14" fmla="*/ 475924 h 723020"/>
              <a:gd name="connsiteX15" fmla="*/ 382841 w 507210"/>
              <a:gd name="connsiteY15" fmla="*/ 562623 h 723020"/>
              <a:gd name="connsiteX16" fmla="*/ 324736 w 507210"/>
              <a:gd name="connsiteY16" fmla="*/ 615070 h 723020"/>
              <a:gd name="connsiteX17" fmla="*/ 244835 w 507210"/>
              <a:gd name="connsiteY17" fmla="*/ 632717 h 723020"/>
              <a:gd name="connsiteX18" fmla="*/ 153488 w 507210"/>
              <a:gd name="connsiteY18" fmla="*/ 608329 h 723020"/>
              <a:gd name="connsiteX19" fmla="*/ 86073 w 507210"/>
              <a:gd name="connsiteY19" fmla="*/ 540318 h 723020"/>
              <a:gd name="connsiteX20" fmla="*/ 14441 w 507210"/>
              <a:gd name="connsiteY20" fmla="*/ 597424 h 723020"/>
              <a:gd name="connsiteX21" fmla="*/ 75668 w 507210"/>
              <a:gd name="connsiteY21" fmla="*/ 669052 h 723020"/>
              <a:gd name="connsiteX22" fmla="*/ 155076 w 507210"/>
              <a:gd name="connsiteY22" fmla="*/ 710100 h 723020"/>
              <a:gd name="connsiteX23" fmla="*/ 379610 w 507210"/>
              <a:gd name="connsiteY23" fmla="*/ 693988 h 723020"/>
              <a:gd name="connsiteX24" fmla="*/ 472983 w 507210"/>
              <a:gd name="connsiteY24" fmla="*/ 608329 h 723020"/>
              <a:gd name="connsiteX25" fmla="*/ 507211 w 507210"/>
              <a:gd name="connsiteY25" fmla="*/ 470717 h 723020"/>
              <a:gd name="connsiteX26" fmla="*/ 507211 w 507210"/>
              <a:gd name="connsiteY26" fmla="*/ 10476 h 723020"/>
              <a:gd name="connsiteX27" fmla="*/ 404528 w 507210"/>
              <a:gd name="connsiteY27" fmla="*/ 10476 h 723020"/>
              <a:gd name="connsiteX28" fmla="*/ 387058 w 507210"/>
              <a:gd name="connsiteY28" fmla="*/ 331900 h 723020"/>
              <a:gd name="connsiteX29" fmla="*/ 333608 w 507210"/>
              <a:gd name="connsiteY29" fmla="*/ 387964 h 723020"/>
              <a:gd name="connsiteX30" fmla="*/ 177420 w 507210"/>
              <a:gd name="connsiteY30" fmla="*/ 387964 h 723020"/>
              <a:gd name="connsiteX31" fmla="*/ 123477 w 507210"/>
              <a:gd name="connsiteY31" fmla="*/ 331900 h 723020"/>
              <a:gd name="connsiteX32" fmla="*/ 103762 w 507210"/>
              <a:gd name="connsiteY32" fmla="*/ 250352 h 723020"/>
              <a:gd name="connsiteX33" fmla="*/ 123477 w 507210"/>
              <a:gd name="connsiteY33" fmla="*/ 167818 h 723020"/>
              <a:gd name="connsiteX34" fmla="*/ 177420 w 507210"/>
              <a:gd name="connsiteY34" fmla="*/ 111753 h 723020"/>
              <a:gd name="connsiteX35" fmla="*/ 333608 w 507210"/>
              <a:gd name="connsiteY35" fmla="*/ 111753 h 723020"/>
              <a:gd name="connsiteX36" fmla="*/ 387058 w 507210"/>
              <a:gd name="connsiteY36" fmla="*/ 167818 h 723020"/>
              <a:gd name="connsiteX37" fmla="*/ 406773 w 507210"/>
              <a:gd name="connsiteY37" fmla="*/ 250352 h 723020"/>
              <a:gd name="connsiteX38" fmla="*/ 387058 w 507210"/>
              <a:gd name="connsiteY38" fmla="*/ 331900 h 72302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  <a:cxn ang="0">
                <a:pos x="connsiteX38" y="connsiteY38"/>
              </a:cxn>
            </a:cxnLst>
            <a:rect l="l" t="t" r="r" b="b"/>
            <a:pathLst>
              <a:path w="507210" h="723020">
                <a:moveTo>
                  <a:pt x="404692" y="99094"/>
                </a:moveTo>
                <a:cubicBezTo>
                  <a:pt x="401132" y="92791"/>
                  <a:pt x="397299" y="86599"/>
                  <a:pt x="393246" y="80570"/>
                </a:cubicBezTo>
                <a:cubicBezTo>
                  <a:pt x="376926" y="56243"/>
                  <a:pt x="355075" y="36146"/>
                  <a:pt x="329446" y="21930"/>
                </a:cubicBezTo>
                <a:cubicBezTo>
                  <a:pt x="303488" y="7314"/>
                  <a:pt x="271834" y="9"/>
                  <a:pt x="234485" y="9"/>
                </a:cubicBezTo>
                <a:cubicBezTo>
                  <a:pt x="202502" y="-271"/>
                  <a:pt x="170794" y="6098"/>
                  <a:pt x="141385" y="18697"/>
                </a:cubicBezTo>
                <a:cubicBezTo>
                  <a:pt x="113127" y="30819"/>
                  <a:pt x="87716" y="48680"/>
                  <a:pt x="66687" y="71144"/>
                </a:cubicBezTo>
                <a:cubicBezTo>
                  <a:pt x="45274" y="94162"/>
                  <a:pt x="28516" y="121130"/>
                  <a:pt x="17399" y="150554"/>
                </a:cubicBezTo>
                <a:cubicBezTo>
                  <a:pt x="5460" y="182467"/>
                  <a:pt x="-454" y="216330"/>
                  <a:pt x="38" y="250407"/>
                </a:cubicBezTo>
                <a:cubicBezTo>
                  <a:pt x="-728" y="295116"/>
                  <a:pt x="10005" y="339271"/>
                  <a:pt x="31199" y="378647"/>
                </a:cubicBezTo>
                <a:cubicBezTo>
                  <a:pt x="50915" y="415278"/>
                  <a:pt x="79885" y="446083"/>
                  <a:pt x="115208" y="467977"/>
                </a:cubicBezTo>
                <a:cubicBezTo>
                  <a:pt x="151078" y="490014"/>
                  <a:pt x="192480" y="501418"/>
                  <a:pt x="234539" y="500860"/>
                </a:cubicBezTo>
                <a:cubicBezTo>
                  <a:pt x="271889" y="500860"/>
                  <a:pt x="303542" y="493406"/>
                  <a:pt x="329501" y="478500"/>
                </a:cubicBezTo>
                <a:cubicBezTo>
                  <a:pt x="354966" y="464081"/>
                  <a:pt x="376762" y="444023"/>
                  <a:pt x="393301" y="419860"/>
                </a:cubicBezTo>
                <a:cubicBezTo>
                  <a:pt x="397354" y="413941"/>
                  <a:pt x="401187" y="407858"/>
                  <a:pt x="404747" y="401610"/>
                </a:cubicBezTo>
                <a:lnTo>
                  <a:pt x="404747" y="475924"/>
                </a:lnTo>
                <a:cubicBezTo>
                  <a:pt x="404747" y="510560"/>
                  <a:pt x="397463" y="539386"/>
                  <a:pt x="382841" y="562623"/>
                </a:cubicBezTo>
                <a:cubicBezTo>
                  <a:pt x="368876" y="585290"/>
                  <a:pt x="348723" y="603485"/>
                  <a:pt x="324736" y="615070"/>
                </a:cubicBezTo>
                <a:cubicBezTo>
                  <a:pt x="299818" y="627001"/>
                  <a:pt x="272491" y="633040"/>
                  <a:pt x="244835" y="632717"/>
                </a:cubicBezTo>
                <a:cubicBezTo>
                  <a:pt x="212743" y="633177"/>
                  <a:pt x="181090" y="624738"/>
                  <a:pt x="153488" y="608329"/>
                </a:cubicBezTo>
                <a:cubicBezTo>
                  <a:pt x="125887" y="591401"/>
                  <a:pt x="102776" y="568076"/>
                  <a:pt x="86073" y="540318"/>
                </a:cubicBezTo>
                <a:lnTo>
                  <a:pt x="14441" y="597424"/>
                </a:lnTo>
                <a:cubicBezTo>
                  <a:pt x="29885" y="625121"/>
                  <a:pt x="50695" y="649470"/>
                  <a:pt x="75668" y="669052"/>
                </a:cubicBezTo>
                <a:cubicBezTo>
                  <a:pt x="99436" y="687471"/>
                  <a:pt x="126325" y="701386"/>
                  <a:pt x="155076" y="710100"/>
                </a:cubicBezTo>
                <a:cubicBezTo>
                  <a:pt x="229446" y="731764"/>
                  <a:pt x="309074" y="726048"/>
                  <a:pt x="379610" y="693988"/>
                </a:cubicBezTo>
                <a:cubicBezTo>
                  <a:pt x="418438" y="675168"/>
                  <a:pt x="450858" y="645393"/>
                  <a:pt x="472983" y="608329"/>
                </a:cubicBezTo>
                <a:cubicBezTo>
                  <a:pt x="495820" y="570586"/>
                  <a:pt x="507211" y="524716"/>
                  <a:pt x="507211" y="470717"/>
                </a:cubicBezTo>
                <a:lnTo>
                  <a:pt x="507211" y="10476"/>
                </a:lnTo>
                <a:lnTo>
                  <a:pt x="404528" y="10476"/>
                </a:lnTo>
                <a:close/>
                <a:moveTo>
                  <a:pt x="387058" y="331900"/>
                </a:moveTo>
                <a:cubicBezTo>
                  <a:pt x="374572" y="355043"/>
                  <a:pt x="356116" y="374411"/>
                  <a:pt x="333608" y="387964"/>
                </a:cubicBezTo>
                <a:cubicBezTo>
                  <a:pt x="285032" y="414927"/>
                  <a:pt x="225996" y="414927"/>
                  <a:pt x="177420" y="387964"/>
                </a:cubicBezTo>
                <a:cubicBezTo>
                  <a:pt x="154693" y="374537"/>
                  <a:pt x="136018" y="355153"/>
                  <a:pt x="123477" y="331900"/>
                </a:cubicBezTo>
                <a:cubicBezTo>
                  <a:pt x="110060" y="306849"/>
                  <a:pt x="103269" y="278773"/>
                  <a:pt x="103762" y="250352"/>
                </a:cubicBezTo>
                <a:cubicBezTo>
                  <a:pt x="103159" y="221607"/>
                  <a:pt x="109950" y="193192"/>
                  <a:pt x="123477" y="167818"/>
                </a:cubicBezTo>
                <a:cubicBezTo>
                  <a:pt x="136018" y="144553"/>
                  <a:pt x="154638" y="125164"/>
                  <a:pt x="177420" y="111753"/>
                </a:cubicBezTo>
                <a:cubicBezTo>
                  <a:pt x="225996" y="84719"/>
                  <a:pt x="285032" y="84719"/>
                  <a:pt x="333608" y="111753"/>
                </a:cubicBezTo>
                <a:cubicBezTo>
                  <a:pt x="356116" y="125295"/>
                  <a:pt x="374626" y="144663"/>
                  <a:pt x="387058" y="167818"/>
                </a:cubicBezTo>
                <a:cubicBezTo>
                  <a:pt x="400530" y="193203"/>
                  <a:pt x="407321" y="221607"/>
                  <a:pt x="406773" y="250352"/>
                </a:cubicBezTo>
                <a:cubicBezTo>
                  <a:pt x="407266" y="278773"/>
                  <a:pt x="400475" y="306844"/>
                  <a:pt x="387058" y="331900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2" name="Forma libre 43">
            <a:extLst>
              <a:ext uri="{FF2B5EF4-FFF2-40B4-BE49-F238E27FC236}">
                <a16:creationId xmlns:a16="http://schemas.microsoft.com/office/drawing/2014/main" id="{176DC5F1-0416-3F3D-F75D-13C2DAC12088}"/>
              </a:ext>
            </a:extLst>
          </xdr:cNvPr>
          <xdr:cNvSpPr/>
        </xdr:nvSpPr>
        <xdr:spPr>
          <a:xfrm>
            <a:off x="9345194" y="6278049"/>
            <a:ext cx="140224" cy="133984"/>
          </a:xfrm>
          <a:custGeom>
            <a:avLst/>
            <a:gdLst>
              <a:gd name="connsiteX0" fmla="*/ 119401 w 140224"/>
              <a:gd name="connsiteY0" fmla="*/ 18163 h 133984"/>
              <a:gd name="connsiteX1" fmla="*/ 69620 w 140224"/>
              <a:gd name="connsiteY1" fmla="*/ 23 h 133984"/>
              <a:gd name="connsiteX2" fmla="*/ 20332 w 140224"/>
              <a:gd name="connsiteY2" fmla="*/ 18163 h 133984"/>
              <a:gd name="connsiteX3" fmla="*/ 70 w 140224"/>
              <a:gd name="connsiteY3" fmla="*/ 67486 h 133984"/>
              <a:gd name="connsiteX4" fmla="*/ 20332 w 140224"/>
              <a:gd name="connsiteY4" fmla="*/ 115768 h 133984"/>
              <a:gd name="connsiteX5" fmla="*/ 69620 w 140224"/>
              <a:gd name="connsiteY5" fmla="*/ 133963 h 133984"/>
              <a:gd name="connsiteX6" fmla="*/ 119401 w 140224"/>
              <a:gd name="connsiteY6" fmla="*/ 115768 h 133984"/>
              <a:gd name="connsiteX7" fmla="*/ 140156 w 140224"/>
              <a:gd name="connsiteY7" fmla="*/ 67486 h 133984"/>
              <a:gd name="connsiteX8" fmla="*/ 119401 w 140224"/>
              <a:gd name="connsiteY8" fmla="*/ 18163 h 13398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140224" h="133984">
                <a:moveTo>
                  <a:pt x="119401" y="18163"/>
                </a:moveTo>
                <a:cubicBezTo>
                  <a:pt x="105655" y="6101"/>
                  <a:pt x="87911" y="-372"/>
                  <a:pt x="69620" y="23"/>
                </a:cubicBezTo>
                <a:cubicBezTo>
                  <a:pt x="51493" y="-437"/>
                  <a:pt x="33859" y="6051"/>
                  <a:pt x="20332" y="18163"/>
                </a:cubicBezTo>
                <a:cubicBezTo>
                  <a:pt x="6641" y="30795"/>
                  <a:pt x="-807" y="48853"/>
                  <a:pt x="70" y="67486"/>
                </a:cubicBezTo>
                <a:cubicBezTo>
                  <a:pt x="-642" y="85791"/>
                  <a:pt x="6751" y="103476"/>
                  <a:pt x="20332" y="115768"/>
                </a:cubicBezTo>
                <a:cubicBezTo>
                  <a:pt x="33859" y="127902"/>
                  <a:pt x="51493" y="134407"/>
                  <a:pt x="69620" y="133963"/>
                </a:cubicBezTo>
                <a:cubicBezTo>
                  <a:pt x="87911" y="134336"/>
                  <a:pt x="105655" y="127847"/>
                  <a:pt x="119401" y="115768"/>
                </a:cubicBezTo>
                <a:cubicBezTo>
                  <a:pt x="133256" y="103640"/>
                  <a:pt x="140868" y="85895"/>
                  <a:pt x="140156" y="67486"/>
                </a:cubicBezTo>
                <a:cubicBezTo>
                  <a:pt x="141033" y="48754"/>
                  <a:pt x="133420" y="30625"/>
                  <a:pt x="119401" y="18163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3" name="Forma libre 44">
            <a:extLst>
              <a:ext uri="{FF2B5EF4-FFF2-40B4-BE49-F238E27FC236}">
                <a16:creationId xmlns:a16="http://schemas.microsoft.com/office/drawing/2014/main" id="{624CB5CE-2BEB-9EE9-7935-4744B0F1DA69}"/>
              </a:ext>
            </a:extLst>
          </xdr:cNvPr>
          <xdr:cNvSpPr/>
        </xdr:nvSpPr>
        <xdr:spPr>
          <a:xfrm>
            <a:off x="9363938" y="6501287"/>
            <a:ext cx="101697" cy="527485"/>
          </a:xfrm>
          <a:custGeom>
            <a:avLst/>
            <a:gdLst>
              <a:gd name="connsiteX0" fmla="*/ 0 w 101697"/>
              <a:gd name="connsiteY0" fmla="*/ 0 h 527485"/>
              <a:gd name="connsiteX1" fmla="*/ 101697 w 101697"/>
              <a:gd name="connsiteY1" fmla="*/ 0 h 527485"/>
              <a:gd name="connsiteX2" fmla="*/ 101697 w 101697"/>
              <a:gd name="connsiteY2" fmla="*/ 527485 h 527485"/>
              <a:gd name="connsiteX3" fmla="*/ 0 w 101697"/>
              <a:gd name="connsiteY3" fmla="*/ 527485 h 52748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01697" h="527485">
                <a:moveTo>
                  <a:pt x="0" y="0"/>
                </a:moveTo>
                <a:lnTo>
                  <a:pt x="101697" y="0"/>
                </a:lnTo>
                <a:lnTo>
                  <a:pt x="101697" y="527485"/>
                </a:lnTo>
                <a:lnTo>
                  <a:pt x="0" y="527485"/>
                </a:ln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4" name="Forma libre 45">
            <a:extLst>
              <a:ext uri="{FF2B5EF4-FFF2-40B4-BE49-F238E27FC236}">
                <a16:creationId xmlns:a16="http://schemas.microsoft.com/office/drawing/2014/main" id="{3213256A-36AF-EC59-D10C-8ABA7F0ED74C}"/>
              </a:ext>
            </a:extLst>
          </xdr:cNvPr>
          <xdr:cNvSpPr/>
        </xdr:nvSpPr>
        <xdr:spPr>
          <a:xfrm>
            <a:off x="9539950" y="6490895"/>
            <a:ext cx="467033" cy="549467"/>
          </a:xfrm>
          <a:custGeom>
            <a:avLst/>
            <a:gdLst>
              <a:gd name="connsiteX0" fmla="*/ 446987 w 467033"/>
              <a:gd name="connsiteY0" fmla="*/ 114245 h 549467"/>
              <a:gd name="connsiteX1" fmla="*/ 394632 w 467033"/>
              <a:gd name="connsiteY1" fmla="*/ 49358 h 549467"/>
              <a:gd name="connsiteX2" fmla="*/ 319934 w 467033"/>
              <a:gd name="connsiteY2" fmla="*/ 11981 h 549467"/>
              <a:gd name="connsiteX3" fmla="*/ 231216 w 467033"/>
              <a:gd name="connsiteY3" fmla="*/ 34 h 549467"/>
              <a:gd name="connsiteX4" fmla="*/ 102520 w 467033"/>
              <a:gd name="connsiteY4" fmla="*/ 31711 h 549467"/>
              <a:gd name="connsiteX5" fmla="*/ 17416 w 467033"/>
              <a:gd name="connsiteY5" fmla="*/ 127782 h 549467"/>
              <a:gd name="connsiteX6" fmla="*/ 97426 w 467033"/>
              <a:gd name="connsiteY6" fmla="*/ 173597 h 549467"/>
              <a:gd name="connsiteX7" fmla="*/ 146714 w 467033"/>
              <a:gd name="connsiteY7" fmla="*/ 113313 h 549467"/>
              <a:gd name="connsiteX8" fmla="*/ 229190 w 467033"/>
              <a:gd name="connsiteY8" fmla="*/ 91392 h 549467"/>
              <a:gd name="connsiteX9" fmla="*/ 297207 w 467033"/>
              <a:gd name="connsiteY9" fmla="*/ 103887 h 549467"/>
              <a:gd name="connsiteX10" fmla="*/ 346494 w 467033"/>
              <a:gd name="connsiteY10" fmla="*/ 144332 h 549467"/>
              <a:gd name="connsiteX11" fmla="*/ 365169 w 467033"/>
              <a:gd name="connsiteY11" fmla="*/ 218098 h 549467"/>
              <a:gd name="connsiteX12" fmla="*/ 365169 w 467033"/>
              <a:gd name="connsiteY12" fmla="*/ 276957 h 549467"/>
              <a:gd name="connsiteX13" fmla="*/ 353724 w 467033"/>
              <a:gd name="connsiteY13" fmla="*/ 265996 h 549467"/>
              <a:gd name="connsiteX14" fmla="*/ 212651 w 467033"/>
              <a:gd name="connsiteY14" fmla="*/ 223414 h 549467"/>
              <a:gd name="connsiteX15" fmla="*/ 104710 w 467033"/>
              <a:gd name="connsiteY15" fmla="*/ 242102 h 549467"/>
              <a:gd name="connsiteX16" fmla="*/ 28040 w 467033"/>
              <a:gd name="connsiteY16" fmla="*/ 297618 h 549467"/>
              <a:gd name="connsiteX17" fmla="*/ 27492 w 467033"/>
              <a:gd name="connsiteY17" fmla="*/ 474689 h 549467"/>
              <a:gd name="connsiteX18" fmla="*/ 102246 w 467033"/>
              <a:gd name="connsiteY18" fmla="*/ 530260 h 549467"/>
              <a:gd name="connsiteX19" fmla="*/ 207557 w 467033"/>
              <a:gd name="connsiteY19" fmla="*/ 549441 h 549467"/>
              <a:gd name="connsiteX20" fmla="*/ 351752 w 467033"/>
              <a:gd name="connsiteY20" fmla="*/ 505324 h 549467"/>
              <a:gd name="connsiteX21" fmla="*/ 370481 w 467033"/>
              <a:gd name="connsiteY21" fmla="*/ 485540 h 549467"/>
              <a:gd name="connsiteX22" fmla="*/ 370481 w 467033"/>
              <a:gd name="connsiteY22" fmla="*/ 538042 h 549467"/>
              <a:gd name="connsiteX23" fmla="*/ 466976 w 467033"/>
              <a:gd name="connsiteY23" fmla="*/ 538042 h 549467"/>
              <a:gd name="connsiteX24" fmla="*/ 466976 w 467033"/>
              <a:gd name="connsiteY24" fmla="*/ 208727 h 549467"/>
              <a:gd name="connsiteX25" fmla="*/ 446987 w 467033"/>
              <a:gd name="connsiteY25" fmla="*/ 114245 h 549467"/>
              <a:gd name="connsiteX26" fmla="*/ 330777 w 467033"/>
              <a:gd name="connsiteY26" fmla="*/ 448547 h 549467"/>
              <a:gd name="connsiteX27" fmla="*/ 237678 w 467033"/>
              <a:gd name="connsiteY27" fmla="*/ 470469 h 549467"/>
              <a:gd name="connsiteX28" fmla="*/ 142717 w 467033"/>
              <a:gd name="connsiteY28" fmla="*/ 448547 h 549467"/>
              <a:gd name="connsiteX29" fmla="*/ 104874 w 467033"/>
              <a:gd name="connsiteY29" fmla="*/ 385194 h 549467"/>
              <a:gd name="connsiteX30" fmla="*/ 142717 w 467033"/>
              <a:gd name="connsiteY30" fmla="*/ 320307 h 549467"/>
              <a:gd name="connsiteX31" fmla="*/ 237678 w 467033"/>
              <a:gd name="connsiteY31" fmla="*/ 299043 h 549467"/>
              <a:gd name="connsiteX32" fmla="*/ 330777 w 467033"/>
              <a:gd name="connsiteY32" fmla="*/ 320964 h 549467"/>
              <a:gd name="connsiteX33" fmla="*/ 368181 w 467033"/>
              <a:gd name="connsiteY33" fmla="*/ 385359 h 549467"/>
              <a:gd name="connsiteX34" fmla="*/ 330777 w 467033"/>
              <a:gd name="connsiteY34" fmla="*/ 448602 h 54946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</a:cxnLst>
            <a:rect l="l" t="t" r="r" b="b"/>
            <a:pathLst>
              <a:path w="467033" h="549467">
                <a:moveTo>
                  <a:pt x="446987" y="114245"/>
                </a:moveTo>
                <a:cubicBezTo>
                  <a:pt x="434665" y="88926"/>
                  <a:pt x="416757" y="66741"/>
                  <a:pt x="394632" y="49358"/>
                </a:cubicBezTo>
                <a:cubicBezTo>
                  <a:pt x="372398" y="32160"/>
                  <a:pt x="347042" y="19468"/>
                  <a:pt x="319934" y="11981"/>
                </a:cubicBezTo>
                <a:cubicBezTo>
                  <a:pt x="291073" y="3909"/>
                  <a:pt x="261172" y="-108"/>
                  <a:pt x="231216" y="34"/>
                </a:cubicBezTo>
                <a:cubicBezTo>
                  <a:pt x="186309" y="-695"/>
                  <a:pt x="141950" y="10217"/>
                  <a:pt x="102520" y="31711"/>
                </a:cubicBezTo>
                <a:cubicBezTo>
                  <a:pt x="64130" y="53183"/>
                  <a:pt x="34119" y="87046"/>
                  <a:pt x="17416" y="127782"/>
                </a:cubicBezTo>
                <a:lnTo>
                  <a:pt x="97426" y="173597"/>
                </a:lnTo>
                <a:cubicBezTo>
                  <a:pt x="107120" y="148821"/>
                  <a:pt x="124371" y="127727"/>
                  <a:pt x="146714" y="113313"/>
                </a:cubicBezTo>
                <a:cubicBezTo>
                  <a:pt x="169222" y="98697"/>
                  <a:pt x="196714" y="91392"/>
                  <a:pt x="229190" y="91392"/>
                </a:cubicBezTo>
                <a:cubicBezTo>
                  <a:pt x="252465" y="91080"/>
                  <a:pt x="275575" y="95327"/>
                  <a:pt x="297207" y="103887"/>
                </a:cubicBezTo>
                <a:cubicBezTo>
                  <a:pt x="317415" y="111987"/>
                  <a:pt x="334611" y="126110"/>
                  <a:pt x="346494" y="144332"/>
                </a:cubicBezTo>
                <a:cubicBezTo>
                  <a:pt x="358926" y="163075"/>
                  <a:pt x="365114" y="187666"/>
                  <a:pt x="365169" y="218098"/>
                </a:cubicBezTo>
                <a:lnTo>
                  <a:pt x="365169" y="276957"/>
                </a:lnTo>
                <a:cubicBezTo>
                  <a:pt x="361555" y="273099"/>
                  <a:pt x="357721" y="269438"/>
                  <a:pt x="353724" y="265996"/>
                </a:cubicBezTo>
                <a:cubicBezTo>
                  <a:pt x="321193" y="237608"/>
                  <a:pt x="274151" y="223414"/>
                  <a:pt x="212651" y="223414"/>
                </a:cubicBezTo>
                <a:cubicBezTo>
                  <a:pt x="175849" y="222926"/>
                  <a:pt x="139212" y="229261"/>
                  <a:pt x="104710" y="242102"/>
                </a:cubicBezTo>
                <a:cubicBezTo>
                  <a:pt x="74426" y="252959"/>
                  <a:pt x="47810" y="272217"/>
                  <a:pt x="28040" y="297618"/>
                </a:cubicBezTo>
                <a:cubicBezTo>
                  <a:pt x="-9145" y="350712"/>
                  <a:pt x="-9364" y="421365"/>
                  <a:pt x="27492" y="474689"/>
                </a:cubicBezTo>
                <a:cubicBezTo>
                  <a:pt x="46879" y="499701"/>
                  <a:pt x="72728" y="518926"/>
                  <a:pt x="102246" y="530260"/>
                </a:cubicBezTo>
                <a:cubicBezTo>
                  <a:pt x="135761" y="543429"/>
                  <a:pt x="171523" y="549940"/>
                  <a:pt x="207557" y="549441"/>
                </a:cubicBezTo>
                <a:cubicBezTo>
                  <a:pt x="269824" y="549441"/>
                  <a:pt x="317908" y="534737"/>
                  <a:pt x="351752" y="505324"/>
                </a:cubicBezTo>
                <a:cubicBezTo>
                  <a:pt x="358652" y="499361"/>
                  <a:pt x="364895" y="492736"/>
                  <a:pt x="370481" y="485540"/>
                </a:cubicBezTo>
                <a:lnTo>
                  <a:pt x="370481" y="538042"/>
                </a:lnTo>
                <a:lnTo>
                  <a:pt x="466976" y="538042"/>
                </a:lnTo>
                <a:lnTo>
                  <a:pt x="466976" y="208727"/>
                </a:lnTo>
                <a:cubicBezTo>
                  <a:pt x="467743" y="176102"/>
                  <a:pt x="460897" y="143746"/>
                  <a:pt x="446987" y="114245"/>
                </a:cubicBezTo>
                <a:close/>
                <a:moveTo>
                  <a:pt x="330777" y="448547"/>
                </a:moveTo>
                <a:cubicBezTo>
                  <a:pt x="305914" y="463164"/>
                  <a:pt x="274863" y="470469"/>
                  <a:pt x="237678" y="470469"/>
                </a:cubicBezTo>
                <a:cubicBezTo>
                  <a:pt x="199617" y="470469"/>
                  <a:pt x="167963" y="463164"/>
                  <a:pt x="142717" y="448547"/>
                </a:cubicBezTo>
                <a:cubicBezTo>
                  <a:pt x="117470" y="433931"/>
                  <a:pt x="104874" y="412815"/>
                  <a:pt x="104874" y="385194"/>
                </a:cubicBezTo>
                <a:cubicBezTo>
                  <a:pt x="103779" y="358034"/>
                  <a:pt x="118511" y="332703"/>
                  <a:pt x="142717" y="320307"/>
                </a:cubicBezTo>
                <a:cubicBezTo>
                  <a:pt x="167963" y="306096"/>
                  <a:pt x="199617" y="299005"/>
                  <a:pt x="237678" y="299043"/>
                </a:cubicBezTo>
                <a:cubicBezTo>
                  <a:pt x="275027" y="299043"/>
                  <a:pt x="306078" y="306348"/>
                  <a:pt x="330777" y="320964"/>
                </a:cubicBezTo>
                <a:cubicBezTo>
                  <a:pt x="354490" y="333514"/>
                  <a:pt x="369057" y="358505"/>
                  <a:pt x="368181" y="385359"/>
                </a:cubicBezTo>
                <a:cubicBezTo>
                  <a:pt x="368181" y="413018"/>
                  <a:pt x="355695" y="434096"/>
                  <a:pt x="330777" y="448602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5" name="Forma libre 46">
            <a:extLst>
              <a:ext uri="{FF2B5EF4-FFF2-40B4-BE49-F238E27FC236}">
                <a16:creationId xmlns:a16="http://schemas.microsoft.com/office/drawing/2014/main" id="{71C27546-6DD5-0F9B-50A9-C6E966D9E5B0}"/>
              </a:ext>
            </a:extLst>
          </xdr:cNvPr>
          <xdr:cNvSpPr/>
        </xdr:nvSpPr>
        <xdr:spPr>
          <a:xfrm>
            <a:off x="4095830" y="5980762"/>
            <a:ext cx="690394" cy="1107727"/>
          </a:xfrm>
          <a:custGeom>
            <a:avLst/>
            <a:gdLst>
              <a:gd name="connsiteX0" fmla="*/ 0 w 690394"/>
              <a:gd name="connsiteY0" fmla="*/ 789721 h 1107727"/>
              <a:gd name="connsiteX1" fmla="*/ 91621 w 690394"/>
              <a:gd name="connsiteY1" fmla="*/ 1013100 h 1107727"/>
              <a:gd name="connsiteX2" fmla="*/ 457337 w 690394"/>
              <a:gd name="connsiteY2" fmla="*/ 1073056 h 1107727"/>
              <a:gd name="connsiteX3" fmla="*/ 567194 w 690394"/>
              <a:gd name="connsiteY3" fmla="*/ 0 h 1107727"/>
              <a:gd name="connsiteX4" fmla="*/ 0 w 690394"/>
              <a:gd name="connsiteY4" fmla="*/ 789721 h 110772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90394" h="1107727">
                <a:moveTo>
                  <a:pt x="0" y="789721"/>
                </a:moveTo>
                <a:cubicBezTo>
                  <a:pt x="-126" y="873362"/>
                  <a:pt x="32810" y="953660"/>
                  <a:pt x="91621" y="1013100"/>
                </a:cubicBezTo>
                <a:cubicBezTo>
                  <a:pt x="205093" y="1126654"/>
                  <a:pt x="359145" y="1126434"/>
                  <a:pt x="457337" y="1073056"/>
                </a:cubicBezTo>
                <a:cubicBezTo>
                  <a:pt x="577545" y="1007784"/>
                  <a:pt x="847971" y="812026"/>
                  <a:pt x="567194" y="0"/>
                </a:cubicBezTo>
                <a:cubicBezTo>
                  <a:pt x="567194" y="383297"/>
                  <a:pt x="0" y="422262"/>
                  <a:pt x="0" y="789721"/>
                </a:cubicBezTo>
                <a:close/>
              </a:path>
            </a:pathLst>
          </a:custGeom>
          <a:solidFill>
            <a:srgbClr val="FF9C1A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6" name="Forma libre 47">
            <a:extLst>
              <a:ext uri="{FF2B5EF4-FFF2-40B4-BE49-F238E27FC236}">
                <a16:creationId xmlns:a16="http://schemas.microsoft.com/office/drawing/2014/main" id="{3FA590FD-EBE9-742E-E790-CA035BF43B4D}"/>
              </a:ext>
            </a:extLst>
          </xdr:cNvPr>
          <xdr:cNvSpPr/>
        </xdr:nvSpPr>
        <xdr:spPr>
          <a:xfrm>
            <a:off x="3693750" y="5980762"/>
            <a:ext cx="660348" cy="1107680"/>
          </a:xfrm>
          <a:custGeom>
            <a:avLst/>
            <a:gdLst>
              <a:gd name="connsiteX0" fmla="*/ 660348 w 660348"/>
              <a:gd name="connsiteY0" fmla="*/ 335563 h 1107680"/>
              <a:gd name="connsiteX1" fmla="*/ 567249 w 660348"/>
              <a:gd name="connsiteY1" fmla="*/ 0 h 1107680"/>
              <a:gd name="connsiteX2" fmla="*/ 0 w 660348"/>
              <a:gd name="connsiteY2" fmla="*/ 789721 h 1107680"/>
              <a:gd name="connsiteX3" fmla="*/ 91511 w 660348"/>
              <a:gd name="connsiteY3" fmla="*/ 1013100 h 1107680"/>
              <a:gd name="connsiteX4" fmla="*/ 457228 w 660348"/>
              <a:gd name="connsiteY4" fmla="*/ 1073056 h 1107680"/>
              <a:gd name="connsiteX5" fmla="*/ 660348 w 660348"/>
              <a:gd name="connsiteY5" fmla="*/ 335563 h 110768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660348" h="1107680">
                <a:moveTo>
                  <a:pt x="660348" y="335563"/>
                </a:moveTo>
                <a:cubicBezTo>
                  <a:pt x="641729" y="235108"/>
                  <a:pt x="611882" y="132241"/>
                  <a:pt x="567249" y="0"/>
                </a:cubicBezTo>
                <a:cubicBezTo>
                  <a:pt x="567249" y="383297"/>
                  <a:pt x="0" y="422262"/>
                  <a:pt x="0" y="789721"/>
                </a:cubicBezTo>
                <a:cubicBezTo>
                  <a:pt x="-126" y="873346"/>
                  <a:pt x="32760" y="953633"/>
                  <a:pt x="91511" y="1013100"/>
                </a:cubicBezTo>
                <a:cubicBezTo>
                  <a:pt x="204983" y="1126654"/>
                  <a:pt x="360240" y="1126325"/>
                  <a:pt x="457228" y="1073056"/>
                </a:cubicBezTo>
                <a:cubicBezTo>
                  <a:pt x="231708" y="832413"/>
                  <a:pt x="311116" y="553846"/>
                  <a:pt x="660348" y="335563"/>
                </a:cubicBezTo>
                <a:close/>
              </a:path>
            </a:pathLst>
          </a:custGeom>
          <a:solidFill>
            <a:srgbClr val="0DA9FF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7" name="Forma libre 48">
            <a:extLst>
              <a:ext uri="{FF2B5EF4-FFF2-40B4-BE49-F238E27FC236}">
                <a16:creationId xmlns:a16="http://schemas.microsoft.com/office/drawing/2014/main" id="{FC53ECF7-72EE-F65D-93B9-47C446596F23}"/>
              </a:ext>
            </a:extLst>
          </xdr:cNvPr>
          <xdr:cNvSpPr/>
        </xdr:nvSpPr>
        <xdr:spPr>
          <a:xfrm>
            <a:off x="3291671" y="5980762"/>
            <a:ext cx="660348" cy="1368776"/>
          </a:xfrm>
          <a:custGeom>
            <a:avLst/>
            <a:gdLst>
              <a:gd name="connsiteX0" fmla="*/ 660348 w 660348"/>
              <a:gd name="connsiteY0" fmla="*/ 335563 h 1368776"/>
              <a:gd name="connsiteX1" fmla="*/ 567249 w 660348"/>
              <a:gd name="connsiteY1" fmla="*/ 0 h 1368776"/>
              <a:gd name="connsiteX2" fmla="*/ 0 w 660348"/>
              <a:gd name="connsiteY2" fmla="*/ 789721 h 1368776"/>
              <a:gd name="connsiteX3" fmla="*/ 152573 w 660348"/>
              <a:gd name="connsiteY3" fmla="*/ 1061163 h 1368776"/>
              <a:gd name="connsiteX4" fmla="*/ 137951 w 660348"/>
              <a:gd name="connsiteY4" fmla="*/ 1368776 h 1368776"/>
              <a:gd name="connsiteX5" fmla="*/ 210733 w 660348"/>
              <a:gd name="connsiteY5" fmla="*/ 1356665 h 1368776"/>
              <a:gd name="connsiteX6" fmla="*/ 199233 w 660348"/>
              <a:gd name="connsiteY6" fmla="*/ 1084729 h 1368776"/>
              <a:gd name="connsiteX7" fmla="*/ 457227 w 660348"/>
              <a:gd name="connsiteY7" fmla="*/ 1073165 h 1368776"/>
              <a:gd name="connsiteX8" fmla="*/ 660348 w 660348"/>
              <a:gd name="connsiteY8" fmla="*/ 335563 h 136877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660348" h="1368776">
                <a:moveTo>
                  <a:pt x="660348" y="335563"/>
                </a:moveTo>
                <a:cubicBezTo>
                  <a:pt x="641728" y="235108"/>
                  <a:pt x="611827" y="132241"/>
                  <a:pt x="567249" y="0"/>
                </a:cubicBezTo>
                <a:cubicBezTo>
                  <a:pt x="567249" y="383297"/>
                  <a:pt x="0" y="422262"/>
                  <a:pt x="0" y="789721"/>
                </a:cubicBezTo>
                <a:cubicBezTo>
                  <a:pt x="0" y="978191"/>
                  <a:pt x="152573" y="1061163"/>
                  <a:pt x="152573" y="1061163"/>
                </a:cubicBezTo>
                <a:cubicBezTo>
                  <a:pt x="128866" y="1161931"/>
                  <a:pt x="123910" y="1266211"/>
                  <a:pt x="137951" y="1368776"/>
                </a:cubicBezTo>
                <a:lnTo>
                  <a:pt x="210733" y="1356665"/>
                </a:lnTo>
                <a:cubicBezTo>
                  <a:pt x="175136" y="1232808"/>
                  <a:pt x="196987" y="1097936"/>
                  <a:pt x="199233" y="1084729"/>
                </a:cubicBezTo>
                <a:cubicBezTo>
                  <a:pt x="292332" y="1122050"/>
                  <a:pt x="388334" y="1110980"/>
                  <a:pt x="457227" y="1073165"/>
                </a:cubicBezTo>
                <a:cubicBezTo>
                  <a:pt x="231379" y="832413"/>
                  <a:pt x="311116" y="553901"/>
                  <a:pt x="660348" y="335563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20" name="Forma libre 49">
            <a:extLst>
              <a:ext uri="{FF2B5EF4-FFF2-40B4-BE49-F238E27FC236}">
                <a16:creationId xmlns:a16="http://schemas.microsoft.com/office/drawing/2014/main" id="{36B158EB-8D3B-97A2-45E0-735C99DF0699}"/>
              </a:ext>
            </a:extLst>
          </xdr:cNvPr>
          <xdr:cNvSpPr/>
        </xdr:nvSpPr>
        <xdr:spPr>
          <a:xfrm>
            <a:off x="2835649" y="5524577"/>
            <a:ext cx="7626916" cy="2281037"/>
          </a:xfrm>
          <a:custGeom>
            <a:avLst/>
            <a:gdLst>
              <a:gd name="connsiteX0" fmla="*/ 0 w 7626916"/>
              <a:gd name="connsiteY0" fmla="*/ 0 h 2281037"/>
              <a:gd name="connsiteX1" fmla="*/ 7626917 w 7626916"/>
              <a:gd name="connsiteY1" fmla="*/ 0 h 2281037"/>
              <a:gd name="connsiteX2" fmla="*/ 7626917 w 7626916"/>
              <a:gd name="connsiteY2" fmla="*/ 2281038 h 2281037"/>
              <a:gd name="connsiteX3" fmla="*/ 0 w 7626916"/>
              <a:gd name="connsiteY3" fmla="*/ 2281038 h 22810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7626916" h="2281037">
                <a:moveTo>
                  <a:pt x="0" y="0"/>
                </a:moveTo>
                <a:lnTo>
                  <a:pt x="7626917" y="0"/>
                </a:lnTo>
                <a:lnTo>
                  <a:pt x="7626917" y="2281038"/>
                </a:lnTo>
                <a:lnTo>
                  <a:pt x="0" y="2281038"/>
                </a:lnTo>
                <a:close/>
              </a:path>
            </a:pathLst>
          </a:custGeom>
          <a:noFill/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</xdr:grpSp>
    <xdr:clientData/>
  </xdr:twoCellAnchor>
  <xdr:twoCellAnchor>
    <xdr:from>
      <xdr:col>7</xdr:col>
      <xdr:colOff>527801</xdr:colOff>
      <xdr:row>0</xdr:row>
      <xdr:rowOff>44823</xdr:rowOff>
    </xdr:from>
    <xdr:to>
      <xdr:col>7</xdr:col>
      <xdr:colOff>1558741</xdr:colOff>
      <xdr:row>2</xdr:row>
      <xdr:rowOff>168087</xdr:rowOff>
    </xdr:to>
    <xdr:sp macro="" textlink="">
      <xdr:nvSpPr>
        <xdr:cNvPr id="4" name="Retângulo: Cantos Arredondados 3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B4B97979-DB48-497D-B3BE-B4829F44BEA3}"/>
            </a:ext>
          </a:extLst>
        </xdr:cNvPr>
        <xdr:cNvSpPr/>
      </xdr:nvSpPr>
      <xdr:spPr>
        <a:xfrm>
          <a:off x="12508134" y="44823"/>
          <a:ext cx="103094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Neoenergia</a:t>
          </a:r>
          <a:r>
            <a:rPr lang="pt-BR" sz="1000" b="1" baseline="0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 Estreito</a:t>
          </a:r>
          <a:endParaRPr lang="pt-BR" sz="1000" b="1">
            <a:solidFill>
              <a:schemeClr val="lt1"/>
            </a:solidFill>
            <a:latin typeface="IberPangea" panose="020B0504000000000000" pitchFamily="34" charset="0"/>
            <a:ea typeface="IberPangea" panose="020B0504000000000000" pitchFamily="34" charset="0"/>
            <a:cs typeface="IberPangea" panose="020B0504000000000000" pitchFamily="34" charset="0"/>
          </a:endParaRPr>
        </a:p>
      </xdr:txBody>
    </xdr:sp>
    <xdr:clientData/>
  </xdr:twoCellAnchor>
  <xdr:twoCellAnchor>
    <xdr:from>
      <xdr:col>7</xdr:col>
      <xdr:colOff>1604062</xdr:colOff>
      <xdr:row>0</xdr:row>
      <xdr:rowOff>44823</xdr:rowOff>
    </xdr:from>
    <xdr:to>
      <xdr:col>8</xdr:col>
      <xdr:colOff>593989</xdr:colOff>
      <xdr:row>2</xdr:row>
      <xdr:rowOff>168087</xdr:rowOff>
    </xdr:to>
    <xdr:sp macro="" textlink="">
      <xdr:nvSpPr>
        <xdr:cNvPr id="24" name="Retângulo: Cantos Arredondados 23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E1FEF12B-8B1A-416B-AA70-8E73B05A887A}"/>
            </a:ext>
          </a:extLst>
        </xdr:cNvPr>
        <xdr:cNvSpPr/>
      </xdr:nvSpPr>
      <xdr:spPr>
        <a:xfrm>
          <a:off x="13584395" y="44823"/>
          <a:ext cx="1043094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Neoenergia</a:t>
          </a:r>
          <a:r>
            <a:rPr lang="pt-BR" sz="1000" b="1" baseline="0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 Alto Paranaíba</a:t>
          </a:r>
          <a:endParaRPr lang="pt-BR" sz="1000" b="1">
            <a:solidFill>
              <a:schemeClr val="lt1"/>
            </a:solidFill>
            <a:latin typeface="IberPangea" panose="020B0504000000000000" pitchFamily="34" charset="0"/>
            <a:ea typeface="IberPangea" panose="020B0504000000000000" pitchFamily="34" charset="0"/>
            <a:cs typeface="IberPangea" panose="020B0504000000000000" pitchFamily="34" charset="0"/>
          </a:endParaRPr>
        </a:p>
      </xdr:txBody>
    </xdr:sp>
    <xdr:clientData/>
  </xdr:twoCellAnchor>
  <xdr:twoCellAnchor>
    <xdr:from>
      <xdr:col>4</xdr:col>
      <xdr:colOff>200712</xdr:colOff>
      <xdr:row>0</xdr:row>
      <xdr:rowOff>49056</xdr:rowOff>
    </xdr:from>
    <xdr:to>
      <xdr:col>4</xdr:col>
      <xdr:colOff>1243806</xdr:colOff>
      <xdr:row>2</xdr:row>
      <xdr:rowOff>172320</xdr:rowOff>
    </xdr:to>
    <xdr:sp macro="" textlink="">
      <xdr:nvSpPr>
        <xdr:cNvPr id="25" name="Retângulo: Cantos Arredondados 24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A2E5FDF6-B45F-4B2E-9CC3-59DB115FDB32}"/>
            </a:ext>
          </a:extLst>
        </xdr:cNvPr>
        <xdr:cNvSpPr/>
      </xdr:nvSpPr>
      <xdr:spPr>
        <a:xfrm>
          <a:off x="6021545" y="49056"/>
          <a:ext cx="1043094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Neoenergia</a:t>
          </a:r>
          <a:r>
            <a:rPr lang="pt-BR" sz="1000" b="1" baseline="0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 Paraíso</a:t>
          </a:r>
          <a:endParaRPr lang="pt-BR" sz="1000" b="1">
            <a:solidFill>
              <a:schemeClr val="lt1"/>
            </a:solidFill>
            <a:latin typeface="IberPangea" panose="020B0504000000000000" pitchFamily="34" charset="0"/>
            <a:ea typeface="IberPangea" panose="020B0504000000000000" pitchFamily="34" charset="0"/>
            <a:cs typeface="IberPangea" panose="020B0504000000000000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109819</xdr:colOff>
      <xdr:row>0</xdr:row>
      <xdr:rowOff>44823</xdr:rowOff>
    </xdr:from>
    <xdr:to>
      <xdr:col>3</xdr:col>
      <xdr:colOff>1140759</xdr:colOff>
      <xdr:row>2</xdr:row>
      <xdr:rowOff>168087</xdr:rowOff>
    </xdr:to>
    <xdr:sp macro="" textlink="">
      <xdr:nvSpPr>
        <xdr:cNvPr id="2" name="Retângulo: Cantos Arredondado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0174206-D86D-4911-9376-2FF07EB9E1B3}"/>
            </a:ext>
          </a:extLst>
        </xdr:cNvPr>
        <xdr:cNvSpPr/>
      </xdr:nvSpPr>
      <xdr:spPr>
        <a:xfrm>
          <a:off x="5920069" y="44823"/>
          <a:ext cx="103094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Neoenergia Renováveis</a:t>
          </a:r>
        </a:p>
      </xdr:txBody>
    </xdr:sp>
    <xdr:clientData/>
  </xdr:twoCellAnchor>
  <xdr:twoCellAnchor>
    <xdr:from>
      <xdr:col>3</xdr:col>
      <xdr:colOff>1186082</xdr:colOff>
      <xdr:row>0</xdr:row>
      <xdr:rowOff>44823</xdr:rowOff>
    </xdr:from>
    <xdr:to>
      <xdr:col>4</xdr:col>
      <xdr:colOff>166346</xdr:colOff>
      <xdr:row>2</xdr:row>
      <xdr:rowOff>168087</xdr:rowOff>
    </xdr:to>
    <xdr:sp macro="" textlink="">
      <xdr:nvSpPr>
        <xdr:cNvPr id="3" name="Retângulo: Cantos Arredondado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7484CB8-4EE0-4AA4-93CC-F75AF271C870}"/>
            </a:ext>
          </a:extLst>
        </xdr:cNvPr>
        <xdr:cNvSpPr/>
      </xdr:nvSpPr>
      <xdr:spPr>
        <a:xfrm>
          <a:off x="6996332" y="44823"/>
          <a:ext cx="1028139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EKTT</a:t>
          </a:r>
          <a:r>
            <a:rPr lang="pt-BR" sz="1000" b="1" baseline="0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 8</a:t>
          </a:r>
          <a:endParaRPr lang="pt-BR" sz="1000" b="1">
            <a:solidFill>
              <a:schemeClr val="lt1"/>
            </a:solidFill>
            <a:latin typeface="IberPangea" panose="020B0504000000000000" pitchFamily="34" charset="0"/>
            <a:ea typeface="IberPangea" panose="020B0504000000000000" pitchFamily="34" charset="0"/>
            <a:cs typeface="IberPangea" panose="020B0504000000000000" pitchFamily="34" charset="0"/>
          </a:endParaRPr>
        </a:p>
      </xdr:txBody>
    </xdr:sp>
    <xdr:clientData/>
  </xdr:twoCellAnchor>
  <xdr:twoCellAnchor>
    <xdr:from>
      <xdr:col>4</xdr:col>
      <xdr:colOff>211669</xdr:colOff>
      <xdr:row>0</xdr:row>
      <xdr:rowOff>44823</xdr:rowOff>
    </xdr:from>
    <xdr:to>
      <xdr:col>4</xdr:col>
      <xdr:colOff>1242609</xdr:colOff>
      <xdr:row>2</xdr:row>
      <xdr:rowOff>168087</xdr:rowOff>
    </xdr:to>
    <xdr:sp macro="" textlink="">
      <xdr:nvSpPr>
        <xdr:cNvPr id="4" name="Retângulo: Cantos Arredondado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E4E0587-BAFF-4581-8696-90F8C08DE3E2}"/>
            </a:ext>
          </a:extLst>
        </xdr:cNvPr>
        <xdr:cNvSpPr/>
      </xdr:nvSpPr>
      <xdr:spPr>
        <a:xfrm>
          <a:off x="8069794" y="44823"/>
          <a:ext cx="103094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EKTT</a:t>
          </a:r>
          <a:r>
            <a:rPr lang="pt-BR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000" b="1" baseline="0">
              <a:solidFill>
                <a:schemeClr val="lt1"/>
              </a:solidFill>
              <a:effectLst/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9</a:t>
          </a:r>
          <a:endParaRPr lang="pt-BR" sz="1000">
            <a:effectLst/>
            <a:latin typeface="IberPangea" panose="020B0504000000000000" pitchFamily="34" charset="0"/>
            <a:ea typeface="IberPangea" panose="020B0504000000000000" pitchFamily="34" charset="0"/>
            <a:cs typeface="IberPangea" panose="020B0504000000000000" pitchFamily="34" charset="0"/>
          </a:endParaRPr>
        </a:p>
      </xdr:txBody>
    </xdr:sp>
    <xdr:clientData/>
  </xdr:twoCellAnchor>
  <xdr:twoCellAnchor>
    <xdr:from>
      <xdr:col>2</xdr:col>
      <xdr:colOff>559594</xdr:colOff>
      <xdr:row>5</xdr:row>
      <xdr:rowOff>47625</xdr:rowOff>
    </xdr:from>
    <xdr:to>
      <xdr:col>2</xdr:col>
      <xdr:colOff>1123390</xdr:colOff>
      <xdr:row>8</xdr:row>
      <xdr:rowOff>74659</xdr:rowOff>
    </xdr:to>
    <xdr:sp macro="" textlink="">
      <xdr:nvSpPr>
        <xdr:cNvPr id="10" name="Retângulo: Cantos Arredondados 9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AEFE357C-170A-42B4-9F3A-700AD28132F9}"/>
            </a:ext>
          </a:extLst>
        </xdr:cNvPr>
        <xdr:cNvSpPr/>
      </xdr:nvSpPr>
      <xdr:spPr>
        <a:xfrm>
          <a:off x="4655344" y="1133475"/>
          <a:ext cx="563796" cy="598534"/>
        </a:xfrm>
        <a:prstGeom prst="roundRect">
          <a:avLst/>
        </a:prstGeom>
        <a:solidFill>
          <a:srgbClr val="008C39"/>
        </a:solidFill>
        <a:ln>
          <a:solidFill>
            <a:srgbClr val="007F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735385</xdr:colOff>
      <xdr:row>6</xdr:row>
      <xdr:rowOff>10566</xdr:rowOff>
    </xdr:from>
    <xdr:to>
      <xdr:col>2</xdr:col>
      <xdr:colOff>982528</xdr:colOff>
      <xdr:row>7</xdr:row>
      <xdr:rowOff>148478</xdr:rowOff>
    </xdr:to>
    <xdr:sp macro="" textlink="">
      <xdr:nvSpPr>
        <xdr:cNvPr id="11" name="Seta: Curva para a Esquerda 1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9992AFB-CBCB-44A9-A958-6DCBFE535952}"/>
            </a:ext>
          </a:extLst>
        </xdr:cNvPr>
        <xdr:cNvSpPr/>
      </xdr:nvSpPr>
      <xdr:spPr>
        <a:xfrm>
          <a:off x="4831135" y="1286916"/>
          <a:ext cx="247143" cy="328412"/>
        </a:xfrm>
        <a:prstGeom prst="curvedLeftArrow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</xdr:row>
      <xdr:rowOff>169333</xdr:rowOff>
    </xdr:from>
    <xdr:to>
      <xdr:col>1</xdr:col>
      <xdr:colOff>1981201</xdr:colOff>
      <xdr:row>5</xdr:row>
      <xdr:rowOff>116681</xdr:rowOff>
    </xdr:to>
    <xdr:grpSp>
      <xdr:nvGrpSpPr>
        <xdr:cNvPr id="12" name="Grupo 34">
          <a:extLst>
            <a:ext uri="{FF2B5EF4-FFF2-40B4-BE49-F238E27FC236}">
              <a16:creationId xmlns:a16="http://schemas.microsoft.com/office/drawing/2014/main" id="{217096B6-179C-4B43-AE8E-8C2109375376}"/>
            </a:ext>
          </a:extLst>
        </xdr:cNvPr>
        <xdr:cNvGrpSpPr/>
      </xdr:nvGrpSpPr>
      <xdr:grpSpPr>
        <a:xfrm>
          <a:off x="0" y="550333"/>
          <a:ext cx="1981201" cy="645848"/>
          <a:chOff x="2835649" y="5524577"/>
          <a:chExt cx="7626916" cy="2281037"/>
        </a:xfrm>
      </xdr:grpSpPr>
      <xdr:sp macro="" textlink="">
        <xdr:nvSpPr>
          <xdr:cNvPr id="13" name="Forma libre 35">
            <a:extLst>
              <a:ext uri="{FF2B5EF4-FFF2-40B4-BE49-F238E27FC236}">
                <a16:creationId xmlns:a16="http://schemas.microsoft.com/office/drawing/2014/main" id="{432F7787-7DE7-681F-BB82-5947BDC2E97F}"/>
              </a:ext>
            </a:extLst>
          </xdr:cNvPr>
          <xdr:cNvSpPr/>
        </xdr:nvSpPr>
        <xdr:spPr>
          <a:xfrm>
            <a:off x="5052672" y="6301912"/>
            <a:ext cx="605748" cy="726915"/>
          </a:xfrm>
          <a:custGeom>
            <a:avLst/>
            <a:gdLst>
              <a:gd name="connsiteX0" fmla="*/ 499286 w 605748"/>
              <a:gd name="connsiteY0" fmla="*/ 452733 h 726915"/>
              <a:gd name="connsiteX1" fmla="*/ 499286 w 605748"/>
              <a:gd name="connsiteY1" fmla="*/ 546228 h 726915"/>
              <a:gd name="connsiteX2" fmla="*/ 444522 w 605748"/>
              <a:gd name="connsiteY2" fmla="*/ 470435 h 726915"/>
              <a:gd name="connsiteX3" fmla="*/ 96878 w 605748"/>
              <a:gd name="connsiteY3" fmla="*/ 0 h 726915"/>
              <a:gd name="connsiteX4" fmla="*/ 0 w 605748"/>
              <a:gd name="connsiteY4" fmla="*/ 0 h 726915"/>
              <a:gd name="connsiteX5" fmla="*/ 0 w 605748"/>
              <a:gd name="connsiteY5" fmla="*/ 726916 h 726915"/>
              <a:gd name="connsiteX6" fmla="*/ 106845 w 605748"/>
              <a:gd name="connsiteY6" fmla="*/ 726916 h 726915"/>
              <a:gd name="connsiteX7" fmla="*/ 106845 w 605748"/>
              <a:gd name="connsiteY7" fmla="*/ 180688 h 726915"/>
              <a:gd name="connsiteX8" fmla="*/ 161610 w 605748"/>
              <a:gd name="connsiteY8" fmla="*/ 256481 h 726915"/>
              <a:gd name="connsiteX9" fmla="*/ 509253 w 605748"/>
              <a:gd name="connsiteY9" fmla="*/ 726916 h 726915"/>
              <a:gd name="connsiteX10" fmla="*/ 605748 w 605748"/>
              <a:gd name="connsiteY10" fmla="*/ 726916 h 726915"/>
              <a:gd name="connsiteX11" fmla="*/ 605748 w 605748"/>
              <a:gd name="connsiteY11" fmla="*/ 0 h 726915"/>
              <a:gd name="connsiteX12" fmla="*/ 499286 w 605748"/>
              <a:gd name="connsiteY12" fmla="*/ 0 h 72691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</a:cxnLst>
            <a:rect l="l" t="t" r="r" b="b"/>
            <a:pathLst>
              <a:path w="605748" h="726915">
                <a:moveTo>
                  <a:pt x="499286" y="452733"/>
                </a:moveTo>
                <a:lnTo>
                  <a:pt x="499286" y="546228"/>
                </a:lnTo>
                <a:cubicBezTo>
                  <a:pt x="476466" y="514371"/>
                  <a:pt x="458213" y="489106"/>
                  <a:pt x="444522" y="470435"/>
                </a:cubicBezTo>
                <a:lnTo>
                  <a:pt x="96878" y="0"/>
                </a:lnTo>
                <a:lnTo>
                  <a:pt x="0" y="0"/>
                </a:lnTo>
                <a:lnTo>
                  <a:pt x="0" y="726916"/>
                </a:lnTo>
                <a:lnTo>
                  <a:pt x="106845" y="726916"/>
                </a:lnTo>
                <a:lnTo>
                  <a:pt x="106845" y="180688"/>
                </a:lnTo>
                <a:cubicBezTo>
                  <a:pt x="129698" y="212545"/>
                  <a:pt x="147957" y="237810"/>
                  <a:pt x="161610" y="256481"/>
                </a:cubicBezTo>
                <a:lnTo>
                  <a:pt x="509253" y="726916"/>
                </a:lnTo>
                <a:lnTo>
                  <a:pt x="605748" y="726916"/>
                </a:lnTo>
                <a:lnTo>
                  <a:pt x="605748" y="0"/>
                </a:lnTo>
                <a:lnTo>
                  <a:pt x="499286" y="0"/>
                </a:ln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4" name="Forma libre 36">
            <a:extLst>
              <a:ext uri="{FF2B5EF4-FFF2-40B4-BE49-F238E27FC236}">
                <a16:creationId xmlns:a16="http://schemas.microsoft.com/office/drawing/2014/main" id="{1FFF569B-DAC5-A132-6E2E-85BB6F6E20E1}"/>
              </a:ext>
            </a:extLst>
          </xdr:cNvPr>
          <xdr:cNvSpPr/>
        </xdr:nvSpPr>
        <xdr:spPr>
          <a:xfrm>
            <a:off x="5723943" y="6490893"/>
            <a:ext cx="497126" cy="549550"/>
          </a:xfrm>
          <a:custGeom>
            <a:avLst/>
            <a:gdLst>
              <a:gd name="connsiteX0" fmla="*/ 378781 w 497126"/>
              <a:gd name="connsiteY0" fmla="*/ 33796 h 549550"/>
              <a:gd name="connsiteX1" fmla="*/ 253261 w 497126"/>
              <a:gd name="connsiteY1" fmla="*/ 36 h 549550"/>
              <a:gd name="connsiteX2" fmla="*/ 151016 w 497126"/>
              <a:gd name="connsiteY2" fmla="*/ 19218 h 549550"/>
              <a:gd name="connsiteX3" fmla="*/ 70622 w 497126"/>
              <a:gd name="connsiteY3" fmla="*/ 74953 h 549550"/>
              <a:gd name="connsiteX4" fmla="*/ 18212 w 497126"/>
              <a:gd name="connsiteY4" fmla="*/ 161652 h 549550"/>
              <a:gd name="connsiteX5" fmla="*/ 30 w 497126"/>
              <a:gd name="connsiteY5" fmla="*/ 274329 h 549550"/>
              <a:gd name="connsiteX6" fmla="*/ 33272 w 497126"/>
              <a:gd name="connsiteY6" fmla="*/ 418133 h 549550"/>
              <a:gd name="connsiteX7" fmla="*/ 124565 w 497126"/>
              <a:gd name="connsiteY7" fmla="*/ 514698 h 549550"/>
              <a:gd name="connsiteX8" fmla="*/ 258463 w 497126"/>
              <a:gd name="connsiteY8" fmla="*/ 549498 h 549550"/>
              <a:gd name="connsiteX9" fmla="*/ 347127 w 497126"/>
              <a:gd name="connsiteY9" fmla="*/ 536509 h 549550"/>
              <a:gd name="connsiteX10" fmla="*/ 425987 w 497126"/>
              <a:gd name="connsiteY10" fmla="*/ 493927 h 549550"/>
              <a:gd name="connsiteX11" fmla="*/ 487761 w 497126"/>
              <a:gd name="connsiteY11" fmla="*/ 417640 h 549550"/>
              <a:gd name="connsiteX12" fmla="*/ 408901 w 497126"/>
              <a:gd name="connsiteY12" fmla="*/ 368810 h 549550"/>
              <a:gd name="connsiteX13" fmla="*/ 369471 w 497126"/>
              <a:gd name="connsiteY13" fmla="*/ 421257 h 549550"/>
              <a:gd name="connsiteX14" fmla="*/ 318595 w 497126"/>
              <a:gd name="connsiteY14" fmla="*/ 450358 h 549550"/>
              <a:gd name="connsiteX15" fmla="*/ 258354 w 497126"/>
              <a:gd name="connsiteY15" fmla="*/ 459181 h 549550"/>
              <a:gd name="connsiteX16" fmla="*/ 178507 w 497126"/>
              <a:gd name="connsiteY16" fmla="*/ 438247 h 549550"/>
              <a:gd name="connsiteX17" fmla="*/ 123031 w 497126"/>
              <a:gd name="connsiteY17" fmla="*/ 376373 h 549550"/>
              <a:gd name="connsiteX18" fmla="*/ 103700 w 497126"/>
              <a:gd name="connsiteY18" fmla="*/ 297949 h 549550"/>
              <a:gd name="connsiteX19" fmla="*/ 496140 w 497126"/>
              <a:gd name="connsiteY19" fmla="*/ 297949 h 549550"/>
              <a:gd name="connsiteX20" fmla="*/ 497126 w 497126"/>
              <a:gd name="connsiteY20" fmla="*/ 283371 h 549550"/>
              <a:gd name="connsiteX21" fmla="*/ 497126 w 497126"/>
              <a:gd name="connsiteY21" fmla="*/ 269890 h 549550"/>
              <a:gd name="connsiteX22" fmla="*/ 465473 w 497126"/>
              <a:gd name="connsiteY22" fmla="*/ 128167 h 549550"/>
              <a:gd name="connsiteX23" fmla="*/ 378781 w 497126"/>
              <a:gd name="connsiteY23" fmla="*/ 33796 h 549550"/>
              <a:gd name="connsiteX24" fmla="*/ 142746 w 497126"/>
              <a:gd name="connsiteY24" fmla="*/ 134525 h 549550"/>
              <a:gd name="connsiteX25" fmla="*/ 189953 w 497126"/>
              <a:gd name="connsiteY25" fmla="*/ 98190 h 549550"/>
              <a:gd name="connsiteX26" fmla="*/ 252166 w 497126"/>
              <a:gd name="connsiteY26" fmla="*/ 86188 h 549550"/>
              <a:gd name="connsiteX27" fmla="*/ 354410 w 497126"/>
              <a:gd name="connsiteY27" fmla="*/ 131894 h 549550"/>
              <a:gd name="connsiteX28" fmla="*/ 391103 w 497126"/>
              <a:gd name="connsiteY28" fmla="*/ 222265 h 549550"/>
              <a:gd name="connsiteX29" fmla="*/ 106712 w 497126"/>
              <a:gd name="connsiteY29" fmla="*/ 222265 h 549550"/>
              <a:gd name="connsiteX30" fmla="*/ 113174 w 497126"/>
              <a:gd name="connsiteY30" fmla="*/ 193713 h 549550"/>
              <a:gd name="connsiteX31" fmla="*/ 142746 w 497126"/>
              <a:gd name="connsiteY31" fmla="*/ 134525 h 5495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</a:cxnLst>
            <a:rect l="l" t="t" r="r" b="b"/>
            <a:pathLst>
              <a:path w="497126" h="549550">
                <a:moveTo>
                  <a:pt x="378781" y="33796"/>
                </a:moveTo>
                <a:cubicBezTo>
                  <a:pt x="340944" y="10959"/>
                  <a:pt x="297439" y="-742"/>
                  <a:pt x="253261" y="36"/>
                </a:cubicBezTo>
                <a:cubicBezTo>
                  <a:pt x="218244" y="-408"/>
                  <a:pt x="183491" y="6114"/>
                  <a:pt x="151016" y="19218"/>
                </a:cubicBezTo>
                <a:cubicBezTo>
                  <a:pt x="120561" y="31861"/>
                  <a:pt x="93152" y="50861"/>
                  <a:pt x="70622" y="74953"/>
                </a:cubicBezTo>
                <a:cubicBezTo>
                  <a:pt x="47336" y="99905"/>
                  <a:pt x="29488" y="129428"/>
                  <a:pt x="18212" y="161652"/>
                </a:cubicBezTo>
                <a:cubicBezTo>
                  <a:pt x="5666" y="197872"/>
                  <a:pt x="-490" y="235999"/>
                  <a:pt x="30" y="274329"/>
                </a:cubicBezTo>
                <a:cubicBezTo>
                  <a:pt x="30" y="329132"/>
                  <a:pt x="11109" y="377069"/>
                  <a:pt x="33272" y="418133"/>
                </a:cubicBezTo>
                <a:cubicBezTo>
                  <a:pt x="54231" y="458124"/>
                  <a:pt x="85824" y="491543"/>
                  <a:pt x="124565" y="514698"/>
                </a:cubicBezTo>
                <a:cubicBezTo>
                  <a:pt x="165145" y="538411"/>
                  <a:pt x="211481" y="550452"/>
                  <a:pt x="258463" y="549498"/>
                </a:cubicBezTo>
                <a:cubicBezTo>
                  <a:pt x="288496" y="549553"/>
                  <a:pt x="318370" y="545174"/>
                  <a:pt x="347127" y="536509"/>
                </a:cubicBezTo>
                <a:cubicBezTo>
                  <a:pt x="376015" y="527790"/>
                  <a:pt x="402844" y="513306"/>
                  <a:pt x="425987" y="493927"/>
                </a:cubicBezTo>
                <a:cubicBezTo>
                  <a:pt x="451174" y="472597"/>
                  <a:pt x="472126" y="446719"/>
                  <a:pt x="487761" y="417640"/>
                </a:cubicBezTo>
                <a:lnTo>
                  <a:pt x="408901" y="368810"/>
                </a:lnTo>
                <a:cubicBezTo>
                  <a:pt x="399109" y="388578"/>
                  <a:pt x="385741" y="406362"/>
                  <a:pt x="369471" y="421257"/>
                </a:cubicBezTo>
                <a:cubicBezTo>
                  <a:pt x="354755" y="434443"/>
                  <a:pt x="337417" y="444363"/>
                  <a:pt x="318595" y="450358"/>
                </a:cubicBezTo>
                <a:cubicBezTo>
                  <a:pt x="299082" y="456365"/>
                  <a:pt x="278765" y="459340"/>
                  <a:pt x="258354" y="459181"/>
                </a:cubicBezTo>
                <a:cubicBezTo>
                  <a:pt x="230331" y="459598"/>
                  <a:pt x="202724" y="452358"/>
                  <a:pt x="178507" y="438247"/>
                </a:cubicBezTo>
                <a:cubicBezTo>
                  <a:pt x="154280" y="423597"/>
                  <a:pt x="134964" y="402060"/>
                  <a:pt x="123031" y="376373"/>
                </a:cubicBezTo>
                <a:cubicBezTo>
                  <a:pt x="111580" y="351728"/>
                  <a:pt x="105014" y="325093"/>
                  <a:pt x="103700" y="297949"/>
                </a:cubicBezTo>
                <a:lnTo>
                  <a:pt x="496140" y="297949"/>
                </a:lnTo>
                <a:cubicBezTo>
                  <a:pt x="496798" y="293115"/>
                  <a:pt x="497126" y="288249"/>
                  <a:pt x="497126" y="283371"/>
                </a:cubicBezTo>
                <a:lnTo>
                  <a:pt x="497126" y="269890"/>
                </a:lnTo>
                <a:cubicBezTo>
                  <a:pt x="497126" y="215892"/>
                  <a:pt x="486573" y="168651"/>
                  <a:pt x="465473" y="128167"/>
                </a:cubicBezTo>
                <a:cubicBezTo>
                  <a:pt x="445845" y="89301"/>
                  <a:pt x="415834" y="56632"/>
                  <a:pt x="378781" y="33796"/>
                </a:cubicBezTo>
                <a:close/>
                <a:moveTo>
                  <a:pt x="142746" y="134525"/>
                </a:moveTo>
                <a:cubicBezTo>
                  <a:pt x="155112" y="118566"/>
                  <a:pt x="171366" y="106054"/>
                  <a:pt x="189953" y="98190"/>
                </a:cubicBezTo>
                <a:cubicBezTo>
                  <a:pt x="209663" y="90013"/>
                  <a:pt x="230829" y="85930"/>
                  <a:pt x="252166" y="86188"/>
                </a:cubicBezTo>
                <a:cubicBezTo>
                  <a:pt x="291399" y="85179"/>
                  <a:pt x="328983" y="101977"/>
                  <a:pt x="354410" y="131894"/>
                </a:cubicBezTo>
                <a:cubicBezTo>
                  <a:pt x="373430" y="153815"/>
                  <a:pt x="385665" y="183941"/>
                  <a:pt x="391103" y="222265"/>
                </a:cubicBezTo>
                <a:lnTo>
                  <a:pt x="106712" y="222265"/>
                </a:lnTo>
                <a:cubicBezTo>
                  <a:pt x="108245" y="212620"/>
                  <a:pt x="110403" y="203078"/>
                  <a:pt x="113174" y="193713"/>
                </a:cubicBezTo>
                <a:cubicBezTo>
                  <a:pt x="119165" y="172273"/>
                  <a:pt x="129203" y="152182"/>
                  <a:pt x="142746" y="134525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5" name="Forma libre 37">
            <a:extLst>
              <a:ext uri="{FF2B5EF4-FFF2-40B4-BE49-F238E27FC236}">
                <a16:creationId xmlns:a16="http://schemas.microsoft.com/office/drawing/2014/main" id="{7C24D03F-B3AF-1042-823F-E89C89AFAC36}"/>
              </a:ext>
            </a:extLst>
          </xdr:cNvPr>
          <xdr:cNvSpPr/>
        </xdr:nvSpPr>
        <xdr:spPr>
          <a:xfrm>
            <a:off x="6265080" y="6490878"/>
            <a:ext cx="534598" cy="549349"/>
          </a:xfrm>
          <a:custGeom>
            <a:avLst/>
            <a:gdLst>
              <a:gd name="connsiteX0" fmla="*/ 404672 w 534598"/>
              <a:gd name="connsiteY0" fmla="*/ 34303 h 549349"/>
              <a:gd name="connsiteX1" fmla="*/ 266721 w 534598"/>
              <a:gd name="connsiteY1" fmla="*/ 51 h 549349"/>
              <a:gd name="connsiteX2" fmla="*/ 160862 w 534598"/>
              <a:gd name="connsiteY2" fmla="*/ 19780 h 549349"/>
              <a:gd name="connsiteX3" fmla="*/ 75813 w 534598"/>
              <a:gd name="connsiteY3" fmla="*/ 76393 h 549349"/>
              <a:gd name="connsiteX4" fmla="*/ 19734 w 534598"/>
              <a:gd name="connsiteY4" fmla="*/ 163585 h 549349"/>
              <a:gd name="connsiteX5" fmla="*/ 19 w 534598"/>
              <a:gd name="connsiteY5" fmla="*/ 274179 h 549349"/>
              <a:gd name="connsiteX6" fmla="*/ 34794 w 534598"/>
              <a:gd name="connsiteY6" fmla="*/ 417491 h 549349"/>
              <a:gd name="connsiteX7" fmla="*/ 130248 w 534598"/>
              <a:gd name="connsiteY7" fmla="*/ 514548 h 549349"/>
              <a:gd name="connsiteX8" fmla="*/ 373566 w 534598"/>
              <a:gd name="connsiteY8" fmla="*/ 529126 h 549349"/>
              <a:gd name="connsiteX9" fmla="*/ 458834 w 534598"/>
              <a:gd name="connsiteY9" fmla="*/ 472513 h 549349"/>
              <a:gd name="connsiteX10" fmla="*/ 514858 w 534598"/>
              <a:gd name="connsiteY10" fmla="*/ 385814 h 549349"/>
              <a:gd name="connsiteX11" fmla="*/ 534574 w 534598"/>
              <a:gd name="connsiteY11" fmla="*/ 274179 h 549349"/>
              <a:gd name="connsiteX12" fmla="*/ 499798 w 534598"/>
              <a:gd name="connsiteY12" fmla="*/ 130374 h 549349"/>
              <a:gd name="connsiteX13" fmla="*/ 404672 w 534598"/>
              <a:gd name="connsiteY13" fmla="*/ 34303 h 549349"/>
              <a:gd name="connsiteX14" fmla="*/ 418199 w 534598"/>
              <a:gd name="connsiteY14" fmla="*/ 351014 h 549349"/>
              <a:gd name="connsiteX15" fmla="*/ 383917 w 534598"/>
              <a:gd name="connsiteY15" fmla="*/ 408667 h 549349"/>
              <a:gd name="connsiteX16" fmla="*/ 332055 w 534598"/>
              <a:gd name="connsiteY16" fmla="*/ 444454 h 549349"/>
              <a:gd name="connsiteX17" fmla="*/ 266721 w 534598"/>
              <a:gd name="connsiteY17" fmla="*/ 456949 h 549349"/>
              <a:gd name="connsiteX18" fmla="*/ 184191 w 534598"/>
              <a:gd name="connsiteY18" fmla="*/ 435028 h 549349"/>
              <a:gd name="connsiteX19" fmla="*/ 126086 w 534598"/>
              <a:gd name="connsiteY19" fmla="*/ 372168 h 549349"/>
              <a:gd name="connsiteX20" fmla="*/ 104838 w 534598"/>
              <a:gd name="connsiteY20" fmla="*/ 274069 h 549349"/>
              <a:gd name="connsiteX21" fmla="*/ 116776 w 534598"/>
              <a:gd name="connsiteY21" fmla="*/ 197344 h 549349"/>
              <a:gd name="connsiteX22" fmla="*/ 150511 w 534598"/>
              <a:gd name="connsiteY22" fmla="*/ 140239 h 549349"/>
              <a:gd name="connsiteX23" fmla="*/ 202373 w 534598"/>
              <a:gd name="connsiteY23" fmla="*/ 104397 h 549349"/>
              <a:gd name="connsiteX24" fmla="*/ 266721 w 534598"/>
              <a:gd name="connsiteY24" fmla="*/ 92450 h 549349"/>
              <a:gd name="connsiteX25" fmla="*/ 351277 w 534598"/>
              <a:gd name="connsiteY25" fmla="*/ 114372 h 549349"/>
              <a:gd name="connsiteX26" fmla="*/ 409546 w 534598"/>
              <a:gd name="connsiteY26" fmla="*/ 176574 h 549349"/>
              <a:gd name="connsiteX27" fmla="*/ 430850 w 534598"/>
              <a:gd name="connsiteY27" fmla="*/ 274179 h 549349"/>
              <a:gd name="connsiteX28" fmla="*/ 418199 w 534598"/>
              <a:gd name="connsiteY28" fmla="*/ 351014 h 54934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</a:cxnLst>
            <a:rect l="l" t="t" r="r" b="b"/>
            <a:pathLst>
              <a:path w="534598" h="549349">
                <a:moveTo>
                  <a:pt x="404672" y="34303"/>
                </a:moveTo>
                <a:cubicBezTo>
                  <a:pt x="362504" y="10935"/>
                  <a:pt x="314914" y="-881"/>
                  <a:pt x="266721" y="51"/>
                </a:cubicBezTo>
                <a:cubicBezTo>
                  <a:pt x="230489" y="-294"/>
                  <a:pt x="194542" y="6408"/>
                  <a:pt x="160862" y="19780"/>
                </a:cubicBezTo>
                <a:cubicBezTo>
                  <a:pt x="128896" y="32544"/>
                  <a:pt x="99931" y="51824"/>
                  <a:pt x="75813" y="76393"/>
                </a:cubicBezTo>
                <a:cubicBezTo>
                  <a:pt x="51344" y="101301"/>
                  <a:pt x="32253" y="130982"/>
                  <a:pt x="19734" y="163585"/>
                </a:cubicBezTo>
                <a:cubicBezTo>
                  <a:pt x="6284" y="198884"/>
                  <a:pt x="-403" y="236403"/>
                  <a:pt x="19" y="274179"/>
                </a:cubicBezTo>
                <a:cubicBezTo>
                  <a:pt x="19" y="328177"/>
                  <a:pt x="11612" y="375949"/>
                  <a:pt x="34794" y="417491"/>
                </a:cubicBezTo>
                <a:cubicBezTo>
                  <a:pt x="57018" y="458067"/>
                  <a:pt x="90062" y="491667"/>
                  <a:pt x="130248" y="514548"/>
                </a:cubicBezTo>
                <a:cubicBezTo>
                  <a:pt x="205215" y="555163"/>
                  <a:pt x="294295" y="560501"/>
                  <a:pt x="373566" y="529126"/>
                </a:cubicBezTo>
                <a:cubicBezTo>
                  <a:pt x="405444" y="516071"/>
                  <a:pt x="434426" y="496830"/>
                  <a:pt x="458834" y="472513"/>
                </a:cubicBezTo>
                <a:cubicBezTo>
                  <a:pt x="483341" y="447835"/>
                  <a:pt x="502421" y="418302"/>
                  <a:pt x="514858" y="385814"/>
                </a:cubicBezTo>
                <a:cubicBezTo>
                  <a:pt x="528374" y="350170"/>
                  <a:pt x="535061" y="312300"/>
                  <a:pt x="534574" y="274179"/>
                </a:cubicBezTo>
                <a:cubicBezTo>
                  <a:pt x="534574" y="219375"/>
                  <a:pt x="522980" y="171439"/>
                  <a:pt x="499798" y="130374"/>
                </a:cubicBezTo>
                <a:cubicBezTo>
                  <a:pt x="477586" y="90159"/>
                  <a:pt x="444656" y="56899"/>
                  <a:pt x="404672" y="34303"/>
                </a:cubicBezTo>
                <a:close/>
                <a:moveTo>
                  <a:pt x="418199" y="351014"/>
                </a:moveTo>
                <a:cubicBezTo>
                  <a:pt x="410812" y="372365"/>
                  <a:pt x="399141" y="391985"/>
                  <a:pt x="383917" y="408667"/>
                </a:cubicBezTo>
                <a:cubicBezTo>
                  <a:pt x="369426" y="424220"/>
                  <a:pt x="351732" y="436431"/>
                  <a:pt x="332055" y="444454"/>
                </a:cubicBezTo>
                <a:cubicBezTo>
                  <a:pt x="311321" y="452916"/>
                  <a:pt x="289114" y="457163"/>
                  <a:pt x="266721" y="456949"/>
                </a:cubicBezTo>
                <a:cubicBezTo>
                  <a:pt x="237729" y="457300"/>
                  <a:pt x="209191" y="449721"/>
                  <a:pt x="184191" y="435028"/>
                </a:cubicBezTo>
                <a:cubicBezTo>
                  <a:pt x="159235" y="420044"/>
                  <a:pt x="139076" y="398233"/>
                  <a:pt x="126086" y="372168"/>
                </a:cubicBezTo>
                <a:cubicBezTo>
                  <a:pt x="111919" y="344804"/>
                  <a:pt x="104838" y="312103"/>
                  <a:pt x="104838" y="274069"/>
                </a:cubicBezTo>
                <a:cubicBezTo>
                  <a:pt x="104361" y="247994"/>
                  <a:pt x="108398" y="222039"/>
                  <a:pt x="116776" y="197344"/>
                </a:cubicBezTo>
                <a:cubicBezTo>
                  <a:pt x="124099" y="176245"/>
                  <a:pt x="135566" y="156828"/>
                  <a:pt x="150511" y="140239"/>
                </a:cubicBezTo>
                <a:cubicBezTo>
                  <a:pt x="164794" y="124439"/>
                  <a:pt x="182548" y="112168"/>
                  <a:pt x="202373" y="104397"/>
                </a:cubicBezTo>
                <a:cubicBezTo>
                  <a:pt x="222866" y="96358"/>
                  <a:pt x="244706" y="92302"/>
                  <a:pt x="266721" y="92450"/>
                </a:cubicBezTo>
                <a:cubicBezTo>
                  <a:pt x="296370" y="91929"/>
                  <a:pt x="325604" y="99509"/>
                  <a:pt x="351277" y="114372"/>
                </a:cubicBezTo>
                <a:cubicBezTo>
                  <a:pt x="376184" y="129179"/>
                  <a:pt x="396387" y="150750"/>
                  <a:pt x="409546" y="176574"/>
                </a:cubicBezTo>
                <a:cubicBezTo>
                  <a:pt x="423731" y="203537"/>
                  <a:pt x="430850" y="236145"/>
                  <a:pt x="430850" y="274179"/>
                </a:cubicBezTo>
                <a:cubicBezTo>
                  <a:pt x="431167" y="300337"/>
                  <a:pt x="426885" y="326341"/>
                  <a:pt x="418199" y="351014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6" name="Forma libre 38">
            <a:extLst>
              <a:ext uri="{FF2B5EF4-FFF2-40B4-BE49-F238E27FC236}">
                <a16:creationId xmlns:a16="http://schemas.microsoft.com/office/drawing/2014/main" id="{C3A94AA9-DC16-0DD2-F6E1-A502E3D3110A}"/>
              </a:ext>
            </a:extLst>
          </xdr:cNvPr>
          <xdr:cNvSpPr/>
        </xdr:nvSpPr>
        <xdr:spPr>
          <a:xfrm>
            <a:off x="6843544" y="6490893"/>
            <a:ext cx="497071" cy="549387"/>
          </a:xfrm>
          <a:custGeom>
            <a:avLst/>
            <a:gdLst>
              <a:gd name="connsiteX0" fmla="*/ 378726 w 497071"/>
              <a:gd name="connsiteY0" fmla="*/ 33796 h 549387"/>
              <a:gd name="connsiteX1" fmla="*/ 253206 w 497071"/>
              <a:gd name="connsiteY1" fmla="*/ 36 h 549387"/>
              <a:gd name="connsiteX2" fmla="*/ 150961 w 497071"/>
              <a:gd name="connsiteY2" fmla="*/ 19218 h 549387"/>
              <a:gd name="connsiteX3" fmla="*/ 70622 w 497071"/>
              <a:gd name="connsiteY3" fmla="*/ 74953 h 549387"/>
              <a:gd name="connsiteX4" fmla="*/ 18212 w 497071"/>
              <a:gd name="connsiteY4" fmla="*/ 161652 h 549387"/>
              <a:gd name="connsiteX5" fmla="*/ 30 w 497071"/>
              <a:gd name="connsiteY5" fmla="*/ 274329 h 549387"/>
              <a:gd name="connsiteX6" fmla="*/ 33272 w 497071"/>
              <a:gd name="connsiteY6" fmla="*/ 418133 h 549387"/>
              <a:gd name="connsiteX7" fmla="*/ 124565 w 497071"/>
              <a:gd name="connsiteY7" fmla="*/ 514698 h 549387"/>
              <a:gd name="connsiteX8" fmla="*/ 258244 w 497071"/>
              <a:gd name="connsiteY8" fmla="*/ 549333 h 549387"/>
              <a:gd name="connsiteX9" fmla="*/ 347017 w 497071"/>
              <a:gd name="connsiteY9" fmla="*/ 536345 h 549387"/>
              <a:gd name="connsiteX10" fmla="*/ 425878 w 497071"/>
              <a:gd name="connsiteY10" fmla="*/ 493763 h 549387"/>
              <a:gd name="connsiteX11" fmla="*/ 487597 w 497071"/>
              <a:gd name="connsiteY11" fmla="*/ 417476 h 549387"/>
              <a:gd name="connsiteX12" fmla="*/ 408737 w 497071"/>
              <a:gd name="connsiteY12" fmla="*/ 368646 h 549387"/>
              <a:gd name="connsiteX13" fmla="*/ 369306 w 497071"/>
              <a:gd name="connsiteY13" fmla="*/ 421093 h 549387"/>
              <a:gd name="connsiteX14" fmla="*/ 318430 w 497071"/>
              <a:gd name="connsiteY14" fmla="*/ 450194 h 549387"/>
              <a:gd name="connsiteX15" fmla="*/ 258189 w 497071"/>
              <a:gd name="connsiteY15" fmla="*/ 459017 h 549387"/>
              <a:gd name="connsiteX16" fmla="*/ 178289 w 497071"/>
              <a:gd name="connsiteY16" fmla="*/ 438247 h 549387"/>
              <a:gd name="connsiteX17" fmla="*/ 123031 w 497071"/>
              <a:gd name="connsiteY17" fmla="*/ 376373 h 549387"/>
              <a:gd name="connsiteX18" fmla="*/ 103700 w 497071"/>
              <a:gd name="connsiteY18" fmla="*/ 297949 h 549387"/>
              <a:gd name="connsiteX19" fmla="*/ 496031 w 497071"/>
              <a:gd name="connsiteY19" fmla="*/ 297949 h 549387"/>
              <a:gd name="connsiteX20" fmla="*/ 497071 w 497071"/>
              <a:gd name="connsiteY20" fmla="*/ 283371 h 549387"/>
              <a:gd name="connsiteX21" fmla="*/ 497071 w 497071"/>
              <a:gd name="connsiteY21" fmla="*/ 269890 h 549387"/>
              <a:gd name="connsiteX22" fmla="*/ 465418 w 497071"/>
              <a:gd name="connsiteY22" fmla="*/ 128167 h 549387"/>
              <a:gd name="connsiteX23" fmla="*/ 378726 w 497071"/>
              <a:gd name="connsiteY23" fmla="*/ 33796 h 549387"/>
              <a:gd name="connsiteX24" fmla="*/ 142692 w 497071"/>
              <a:gd name="connsiteY24" fmla="*/ 134525 h 549387"/>
              <a:gd name="connsiteX25" fmla="*/ 189844 w 497071"/>
              <a:gd name="connsiteY25" fmla="*/ 98190 h 549387"/>
              <a:gd name="connsiteX26" fmla="*/ 252166 w 497071"/>
              <a:gd name="connsiteY26" fmla="*/ 86188 h 549387"/>
              <a:gd name="connsiteX27" fmla="*/ 354356 w 497071"/>
              <a:gd name="connsiteY27" fmla="*/ 131894 h 549387"/>
              <a:gd name="connsiteX28" fmla="*/ 390993 w 497071"/>
              <a:gd name="connsiteY28" fmla="*/ 222265 h 549387"/>
              <a:gd name="connsiteX29" fmla="*/ 106712 w 497071"/>
              <a:gd name="connsiteY29" fmla="*/ 222265 h 549387"/>
              <a:gd name="connsiteX30" fmla="*/ 113174 w 497071"/>
              <a:gd name="connsiteY30" fmla="*/ 193713 h 549387"/>
              <a:gd name="connsiteX31" fmla="*/ 142746 w 497071"/>
              <a:gd name="connsiteY31" fmla="*/ 134525 h 54938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</a:cxnLst>
            <a:rect l="l" t="t" r="r" b="b"/>
            <a:pathLst>
              <a:path w="497071" h="549387">
                <a:moveTo>
                  <a:pt x="378726" y="33796"/>
                </a:moveTo>
                <a:cubicBezTo>
                  <a:pt x="340889" y="10959"/>
                  <a:pt x="297384" y="-742"/>
                  <a:pt x="253206" y="36"/>
                </a:cubicBezTo>
                <a:cubicBezTo>
                  <a:pt x="218190" y="-402"/>
                  <a:pt x="183436" y="6120"/>
                  <a:pt x="150961" y="19218"/>
                </a:cubicBezTo>
                <a:cubicBezTo>
                  <a:pt x="120529" y="31866"/>
                  <a:pt x="93135" y="50872"/>
                  <a:pt x="70622" y="74953"/>
                </a:cubicBezTo>
                <a:cubicBezTo>
                  <a:pt x="47319" y="99894"/>
                  <a:pt x="29466" y="129422"/>
                  <a:pt x="18212" y="161652"/>
                </a:cubicBezTo>
                <a:cubicBezTo>
                  <a:pt x="5666" y="197872"/>
                  <a:pt x="-490" y="235999"/>
                  <a:pt x="30" y="274329"/>
                </a:cubicBezTo>
                <a:cubicBezTo>
                  <a:pt x="30" y="329132"/>
                  <a:pt x="11109" y="377069"/>
                  <a:pt x="33272" y="418133"/>
                </a:cubicBezTo>
                <a:cubicBezTo>
                  <a:pt x="54231" y="458124"/>
                  <a:pt x="85824" y="491543"/>
                  <a:pt x="124565" y="514698"/>
                </a:cubicBezTo>
                <a:cubicBezTo>
                  <a:pt x="165096" y="538318"/>
                  <a:pt x="211350" y="550304"/>
                  <a:pt x="258244" y="549333"/>
                </a:cubicBezTo>
                <a:cubicBezTo>
                  <a:pt x="288310" y="549388"/>
                  <a:pt x="318222" y="545009"/>
                  <a:pt x="347017" y="536345"/>
                </a:cubicBezTo>
                <a:cubicBezTo>
                  <a:pt x="375894" y="527587"/>
                  <a:pt x="402713" y="513108"/>
                  <a:pt x="425878" y="493763"/>
                </a:cubicBezTo>
                <a:cubicBezTo>
                  <a:pt x="451031" y="472411"/>
                  <a:pt x="471962" y="446538"/>
                  <a:pt x="487597" y="417476"/>
                </a:cubicBezTo>
                <a:lnTo>
                  <a:pt x="408737" y="368646"/>
                </a:lnTo>
                <a:cubicBezTo>
                  <a:pt x="398928" y="388403"/>
                  <a:pt x="385560" y="406186"/>
                  <a:pt x="369306" y="421093"/>
                </a:cubicBezTo>
                <a:cubicBezTo>
                  <a:pt x="354580" y="434268"/>
                  <a:pt x="337247" y="444182"/>
                  <a:pt x="318430" y="450194"/>
                </a:cubicBezTo>
                <a:cubicBezTo>
                  <a:pt x="298918" y="456195"/>
                  <a:pt x="278600" y="459171"/>
                  <a:pt x="258189" y="459017"/>
                </a:cubicBezTo>
                <a:cubicBezTo>
                  <a:pt x="230167" y="459472"/>
                  <a:pt x="202549" y="452293"/>
                  <a:pt x="178289" y="438247"/>
                </a:cubicBezTo>
                <a:cubicBezTo>
                  <a:pt x="154143" y="423565"/>
                  <a:pt x="134910" y="402027"/>
                  <a:pt x="123031" y="376373"/>
                </a:cubicBezTo>
                <a:cubicBezTo>
                  <a:pt x="111553" y="351739"/>
                  <a:pt x="104986" y="325099"/>
                  <a:pt x="103700" y="297949"/>
                </a:cubicBezTo>
                <a:lnTo>
                  <a:pt x="496031" y="297949"/>
                </a:lnTo>
                <a:cubicBezTo>
                  <a:pt x="496732" y="293121"/>
                  <a:pt x="497082" y="288249"/>
                  <a:pt x="497071" y="283371"/>
                </a:cubicBezTo>
                <a:lnTo>
                  <a:pt x="497071" y="269890"/>
                </a:lnTo>
                <a:cubicBezTo>
                  <a:pt x="497071" y="215892"/>
                  <a:pt x="486518" y="168651"/>
                  <a:pt x="465418" y="128167"/>
                </a:cubicBezTo>
                <a:cubicBezTo>
                  <a:pt x="445790" y="89301"/>
                  <a:pt x="415779" y="56632"/>
                  <a:pt x="378726" y="33796"/>
                </a:cubicBezTo>
                <a:close/>
                <a:moveTo>
                  <a:pt x="142692" y="134525"/>
                </a:moveTo>
                <a:cubicBezTo>
                  <a:pt x="155046" y="118577"/>
                  <a:pt x="171284" y="106071"/>
                  <a:pt x="189844" y="98190"/>
                </a:cubicBezTo>
                <a:cubicBezTo>
                  <a:pt x="209592" y="90013"/>
                  <a:pt x="230796" y="85930"/>
                  <a:pt x="252166" y="86188"/>
                </a:cubicBezTo>
                <a:cubicBezTo>
                  <a:pt x="291377" y="85201"/>
                  <a:pt x="328934" y="101999"/>
                  <a:pt x="354356" y="131894"/>
                </a:cubicBezTo>
                <a:cubicBezTo>
                  <a:pt x="373414" y="153815"/>
                  <a:pt x="385626" y="183941"/>
                  <a:pt x="390993" y="222265"/>
                </a:cubicBezTo>
                <a:lnTo>
                  <a:pt x="106712" y="222265"/>
                </a:lnTo>
                <a:cubicBezTo>
                  <a:pt x="108245" y="212620"/>
                  <a:pt x="110403" y="203078"/>
                  <a:pt x="113174" y="193713"/>
                </a:cubicBezTo>
                <a:cubicBezTo>
                  <a:pt x="119165" y="172273"/>
                  <a:pt x="129203" y="152182"/>
                  <a:pt x="142746" y="134525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7" name="Forma libre 39">
            <a:extLst>
              <a:ext uri="{FF2B5EF4-FFF2-40B4-BE49-F238E27FC236}">
                <a16:creationId xmlns:a16="http://schemas.microsoft.com/office/drawing/2014/main" id="{0DC88D9F-8A5D-CB5C-297E-E5CB461970DC}"/>
              </a:ext>
            </a:extLst>
          </xdr:cNvPr>
          <xdr:cNvSpPr/>
        </xdr:nvSpPr>
        <xdr:spPr>
          <a:xfrm>
            <a:off x="7406004" y="6490886"/>
            <a:ext cx="452469" cy="538160"/>
          </a:xfrm>
          <a:custGeom>
            <a:avLst/>
            <a:gdLst>
              <a:gd name="connsiteX0" fmla="*/ 357994 w 452469"/>
              <a:gd name="connsiteY0" fmla="*/ 24979 h 538160"/>
              <a:gd name="connsiteX1" fmla="*/ 257337 w 452469"/>
              <a:gd name="connsiteY1" fmla="*/ 43 h 538160"/>
              <a:gd name="connsiteX2" fmla="*/ 156133 w 452469"/>
              <a:gd name="connsiteY2" fmla="*/ 28596 h 538160"/>
              <a:gd name="connsiteX3" fmla="*/ 101697 w 452469"/>
              <a:gd name="connsiteY3" fmla="*/ 88442 h 538160"/>
              <a:gd name="connsiteX4" fmla="*/ 101697 w 452469"/>
              <a:gd name="connsiteY4" fmla="*/ 10401 h 538160"/>
              <a:gd name="connsiteX5" fmla="*/ 0 w 452469"/>
              <a:gd name="connsiteY5" fmla="*/ 10401 h 538160"/>
              <a:gd name="connsiteX6" fmla="*/ 0 w 452469"/>
              <a:gd name="connsiteY6" fmla="*/ 537941 h 538160"/>
              <a:gd name="connsiteX7" fmla="*/ 101697 w 452469"/>
              <a:gd name="connsiteY7" fmla="*/ 537941 h 538160"/>
              <a:gd name="connsiteX8" fmla="*/ 101697 w 452469"/>
              <a:gd name="connsiteY8" fmla="*/ 225560 h 538160"/>
              <a:gd name="connsiteX9" fmla="*/ 138554 w 452469"/>
              <a:gd name="connsiteY9" fmla="*/ 126421 h 538160"/>
              <a:gd name="connsiteX10" fmla="*/ 233460 w 452469"/>
              <a:gd name="connsiteY10" fmla="*/ 90579 h 538160"/>
              <a:gd name="connsiteX11" fmla="*/ 317524 w 452469"/>
              <a:gd name="connsiteY11" fmla="*/ 125873 h 538160"/>
              <a:gd name="connsiteX12" fmla="*/ 349670 w 452469"/>
              <a:gd name="connsiteY12" fmla="*/ 221450 h 538160"/>
              <a:gd name="connsiteX13" fmla="*/ 349670 w 452469"/>
              <a:gd name="connsiteY13" fmla="*/ 538160 h 538160"/>
              <a:gd name="connsiteX14" fmla="*/ 452408 w 452469"/>
              <a:gd name="connsiteY14" fmla="*/ 538160 h 538160"/>
              <a:gd name="connsiteX15" fmla="*/ 452408 w 452469"/>
              <a:gd name="connsiteY15" fmla="*/ 204571 h 538160"/>
              <a:gd name="connsiteX16" fmla="*/ 426998 w 452469"/>
              <a:gd name="connsiteY16" fmla="*/ 96059 h 538160"/>
              <a:gd name="connsiteX17" fmla="*/ 357994 w 452469"/>
              <a:gd name="connsiteY17" fmla="*/ 24979 h 53816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</a:cxnLst>
            <a:rect l="l" t="t" r="r" b="b"/>
            <a:pathLst>
              <a:path w="452469" h="538160">
                <a:moveTo>
                  <a:pt x="357994" y="24979"/>
                </a:moveTo>
                <a:cubicBezTo>
                  <a:pt x="327233" y="7913"/>
                  <a:pt x="292502" y="-691"/>
                  <a:pt x="257337" y="43"/>
                </a:cubicBezTo>
                <a:cubicBezTo>
                  <a:pt x="221604" y="-44"/>
                  <a:pt x="186555" y="9842"/>
                  <a:pt x="156133" y="28596"/>
                </a:cubicBezTo>
                <a:cubicBezTo>
                  <a:pt x="132837" y="43163"/>
                  <a:pt x="114003" y="63868"/>
                  <a:pt x="101697" y="88442"/>
                </a:cubicBezTo>
                <a:lnTo>
                  <a:pt x="101697" y="10401"/>
                </a:lnTo>
                <a:lnTo>
                  <a:pt x="0" y="10401"/>
                </a:lnTo>
                <a:lnTo>
                  <a:pt x="0" y="537941"/>
                </a:lnTo>
                <a:lnTo>
                  <a:pt x="101697" y="537941"/>
                </a:lnTo>
                <a:lnTo>
                  <a:pt x="101697" y="225560"/>
                </a:lnTo>
                <a:cubicBezTo>
                  <a:pt x="101697" y="183362"/>
                  <a:pt x="113981" y="150315"/>
                  <a:pt x="138554" y="126421"/>
                </a:cubicBezTo>
                <a:cubicBezTo>
                  <a:pt x="163126" y="102526"/>
                  <a:pt x="194758" y="90579"/>
                  <a:pt x="233460" y="90579"/>
                </a:cubicBezTo>
                <a:cubicBezTo>
                  <a:pt x="268071" y="90579"/>
                  <a:pt x="296094" y="102345"/>
                  <a:pt x="317524" y="125873"/>
                </a:cubicBezTo>
                <a:cubicBezTo>
                  <a:pt x="338953" y="149400"/>
                  <a:pt x="349670" y="181263"/>
                  <a:pt x="349670" y="221450"/>
                </a:cubicBezTo>
                <a:lnTo>
                  <a:pt x="349670" y="538160"/>
                </a:lnTo>
                <a:lnTo>
                  <a:pt x="452408" y="538160"/>
                </a:lnTo>
                <a:lnTo>
                  <a:pt x="452408" y="204571"/>
                </a:lnTo>
                <a:cubicBezTo>
                  <a:pt x="453295" y="166827"/>
                  <a:pt x="444549" y="129479"/>
                  <a:pt x="426998" y="96059"/>
                </a:cubicBezTo>
                <a:cubicBezTo>
                  <a:pt x="411094" y="66372"/>
                  <a:pt x="387189" y="41743"/>
                  <a:pt x="357994" y="24979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8" name="Forma libre 40">
            <a:extLst>
              <a:ext uri="{FF2B5EF4-FFF2-40B4-BE49-F238E27FC236}">
                <a16:creationId xmlns:a16="http://schemas.microsoft.com/office/drawing/2014/main" id="{DAF9B3B5-44BC-71BF-68E7-3E150636484D}"/>
              </a:ext>
            </a:extLst>
          </xdr:cNvPr>
          <xdr:cNvSpPr/>
        </xdr:nvSpPr>
        <xdr:spPr>
          <a:xfrm>
            <a:off x="7923877" y="6490894"/>
            <a:ext cx="496855" cy="549548"/>
          </a:xfrm>
          <a:custGeom>
            <a:avLst/>
            <a:gdLst>
              <a:gd name="connsiteX0" fmla="*/ 378674 w 496855"/>
              <a:gd name="connsiteY0" fmla="*/ 33794 h 549548"/>
              <a:gd name="connsiteX1" fmla="*/ 253100 w 496855"/>
              <a:gd name="connsiteY1" fmla="*/ 35 h 549548"/>
              <a:gd name="connsiteX2" fmla="*/ 150854 w 496855"/>
              <a:gd name="connsiteY2" fmla="*/ 19216 h 549548"/>
              <a:gd name="connsiteX3" fmla="*/ 70570 w 496855"/>
              <a:gd name="connsiteY3" fmla="*/ 74952 h 549548"/>
              <a:gd name="connsiteX4" fmla="*/ 18215 w 496855"/>
              <a:gd name="connsiteY4" fmla="*/ 161651 h 549548"/>
              <a:gd name="connsiteX5" fmla="*/ 34 w 496855"/>
              <a:gd name="connsiteY5" fmla="*/ 274327 h 549548"/>
              <a:gd name="connsiteX6" fmla="*/ 33221 w 496855"/>
              <a:gd name="connsiteY6" fmla="*/ 418132 h 549548"/>
              <a:gd name="connsiteX7" fmla="*/ 124513 w 496855"/>
              <a:gd name="connsiteY7" fmla="*/ 514696 h 549548"/>
              <a:gd name="connsiteX8" fmla="*/ 258412 w 496855"/>
              <a:gd name="connsiteY8" fmla="*/ 549496 h 549548"/>
              <a:gd name="connsiteX9" fmla="*/ 347130 w 496855"/>
              <a:gd name="connsiteY9" fmla="*/ 536508 h 549548"/>
              <a:gd name="connsiteX10" fmla="*/ 425991 w 496855"/>
              <a:gd name="connsiteY10" fmla="*/ 493926 h 549548"/>
              <a:gd name="connsiteX11" fmla="*/ 487710 w 496855"/>
              <a:gd name="connsiteY11" fmla="*/ 417639 h 549548"/>
              <a:gd name="connsiteX12" fmla="*/ 408849 w 496855"/>
              <a:gd name="connsiteY12" fmla="*/ 368809 h 549548"/>
              <a:gd name="connsiteX13" fmla="*/ 369419 w 496855"/>
              <a:gd name="connsiteY13" fmla="*/ 421256 h 549548"/>
              <a:gd name="connsiteX14" fmla="*/ 318598 w 496855"/>
              <a:gd name="connsiteY14" fmla="*/ 450357 h 549548"/>
              <a:gd name="connsiteX15" fmla="*/ 258357 w 496855"/>
              <a:gd name="connsiteY15" fmla="*/ 459180 h 549548"/>
              <a:gd name="connsiteX16" fmla="*/ 178456 w 496855"/>
              <a:gd name="connsiteY16" fmla="*/ 438409 h 549548"/>
              <a:gd name="connsiteX17" fmla="*/ 122870 w 496855"/>
              <a:gd name="connsiteY17" fmla="*/ 376372 h 549548"/>
              <a:gd name="connsiteX18" fmla="*/ 103429 w 496855"/>
              <a:gd name="connsiteY18" fmla="*/ 298057 h 549548"/>
              <a:gd name="connsiteX19" fmla="*/ 495815 w 496855"/>
              <a:gd name="connsiteY19" fmla="*/ 298057 h 549548"/>
              <a:gd name="connsiteX20" fmla="*/ 496856 w 496855"/>
              <a:gd name="connsiteY20" fmla="*/ 283479 h 549548"/>
              <a:gd name="connsiteX21" fmla="*/ 496856 w 496855"/>
              <a:gd name="connsiteY21" fmla="*/ 269998 h 549548"/>
              <a:gd name="connsiteX22" fmla="*/ 465202 w 496855"/>
              <a:gd name="connsiteY22" fmla="*/ 128276 h 549548"/>
              <a:gd name="connsiteX23" fmla="*/ 378674 w 496855"/>
              <a:gd name="connsiteY23" fmla="*/ 33794 h 549548"/>
              <a:gd name="connsiteX24" fmla="*/ 142585 w 496855"/>
              <a:gd name="connsiteY24" fmla="*/ 134523 h 549548"/>
              <a:gd name="connsiteX25" fmla="*/ 189792 w 496855"/>
              <a:gd name="connsiteY25" fmla="*/ 98188 h 549548"/>
              <a:gd name="connsiteX26" fmla="*/ 252059 w 496855"/>
              <a:gd name="connsiteY26" fmla="*/ 86186 h 549548"/>
              <a:gd name="connsiteX27" fmla="*/ 354249 w 496855"/>
              <a:gd name="connsiteY27" fmla="*/ 131893 h 549548"/>
              <a:gd name="connsiteX28" fmla="*/ 390941 w 496855"/>
              <a:gd name="connsiteY28" fmla="*/ 222264 h 549548"/>
              <a:gd name="connsiteX29" fmla="*/ 106550 w 496855"/>
              <a:gd name="connsiteY29" fmla="*/ 222264 h 549548"/>
              <a:gd name="connsiteX30" fmla="*/ 113012 w 496855"/>
              <a:gd name="connsiteY30" fmla="*/ 193711 h 549548"/>
              <a:gd name="connsiteX31" fmla="*/ 142585 w 496855"/>
              <a:gd name="connsiteY31" fmla="*/ 134523 h 549548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</a:cxnLst>
            <a:rect l="l" t="t" r="r" b="b"/>
            <a:pathLst>
              <a:path w="496855" h="549548">
                <a:moveTo>
                  <a:pt x="378674" y="33794"/>
                </a:moveTo>
                <a:cubicBezTo>
                  <a:pt x="340810" y="10968"/>
                  <a:pt x="297294" y="-727"/>
                  <a:pt x="253100" y="35"/>
                </a:cubicBezTo>
                <a:cubicBezTo>
                  <a:pt x="218089" y="-398"/>
                  <a:pt x="183335" y="6124"/>
                  <a:pt x="150854" y="19216"/>
                </a:cubicBezTo>
                <a:cubicBezTo>
                  <a:pt x="120439" y="31876"/>
                  <a:pt x="93067" y="50876"/>
                  <a:pt x="70570" y="74952"/>
                </a:cubicBezTo>
                <a:cubicBezTo>
                  <a:pt x="47301" y="99909"/>
                  <a:pt x="29475" y="129432"/>
                  <a:pt x="18215" y="161651"/>
                </a:cubicBezTo>
                <a:cubicBezTo>
                  <a:pt x="5636" y="197860"/>
                  <a:pt x="-514" y="235998"/>
                  <a:pt x="34" y="274327"/>
                </a:cubicBezTo>
                <a:cubicBezTo>
                  <a:pt x="34" y="329131"/>
                  <a:pt x="11096" y="377068"/>
                  <a:pt x="33221" y="418132"/>
                </a:cubicBezTo>
                <a:cubicBezTo>
                  <a:pt x="54196" y="458111"/>
                  <a:pt x="85784" y="491525"/>
                  <a:pt x="124513" y="514696"/>
                </a:cubicBezTo>
                <a:cubicBezTo>
                  <a:pt x="165093" y="538404"/>
                  <a:pt x="211429" y="550445"/>
                  <a:pt x="258412" y="549496"/>
                </a:cubicBezTo>
                <a:cubicBezTo>
                  <a:pt x="288461" y="549546"/>
                  <a:pt x="318357" y="545172"/>
                  <a:pt x="347130" y="536508"/>
                </a:cubicBezTo>
                <a:cubicBezTo>
                  <a:pt x="376012" y="527778"/>
                  <a:pt x="402825" y="513293"/>
                  <a:pt x="425991" y="493926"/>
                </a:cubicBezTo>
                <a:cubicBezTo>
                  <a:pt x="451127" y="472574"/>
                  <a:pt x="472102" y="446701"/>
                  <a:pt x="487710" y="417639"/>
                </a:cubicBezTo>
                <a:lnTo>
                  <a:pt x="408849" y="368809"/>
                </a:lnTo>
                <a:cubicBezTo>
                  <a:pt x="399101" y="388593"/>
                  <a:pt x="385706" y="406377"/>
                  <a:pt x="369419" y="421256"/>
                </a:cubicBezTo>
                <a:cubicBezTo>
                  <a:pt x="354726" y="434442"/>
                  <a:pt x="337404" y="444361"/>
                  <a:pt x="318598" y="450357"/>
                </a:cubicBezTo>
                <a:cubicBezTo>
                  <a:pt x="299085" y="456352"/>
                  <a:pt x="278768" y="459328"/>
                  <a:pt x="258357" y="459180"/>
                </a:cubicBezTo>
                <a:cubicBezTo>
                  <a:pt x="230334" y="459651"/>
                  <a:pt x="202711" y="452472"/>
                  <a:pt x="178456" y="438409"/>
                </a:cubicBezTo>
                <a:cubicBezTo>
                  <a:pt x="154162" y="423733"/>
                  <a:pt x="134808" y="402129"/>
                  <a:pt x="122870" y="376372"/>
                </a:cubicBezTo>
                <a:cubicBezTo>
                  <a:pt x="111391" y="351770"/>
                  <a:pt x="104792" y="325174"/>
                  <a:pt x="103429" y="298057"/>
                </a:cubicBezTo>
                <a:lnTo>
                  <a:pt x="495815" y="298057"/>
                </a:lnTo>
                <a:cubicBezTo>
                  <a:pt x="496472" y="293229"/>
                  <a:pt x="496856" y="288357"/>
                  <a:pt x="496856" y="283479"/>
                </a:cubicBezTo>
                <a:lnTo>
                  <a:pt x="496856" y="269998"/>
                </a:lnTo>
                <a:cubicBezTo>
                  <a:pt x="496856" y="216000"/>
                  <a:pt x="486286" y="168759"/>
                  <a:pt x="465202" y="128276"/>
                </a:cubicBezTo>
                <a:cubicBezTo>
                  <a:pt x="445596" y="89409"/>
                  <a:pt x="415640" y="56713"/>
                  <a:pt x="378674" y="33794"/>
                </a:cubicBezTo>
                <a:close/>
                <a:moveTo>
                  <a:pt x="142585" y="134523"/>
                </a:moveTo>
                <a:cubicBezTo>
                  <a:pt x="154951" y="118564"/>
                  <a:pt x="171205" y="106053"/>
                  <a:pt x="189792" y="98188"/>
                </a:cubicBezTo>
                <a:cubicBezTo>
                  <a:pt x="209518" y="90006"/>
                  <a:pt x="230707" y="85923"/>
                  <a:pt x="252059" y="86186"/>
                </a:cubicBezTo>
                <a:cubicBezTo>
                  <a:pt x="291276" y="85183"/>
                  <a:pt x="328838" y="101986"/>
                  <a:pt x="354249" y="131893"/>
                </a:cubicBezTo>
                <a:cubicBezTo>
                  <a:pt x="373307" y="153814"/>
                  <a:pt x="385536" y="183940"/>
                  <a:pt x="390941" y="222264"/>
                </a:cubicBezTo>
                <a:lnTo>
                  <a:pt x="106550" y="222264"/>
                </a:lnTo>
                <a:cubicBezTo>
                  <a:pt x="108083" y="212618"/>
                  <a:pt x="110241" y="203077"/>
                  <a:pt x="113012" y="193711"/>
                </a:cubicBezTo>
                <a:cubicBezTo>
                  <a:pt x="119004" y="172272"/>
                  <a:pt x="129042" y="152181"/>
                  <a:pt x="142585" y="134523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19" name="Forma libre 41">
            <a:extLst>
              <a:ext uri="{FF2B5EF4-FFF2-40B4-BE49-F238E27FC236}">
                <a16:creationId xmlns:a16="http://schemas.microsoft.com/office/drawing/2014/main" id="{F4E98E53-CB02-BF4F-E95D-419E785C4A3D}"/>
              </a:ext>
            </a:extLst>
          </xdr:cNvPr>
          <xdr:cNvSpPr/>
        </xdr:nvSpPr>
        <xdr:spPr>
          <a:xfrm>
            <a:off x="8486176" y="6490912"/>
            <a:ext cx="274971" cy="537914"/>
          </a:xfrm>
          <a:custGeom>
            <a:avLst/>
            <a:gdLst>
              <a:gd name="connsiteX0" fmla="*/ 161335 w 274971"/>
              <a:gd name="connsiteY0" fmla="*/ 23911 h 537914"/>
              <a:gd name="connsiteX1" fmla="*/ 101697 w 274971"/>
              <a:gd name="connsiteY1" fmla="*/ 96581 h 537914"/>
              <a:gd name="connsiteX2" fmla="*/ 101697 w 274971"/>
              <a:gd name="connsiteY2" fmla="*/ 10375 h 537914"/>
              <a:gd name="connsiteX3" fmla="*/ 0 w 274971"/>
              <a:gd name="connsiteY3" fmla="*/ 10375 h 537914"/>
              <a:gd name="connsiteX4" fmla="*/ 0 w 274971"/>
              <a:gd name="connsiteY4" fmla="*/ 537915 h 537914"/>
              <a:gd name="connsiteX5" fmla="*/ 101697 w 274971"/>
              <a:gd name="connsiteY5" fmla="*/ 537915 h 537914"/>
              <a:gd name="connsiteX6" fmla="*/ 101697 w 274971"/>
              <a:gd name="connsiteY6" fmla="*/ 256498 h 537914"/>
              <a:gd name="connsiteX7" fmla="*/ 135980 w 274971"/>
              <a:gd name="connsiteY7" fmla="*/ 148480 h 537914"/>
              <a:gd name="connsiteX8" fmla="*/ 223110 w 274971"/>
              <a:gd name="connsiteY8" fmla="*/ 107980 h 537914"/>
              <a:gd name="connsiteX9" fmla="*/ 274971 w 274971"/>
              <a:gd name="connsiteY9" fmla="*/ 107980 h 537914"/>
              <a:gd name="connsiteX10" fmla="*/ 274971 w 274971"/>
              <a:gd name="connsiteY10" fmla="*/ 17 h 537914"/>
              <a:gd name="connsiteX11" fmla="*/ 244851 w 274971"/>
              <a:gd name="connsiteY11" fmla="*/ 17 h 537914"/>
              <a:gd name="connsiteX12" fmla="*/ 161335 w 274971"/>
              <a:gd name="connsiteY12" fmla="*/ 23911 h 53791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</a:cxnLst>
            <a:rect l="l" t="t" r="r" b="b"/>
            <a:pathLst>
              <a:path w="274971" h="537914">
                <a:moveTo>
                  <a:pt x="161335" y="23911"/>
                </a:moveTo>
                <a:cubicBezTo>
                  <a:pt x="136801" y="39804"/>
                  <a:pt x="116922" y="64028"/>
                  <a:pt x="101697" y="96581"/>
                </a:cubicBezTo>
                <a:lnTo>
                  <a:pt x="101697" y="10375"/>
                </a:lnTo>
                <a:lnTo>
                  <a:pt x="0" y="10375"/>
                </a:lnTo>
                <a:lnTo>
                  <a:pt x="0" y="537915"/>
                </a:lnTo>
                <a:lnTo>
                  <a:pt x="101697" y="537915"/>
                </a:lnTo>
                <a:lnTo>
                  <a:pt x="101697" y="256498"/>
                </a:lnTo>
                <a:cubicBezTo>
                  <a:pt x="101697" y="211521"/>
                  <a:pt x="113143" y="175515"/>
                  <a:pt x="135980" y="148480"/>
                </a:cubicBezTo>
                <a:cubicBezTo>
                  <a:pt x="157228" y="122273"/>
                  <a:pt x="189375" y="107333"/>
                  <a:pt x="223110" y="107980"/>
                </a:cubicBezTo>
                <a:lnTo>
                  <a:pt x="274971" y="107980"/>
                </a:lnTo>
                <a:lnTo>
                  <a:pt x="274971" y="17"/>
                </a:lnTo>
                <a:lnTo>
                  <a:pt x="244851" y="17"/>
                </a:lnTo>
                <a:cubicBezTo>
                  <a:pt x="215278" y="-427"/>
                  <a:pt x="186199" y="7887"/>
                  <a:pt x="161335" y="23911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20" name="Forma libre 42">
            <a:extLst>
              <a:ext uri="{FF2B5EF4-FFF2-40B4-BE49-F238E27FC236}">
                <a16:creationId xmlns:a16="http://schemas.microsoft.com/office/drawing/2014/main" id="{E0ED23B1-F6CC-29FB-87B3-03710F80E9D6}"/>
              </a:ext>
            </a:extLst>
          </xdr:cNvPr>
          <xdr:cNvSpPr/>
        </xdr:nvSpPr>
        <xdr:spPr>
          <a:xfrm>
            <a:off x="8761109" y="6490811"/>
            <a:ext cx="507210" cy="723020"/>
          </a:xfrm>
          <a:custGeom>
            <a:avLst/>
            <a:gdLst>
              <a:gd name="connsiteX0" fmla="*/ 404692 w 507210"/>
              <a:gd name="connsiteY0" fmla="*/ 99094 h 723020"/>
              <a:gd name="connsiteX1" fmla="*/ 393246 w 507210"/>
              <a:gd name="connsiteY1" fmla="*/ 80570 h 723020"/>
              <a:gd name="connsiteX2" fmla="*/ 329446 w 507210"/>
              <a:gd name="connsiteY2" fmla="*/ 21930 h 723020"/>
              <a:gd name="connsiteX3" fmla="*/ 234485 w 507210"/>
              <a:gd name="connsiteY3" fmla="*/ 9 h 723020"/>
              <a:gd name="connsiteX4" fmla="*/ 141385 w 507210"/>
              <a:gd name="connsiteY4" fmla="*/ 18697 h 723020"/>
              <a:gd name="connsiteX5" fmla="*/ 66687 w 507210"/>
              <a:gd name="connsiteY5" fmla="*/ 71144 h 723020"/>
              <a:gd name="connsiteX6" fmla="*/ 17399 w 507210"/>
              <a:gd name="connsiteY6" fmla="*/ 150554 h 723020"/>
              <a:gd name="connsiteX7" fmla="*/ 38 w 507210"/>
              <a:gd name="connsiteY7" fmla="*/ 250407 h 723020"/>
              <a:gd name="connsiteX8" fmla="*/ 31199 w 507210"/>
              <a:gd name="connsiteY8" fmla="*/ 378647 h 723020"/>
              <a:gd name="connsiteX9" fmla="*/ 115208 w 507210"/>
              <a:gd name="connsiteY9" fmla="*/ 467977 h 723020"/>
              <a:gd name="connsiteX10" fmla="*/ 234539 w 507210"/>
              <a:gd name="connsiteY10" fmla="*/ 500860 h 723020"/>
              <a:gd name="connsiteX11" fmla="*/ 329501 w 507210"/>
              <a:gd name="connsiteY11" fmla="*/ 478500 h 723020"/>
              <a:gd name="connsiteX12" fmla="*/ 393301 w 507210"/>
              <a:gd name="connsiteY12" fmla="*/ 419860 h 723020"/>
              <a:gd name="connsiteX13" fmla="*/ 404747 w 507210"/>
              <a:gd name="connsiteY13" fmla="*/ 401610 h 723020"/>
              <a:gd name="connsiteX14" fmla="*/ 404747 w 507210"/>
              <a:gd name="connsiteY14" fmla="*/ 475924 h 723020"/>
              <a:gd name="connsiteX15" fmla="*/ 382841 w 507210"/>
              <a:gd name="connsiteY15" fmla="*/ 562623 h 723020"/>
              <a:gd name="connsiteX16" fmla="*/ 324736 w 507210"/>
              <a:gd name="connsiteY16" fmla="*/ 615070 h 723020"/>
              <a:gd name="connsiteX17" fmla="*/ 244835 w 507210"/>
              <a:gd name="connsiteY17" fmla="*/ 632717 h 723020"/>
              <a:gd name="connsiteX18" fmla="*/ 153488 w 507210"/>
              <a:gd name="connsiteY18" fmla="*/ 608329 h 723020"/>
              <a:gd name="connsiteX19" fmla="*/ 86073 w 507210"/>
              <a:gd name="connsiteY19" fmla="*/ 540318 h 723020"/>
              <a:gd name="connsiteX20" fmla="*/ 14441 w 507210"/>
              <a:gd name="connsiteY20" fmla="*/ 597424 h 723020"/>
              <a:gd name="connsiteX21" fmla="*/ 75668 w 507210"/>
              <a:gd name="connsiteY21" fmla="*/ 669052 h 723020"/>
              <a:gd name="connsiteX22" fmla="*/ 155076 w 507210"/>
              <a:gd name="connsiteY22" fmla="*/ 710100 h 723020"/>
              <a:gd name="connsiteX23" fmla="*/ 379610 w 507210"/>
              <a:gd name="connsiteY23" fmla="*/ 693988 h 723020"/>
              <a:gd name="connsiteX24" fmla="*/ 472983 w 507210"/>
              <a:gd name="connsiteY24" fmla="*/ 608329 h 723020"/>
              <a:gd name="connsiteX25" fmla="*/ 507211 w 507210"/>
              <a:gd name="connsiteY25" fmla="*/ 470717 h 723020"/>
              <a:gd name="connsiteX26" fmla="*/ 507211 w 507210"/>
              <a:gd name="connsiteY26" fmla="*/ 10476 h 723020"/>
              <a:gd name="connsiteX27" fmla="*/ 404528 w 507210"/>
              <a:gd name="connsiteY27" fmla="*/ 10476 h 723020"/>
              <a:gd name="connsiteX28" fmla="*/ 387058 w 507210"/>
              <a:gd name="connsiteY28" fmla="*/ 331900 h 723020"/>
              <a:gd name="connsiteX29" fmla="*/ 333608 w 507210"/>
              <a:gd name="connsiteY29" fmla="*/ 387964 h 723020"/>
              <a:gd name="connsiteX30" fmla="*/ 177420 w 507210"/>
              <a:gd name="connsiteY30" fmla="*/ 387964 h 723020"/>
              <a:gd name="connsiteX31" fmla="*/ 123477 w 507210"/>
              <a:gd name="connsiteY31" fmla="*/ 331900 h 723020"/>
              <a:gd name="connsiteX32" fmla="*/ 103762 w 507210"/>
              <a:gd name="connsiteY32" fmla="*/ 250352 h 723020"/>
              <a:gd name="connsiteX33" fmla="*/ 123477 w 507210"/>
              <a:gd name="connsiteY33" fmla="*/ 167818 h 723020"/>
              <a:gd name="connsiteX34" fmla="*/ 177420 w 507210"/>
              <a:gd name="connsiteY34" fmla="*/ 111753 h 723020"/>
              <a:gd name="connsiteX35" fmla="*/ 333608 w 507210"/>
              <a:gd name="connsiteY35" fmla="*/ 111753 h 723020"/>
              <a:gd name="connsiteX36" fmla="*/ 387058 w 507210"/>
              <a:gd name="connsiteY36" fmla="*/ 167818 h 723020"/>
              <a:gd name="connsiteX37" fmla="*/ 406773 w 507210"/>
              <a:gd name="connsiteY37" fmla="*/ 250352 h 723020"/>
              <a:gd name="connsiteX38" fmla="*/ 387058 w 507210"/>
              <a:gd name="connsiteY38" fmla="*/ 331900 h 72302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  <a:cxn ang="0">
                <a:pos x="connsiteX38" y="connsiteY38"/>
              </a:cxn>
            </a:cxnLst>
            <a:rect l="l" t="t" r="r" b="b"/>
            <a:pathLst>
              <a:path w="507210" h="723020">
                <a:moveTo>
                  <a:pt x="404692" y="99094"/>
                </a:moveTo>
                <a:cubicBezTo>
                  <a:pt x="401132" y="92791"/>
                  <a:pt x="397299" y="86599"/>
                  <a:pt x="393246" y="80570"/>
                </a:cubicBezTo>
                <a:cubicBezTo>
                  <a:pt x="376926" y="56243"/>
                  <a:pt x="355075" y="36146"/>
                  <a:pt x="329446" y="21930"/>
                </a:cubicBezTo>
                <a:cubicBezTo>
                  <a:pt x="303488" y="7314"/>
                  <a:pt x="271834" y="9"/>
                  <a:pt x="234485" y="9"/>
                </a:cubicBezTo>
                <a:cubicBezTo>
                  <a:pt x="202502" y="-271"/>
                  <a:pt x="170794" y="6098"/>
                  <a:pt x="141385" y="18697"/>
                </a:cubicBezTo>
                <a:cubicBezTo>
                  <a:pt x="113127" y="30819"/>
                  <a:pt x="87716" y="48680"/>
                  <a:pt x="66687" y="71144"/>
                </a:cubicBezTo>
                <a:cubicBezTo>
                  <a:pt x="45274" y="94162"/>
                  <a:pt x="28516" y="121130"/>
                  <a:pt x="17399" y="150554"/>
                </a:cubicBezTo>
                <a:cubicBezTo>
                  <a:pt x="5460" y="182467"/>
                  <a:pt x="-454" y="216330"/>
                  <a:pt x="38" y="250407"/>
                </a:cubicBezTo>
                <a:cubicBezTo>
                  <a:pt x="-728" y="295116"/>
                  <a:pt x="10005" y="339271"/>
                  <a:pt x="31199" y="378647"/>
                </a:cubicBezTo>
                <a:cubicBezTo>
                  <a:pt x="50915" y="415278"/>
                  <a:pt x="79885" y="446083"/>
                  <a:pt x="115208" y="467977"/>
                </a:cubicBezTo>
                <a:cubicBezTo>
                  <a:pt x="151078" y="490014"/>
                  <a:pt x="192480" y="501418"/>
                  <a:pt x="234539" y="500860"/>
                </a:cubicBezTo>
                <a:cubicBezTo>
                  <a:pt x="271889" y="500860"/>
                  <a:pt x="303542" y="493406"/>
                  <a:pt x="329501" y="478500"/>
                </a:cubicBezTo>
                <a:cubicBezTo>
                  <a:pt x="354966" y="464081"/>
                  <a:pt x="376762" y="444023"/>
                  <a:pt x="393301" y="419860"/>
                </a:cubicBezTo>
                <a:cubicBezTo>
                  <a:pt x="397354" y="413941"/>
                  <a:pt x="401187" y="407858"/>
                  <a:pt x="404747" y="401610"/>
                </a:cubicBezTo>
                <a:lnTo>
                  <a:pt x="404747" y="475924"/>
                </a:lnTo>
                <a:cubicBezTo>
                  <a:pt x="404747" y="510560"/>
                  <a:pt x="397463" y="539386"/>
                  <a:pt x="382841" y="562623"/>
                </a:cubicBezTo>
                <a:cubicBezTo>
                  <a:pt x="368876" y="585290"/>
                  <a:pt x="348723" y="603485"/>
                  <a:pt x="324736" y="615070"/>
                </a:cubicBezTo>
                <a:cubicBezTo>
                  <a:pt x="299818" y="627001"/>
                  <a:pt x="272491" y="633040"/>
                  <a:pt x="244835" y="632717"/>
                </a:cubicBezTo>
                <a:cubicBezTo>
                  <a:pt x="212743" y="633177"/>
                  <a:pt x="181090" y="624738"/>
                  <a:pt x="153488" y="608329"/>
                </a:cubicBezTo>
                <a:cubicBezTo>
                  <a:pt x="125887" y="591401"/>
                  <a:pt x="102776" y="568076"/>
                  <a:pt x="86073" y="540318"/>
                </a:cubicBezTo>
                <a:lnTo>
                  <a:pt x="14441" y="597424"/>
                </a:lnTo>
                <a:cubicBezTo>
                  <a:pt x="29885" y="625121"/>
                  <a:pt x="50695" y="649470"/>
                  <a:pt x="75668" y="669052"/>
                </a:cubicBezTo>
                <a:cubicBezTo>
                  <a:pt x="99436" y="687471"/>
                  <a:pt x="126325" y="701386"/>
                  <a:pt x="155076" y="710100"/>
                </a:cubicBezTo>
                <a:cubicBezTo>
                  <a:pt x="229446" y="731764"/>
                  <a:pt x="309074" y="726048"/>
                  <a:pt x="379610" y="693988"/>
                </a:cubicBezTo>
                <a:cubicBezTo>
                  <a:pt x="418438" y="675168"/>
                  <a:pt x="450858" y="645393"/>
                  <a:pt x="472983" y="608329"/>
                </a:cubicBezTo>
                <a:cubicBezTo>
                  <a:pt x="495820" y="570586"/>
                  <a:pt x="507211" y="524716"/>
                  <a:pt x="507211" y="470717"/>
                </a:cubicBezTo>
                <a:lnTo>
                  <a:pt x="507211" y="10476"/>
                </a:lnTo>
                <a:lnTo>
                  <a:pt x="404528" y="10476"/>
                </a:lnTo>
                <a:close/>
                <a:moveTo>
                  <a:pt x="387058" y="331900"/>
                </a:moveTo>
                <a:cubicBezTo>
                  <a:pt x="374572" y="355043"/>
                  <a:pt x="356116" y="374411"/>
                  <a:pt x="333608" y="387964"/>
                </a:cubicBezTo>
                <a:cubicBezTo>
                  <a:pt x="285032" y="414927"/>
                  <a:pt x="225996" y="414927"/>
                  <a:pt x="177420" y="387964"/>
                </a:cubicBezTo>
                <a:cubicBezTo>
                  <a:pt x="154693" y="374537"/>
                  <a:pt x="136018" y="355153"/>
                  <a:pt x="123477" y="331900"/>
                </a:cubicBezTo>
                <a:cubicBezTo>
                  <a:pt x="110060" y="306849"/>
                  <a:pt x="103269" y="278773"/>
                  <a:pt x="103762" y="250352"/>
                </a:cubicBezTo>
                <a:cubicBezTo>
                  <a:pt x="103159" y="221607"/>
                  <a:pt x="109950" y="193192"/>
                  <a:pt x="123477" y="167818"/>
                </a:cubicBezTo>
                <a:cubicBezTo>
                  <a:pt x="136018" y="144553"/>
                  <a:pt x="154638" y="125164"/>
                  <a:pt x="177420" y="111753"/>
                </a:cubicBezTo>
                <a:cubicBezTo>
                  <a:pt x="225996" y="84719"/>
                  <a:pt x="285032" y="84719"/>
                  <a:pt x="333608" y="111753"/>
                </a:cubicBezTo>
                <a:cubicBezTo>
                  <a:pt x="356116" y="125295"/>
                  <a:pt x="374626" y="144663"/>
                  <a:pt x="387058" y="167818"/>
                </a:cubicBezTo>
                <a:cubicBezTo>
                  <a:pt x="400530" y="193203"/>
                  <a:pt x="407321" y="221607"/>
                  <a:pt x="406773" y="250352"/>
                </a:cubicBezTo>
                <a:cubicBezTo>
                  <a:pt x="407266" y="278773"/>
                  <a:pt x="400475" y="306844"/>
                  <a:pt x="387058" y="331900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21" name="Forma libre 43">
            <a:extLst>
              <a:ext uri="{FF2B5EF4-FFF2-40B4-BE49-F238E27FC236}">
                <a16:creationId xmlns:a16="http://schemas.microsoft.com/office/drawing/2014/main" id="{78F37709-F680-9873-0254-C5249B6B6E3F}"/>
              </a:ext>
            </a:extLst>
          </xdr:cNvPr>
          <xdr:cNvSpPr/>
        </xdr:nvSpPr>
        <xdr:spPr>
          <a:xfrm>
            <a:off x="9345194" y="6278049"/>
            <a:ext cx="140224" cy="133984"/>
          </a:xfrm>
          <a:custGeom>
            <a:avLst/>
            <a:gdLst>
              <a:gd name="connsiteX0" fmla="*/ 119401 w 140224"/>
              <a:gd name="connsiteY0" fmla="*/ 18163 h 133984"/>
              <a:gd name="connsiteX1" fmla="*/ 69620 w 140224"/>
              <a:gd name="connsiteY1" fmla="*/ 23 h 133984"/>
              <a:gd name="connsiteX2" fmla="*/ 20332 w 140224"/>
              <a:gd name="connsiteY2" fmla="*/ 18163 h 133984"/>
              <a:gd name="connsiteX3" fmla="*/ 70 w 140224"/>
              <a:gd name="connsiteY3" fmla="*/ 67486 h 133984"/>
              <a:gd name="connsiteX4" fmla="*/ 20332 w 140224"/>
              <a:gd name="connsiteY4" fmla="*/ 115768 h 133984"/>
              <a:gd name="connsiteX5" fmla="*/ 69620 w 140224"/>
              <a:gd name="connsiteY5" fmla="*/ 133963 h 133984"/>
              <a:gd name="connsiteX6" fmla="*/ 119401 w 140224"/>
              <a:gd name="connsiteY6" fmla="*/ 115768 h 133984"/>
              <a:gd name="connsiteX7" fmla="*/ 140156 w 140224"/>
              <a:gd name="connsiteY7" fmla="*/ 67486 h 133984"/>
              <a:gd name="connsiteX8" fmla="*/ 119401 w 140224"/>
              <a:gd name="connsiteY8" fmla="*/ 18163 h 13398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140224" h="133984">
                <a:moveTo>
                  <a:pt x="119401" y="18163"/>
                </a:moveTo>
                <a:cubicBezTo>
                  <a:pt x="105655" y="6101"/>
                  <a:pt x="87911" y="-372"/>
                  <a:pt x="69620" y="23"/>
                </a:cubicBezTo>
                <a:cubicBezTo>
                  <a:pt x="51493" y="-437"/>
                  <a:pt x="33859" y="6051"/>
                  <a:pt x="20332" y="18163"/>
                </a:cubicBezTo>
                <a:cubicBezTo>
                  <a:pt x="6641" y="30795"/>
                  <a:pt x="-807" y="48853"/>
                  <a:pt x="70" y="67486"/>
                </a:cubicBezTo>
                <a:cubicBezTo>
                  <a:pt x="-642" y="85791"/>
                  <a:pt x="6751" y="103476"/>
                  <a:pt x="20332" y="115768"/>
                </a:cubicBezTo>
                <a:cubicBezTo>
                  <a:pt x="33859" y="127902"/>
                  <a:pt x="51493" y="134407"/>
                  <a:pt x="69620" y="133963"/>
                </a:cubicBezTo>
                <a:cubicBezTo>
                  <a:pt x="87911" y="134336"/>
                  <a:pt x="105655" y="127847"/>
                  <a:pt x="119401" y="115768"/>
                </a:cubicBezTo>
                <a:cubicBezTo>
                  <a:pt x="133256" y="103640"/>
                  <a:pt x="140868" y="85895"/>
                  <a:pt x="140156" y="67486"/>
                </a:cubicBezTo>
                <a:cubicBezTo>
                  <a:pt x="141033" y="48754"/>
                  <a:pt x="133420" y="30625"/>
                  <a:pt x="119401" y="18163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22" name="Forma libre 44">
            <a:extLst>
              <a:ext uri="{FF2B5EF4-FFF2-40B4-BE49-F238E27FC236}">
                <a16:creationId xmlns:a16="http://schemas.microsoft.com/office/drawing/2014/main" id="{C1E41F93-43C9-5105-8927-E429CD276AD0}"/>
              </a:ext>
            </a:extLst>
          </xdr:cNvPr>
          <xdr:cNvSpPr/>
        </xdr:nvSpPr>
        <xdr:spPr>
          <a:xfrm>
            <a:off x="9363938" y="6501287"/>
            <a:ext cx="101697" cy="527485"/>
          </a:xfrm>
          <a:custGeom>
            <a:avLst/>
            <a:gdLst>
              <a:gd name="connsiteX0" fmla="*/ 0 w 101697"/>
              <a:gd name="connsiteY0" fmla="*/ 0 h 527485"/>
              <a:gd name="connsiteX1" fmla="*/ 101697 w 101697"/>
              <a:gd name="connsiteY1" fmla="*/ 0 h 527485"/>
              <a:gd name="connsiteX2" fmla="*/ 101697 w 101697"/>
              <a:gd name="connsiteY2" fmla="*/ 527485 h 527485"/>
              <a:gd name="connsiteX3" fmla="*/ 0 w 101697"/>
              <a:gd name="connsiteY3" fmla="*/ 527485 h 52748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01697" h="527485">
                <a:moveTo>
                  <a:pt x="0" y="0"/>
                </a:moveTo>
                <a:lnTo>
                  <a:pt x="101697" y="0"/>
                </a:lnTo>
                <a:lnTo>
                  <a:pt x="101697" y="527485"/>
                </a:lnTo>
                <a:lnTo>
                  <a:pt x="0" y="527485"/>
                </a:ln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23" name="Forma libre 45">
            <a:extLst>
              <a:ext uri="{FF2B5EF4-FFF2-40B4-BE49-F238E27FC236}">
                <a16:creationId xmlns:a16="http://schemas.microsoft.com/office/drawing/2014/main" id="{B53DFCAB-758B-020F-09E2-5B1E811FFCE3}"/>
              </a:ext>
            </a:extLst>
          </xdr:cNvPr>
          <xdr:cNvSpPr/>
        </xdr:nvSpPr>
        <xdr:spPr>
          <a:xfrm>
            <a:off x="9539950" y="6490895"/>
            <a:ext cx="467033" cy="549467"/>
          </a:xfrm>
          <a:custGeom>
            <a:avLst/>
            <a:gdLst>
              <a:gd name="connsiteX0" fmla="*/ 446987 w 467033"/>
              <a:gd name="connsiteY0" fmla="*/ 114245 h 549467"/>
              <a:gd name="connsiteX1" fmla="*/ 394632 w 467033"/>
              <a:gd name="connsiteY1" fmla="*/ 49358 h 549467"/>
              <a:gd name="connsiteX2" fmla="*/ 319934 w 467033"/>
              <a:gd name="connsiteY2" fmla="*/ 11981 h 549467"/>
              <a:gd name="connsiteX3" fmla="*/ 231216 w 467033"/>
              <a:gd name="connsiteY3" fmla="*/ 34 h 549467"/>
              <a:gd name="connsiteX4" fmla="*/ 102520 w 467033"/>
              <a:gd name="connsiteY4" fmla="*/ 31711 h 549467"/>
              <a:gd name="connsiteX5" fmla="*/ 17416 w 467033"/>
              <a:gd name="connsiteY5" fmla="*/ 127782 h 549467"/>
              <a:gd name="connsiteX6" fmla="*/ 97426 w 467033"/>
              <a:gd name="connsiteY6" fmla="*/ 173597 h 549467"/>
              <a:gd name="connsiteX7" fmla="*/ 146714 w 467033"/>
              <a:gd name="connsiteY7" fmla="*/ 113313 h 549467"/>
              <a:gd name="connsiteX8" fmla="*/ 229190 w 467033"/>
              <a:gd name="connsiteY8" fmla="*/ 91392 h 549467"/>
              <a:gd name="connsiteX9" fmla="*/ 297207 w 467033"/>
              <a:gd name="connsiteY9" fmla="*/ 103887 h 549467"/>
              <a:gd name="connsiteX10" fmla="*/ 346494 w 467033"/>
              <a:gd name="connsiteY10" fmla="*/ 144332 h 549467"/>
              <a:gd name="connsiteX11" fmla="*/ 365169 w 467033"/>
              <a:gd name="connsiteY11" fmla="*/ 218098 h 549467"/>
              <a:gd name="connsiteX12" fmla="*/ 365169 w 467033"/>
              <a:gd name="connsiteY12" fmla="*/ 276957 h 549467"/>
              <a:gd name="connsiteX13" fmla="*/ 353724 w 467033"/>
              <a:gd name="connsiteY13" fmla="*/ 265996 h 549467"/>
              <a:gd name="connsiteX14" fmla="*/ 212651 w 467033"/>
              <a:gd name="connsiteY14" fmla="*/ 223414 h 549467"/>
              <a:gd name="connsiteX15" fmla="*/ 104710 w 467033"/>
              <a:gd name="connsiteY15" fmla="*/ 242102 h 549467"/>
              <a:gd name="connsiteX16" fmla="*/ 28040 w 467033"/>
              <a:gd name="connsiteY16" fmla="*/ 297618 h 549467"/>
              <a:gd name="connsiteX17" fmla="*/ 27492 w 467033"/>
              <a:gd name="connsiteY17" fmla="*/ 474689 h 549467"/>
              <a:gd name="connsiteX18" fmla="*/ 102246 w 467033"/>
              <a:gd name="connsiteY18" fmla="*/ 530260 h 549467"/>
              <a:gd name="connsiteX19" fmla="*/ 207557 w 467033"/>
              <a:gd name="connsiteY19" fmla="*/ 549441 h 549467"/>
              <a:gd name="connsiteX20" fmla="*/ 351752 w 467033"/>
              <a:gd name="connsiteY20" fmla="*/ 505324 h 549467"/>
              <a:gd name="connsiteX21" fmla="*/ 370481 w 467033"/>
              <a:gd name="connsiteY21" fmla="*/ 485540 h 549467"/>
              <a:gd name="connsiteX22" fmla="*/ 370481 w 467033"/>
              <a:gd name="connsiteY22" fmla="*/ 538042 h 549467"/>
              <a:gd name="connsiteX23" fmla="*/ 466976 w 467033"/>
              <a:gd name="connsiteY23" fmla="*/ 538042 h 549467"/>
              <a:gd name="connsiteX24" fmla="*/ 466976 w 467033"/>
              <a:gd name="connsiteY24" fmla="*/ 208727 h 549467"/>
              <a:gd name="connsiteX25" fmla="*/ 446987 w 467033"/>
              <a:gd name="connsiteY25" fmla="*/ 114245 h 549467"/>
              <a:gd name="connsiteX26" fmla="*/ 330777 w 467033"/>
              <a:gd name="connsiteY26" fmla="*/ 448547 h 549467"/>
              <a:gd name="connsiteX27" fmla="*/ 237678 w 467033"/>
              <a:gd name="connsiteY27" fmla="*/ 470469 h 549467"/>
              <a:gd name="connsiteX28" fmla="*/ 142717 w 467033"/>
              <a:gd name="connsiteY28" fmla="*/ 448547 h 549467"/>
              <a:gd name="connsiteX29" fmla="*/ 104874 w 467033"/>
              <a:gd name="connsiteY29" fmla="*/ 385194 h 549467"/>
              <a:gd name="connsiteX30" fmla="*/ 142717 w 467033"/>
              <a:gd name="connsiteY30" fmla="*/ 320307 h 549467"/>
              <a:gd name="connsiteX31" fmla="*/ 237678 w 467033"/>
              <a:gd name="connsiteY31" fmla="*/ 299043 h 549467"/>
              <a:gd name="connsiteX32" fmla="*/ 330777 w 467033"/>
              <a:gd name="connsiteY32" fmla="*/ 320964 h 549467"/>
              <a:gd name="connsiteX33" fmla="*/ 368181 w 467033"/>
              <a:gd name="connsiteY33" fmla="*/ 385359 h 549467"/>
              <a:gd name="connsiteX34" fmla="*/ 330777 w 467033"/>
              <a:gd name="connsiteY34" fmla="*/ 448602 h 54946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</a:cxnLst>
            <a:rect l="l" t="t" r="r" b="b"/>
            <a:pathLst>
              <a:path w="467033" h="549467">
                <a:moveTo>
                  <a:pt x="446987" y="114245"/>
                </a:moveTo>
                <a:cubicBezTo>
                  <a:pt x="434665" y="88926"/>
                  <a:pt x="416757" y="66741"/>
                  <a:pt x="394632" y="49358"/>
                </a:cubicBezTo>
                <a:cubicBezTo>
                  <a:pt x="372398" y="32160"/>
                  <a:pt x="347042" y="19468"/>
                  <a:pt x="319934" y="11981"/>
                </a:cubicBezTo>
                <a:cubicBezTo>
                  <a:pt x="291073" y="3909"/>
                  <a:pt x="261172" y="-108"/>
                  <a:pt x="231216" y="34"/>
                </a:cubicBezTo>
                <a:cubicBezTo>
                  <a:pt x="186309" y="-695"/>
                  <a:pt x="141950" y="10217"/>
                  <a:pt x="102520" y="31711"/>
                </a:cubicBezTo>
                <a:cubicBezTo>
                  <a:pt x="64130" y="53183"/>
                  <a:pt x="34119" y="87046"/>
                  <a:pt x="17416" y="127782"/>
                </a:cubicBezTo>
                <a:lnTo>
                  <a:pt x="97426" y="173597"/>
                </a:lnTo>
                <a:cubicBezTo>
                  <a:pt x="107120" y="148821"/>
                  <a:pt x="124371" y="127727"/>
                  <a:pt x="146714" y="113313"/>
                </a:cubicBezTo>
                <a:cubicBezTo>
                  <a:pt x="169222" y="98697"/>
                  <a:pt x="196714" y="91392"/>
                  <a:pt x="229190" y="91392"/>
                </a:cubicBezTo>
                <a:cubicBezTo>
                  <a:pt x="252465" y="91080"/>
                  <a:pt x="275575" y="95327"/>
                  <a:pt x="297207" y="103887"/>
                </a:cubicBezTo>
                <a:cubicBezTo>
                  <a:pt x="317415" y="111987"/>
                  <a:pt x="334611" y="126110"/>
                  <a:pt x="346494" y="144332"/>
                </a:cubicBezTo>
                <a:cubicBezTo>
                  <a:pt x="358926" y="163075"/>
                  <a:pt x="365114" y="187666"/>
                  <a:pt x="365169" y="218098"/>
                </a:cubicBezTo>
                <a:lnTo>
                  <a:pt x="365169" y="276957"/>
                </a:lnTo>
                <a:cubicBezTo>
                  <a:pt x="361555" y="273099"/>
                  <a:pt x="357721" y="269438"/>
                  <a:pt x="353724" y="265996"/>
                </a:cubicBezTo>
                <a:cubicBezTo>
                  <a:pt x="321193" y="237608"/>
                  <a:pt x="274151" y="223414"/>
                  <a:pt x="212651" y="223414"/>
                </a:cubicBezTo>
                <a:cubicBezTo>
                  <a:pt x="175849" y="222926"/>
                  <a:pt x="139212" y="229261"/>
                  <a:pt x="104710" y="242102"/>
                </a:cubicBezTo>
                <a:cubicBezTo>
                  <a:pt x="74426" y="252959"/>
                  <a:pt x="47810" y="272217"/>
                  <a:pt x="28040" y="297618"/>
                </a:cubicBezTo>
                <a:cubicBezTo>
                  <a:pt x="-9145" y="350712"/>
                  <a:pt x="-9364" y="421365"/>
                  <a:pt x="27492" y="474689"/>
                </a:cubicBezTo>
                <a:cubicBezTo>
                  <a:pt x="46879" y="499701"/>
                  <a:pt x="72728" y="518926"/>
                  <a:pt x="102246" y="530260"/>
                </a:cubicBezTo>
                <a:cubicBezTo>
                  <a:pt x="135761" y="543429"/>
                  <a:pt x="171523" y="549940"/>
                  <a:pt x="207557" y="549441"/>
                </a:cubicBezTo>
                <a:cubicBezTo>
                  <a:pt x="269824" y="549441"/>
                  <a:pt x="317908" y="534737"/>
                  <a:pt x="351752" y="505324"/>
                </a:cubicBezTo>
                <a:cubicBezTo>
                  <a:pt x="358652" y="499361"/>
                  <a:pt x="364895" y="492736"/>
                  <a:pt x="370481" y="485540"/>
                </a:cubicBezTo>
                <a:lnTo>
                  <a:pt x="370481" y="538042"/>
                </a:lnTo>
                <a:lnTo>
                  <a:pt x="466976" y="538042"/>
                </a:lnTo>
                <a:lnTo>
                  <a:pt x="466976" y="208727"/>
                </a:lnTo>
                <a:cubicBezTo>
                  <a:pt x="467743" y="176102"/>
                  <a:pt x="460897" y="143746"/>
                  <a:pt x="446987" y="114245"/>
                </a:cubicBezTo>
                <a:close/>
                <a:moveTo>
                  <a:pt x="330777" y="448547"/>
                </a:moveTo>
                <a:cubicBezTo>
                  <a:pt x="305914" y="463164"/>
                  <a:pt x="274863" y="470469"/>
                  <a:pt x="237678" y="470469"/>
                </a:cubicBezTo>
                <a:cubicBezTo>
                  <a:pt x="199617" y="470469"/>
                  <a:pt x="167963" y="463164"/>
                  <a:pt x="142717" y="448547"/>
                </a:cubicBezTo>
                <a:cubicBezTo>
                  <a:pt x="117470" y="433931"/>
                  <a:pt x="104874" y="412815"/>
                  <a:pt x="104874" y="385194"/>
                </a:cubicBezTo>
                <a:cubicBezTo>
                  <a:pt x="103779" y="358034"/>
                  <a:pt x="118511" y="332703"/>
                  <a:pt x="142717" y="320307"/>
                </a:cubicBezTo>
                <a:cubicBezTo>
                  <a:pt x="167963" y="306096"/>
                  <a:pt x="199617" y="299005"/>
                  <a:pt x="237678" y="299043"/>
                </a:cubicBezTo>
                <a:cubicBezTo>
                  <a:pt x="275027" y="299043"/>
                  <a:pt x="306078" y="306348"/>
                  <a:pt x="330777" y="320964"/>
                </a:cubicBezTo>
                <a:cubicBezTo>
                  <a:pt x="354490" y="333514"/>
                  <a:pt x="369057" y="358505"/>
                  <a:pt x="368181" y="385359"/>
                </a:cubicBezTo>
                <a:cubicBezTo>
                  <a:pt x="368181" y="413018"/>
                  <a:pt x="355695" y="434096"/>
                  <a:pt x="330777" y="448602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24" name="Forma libre 46">
            <a:extLst>
              <a:ext uri="{FF2B5EF4-FFF2-40B4-BE49-F238E27FC236}">
                <a16:creationId xmlns:a16="http://schemas.microsoft.com/office/drawing/2014/main" id="{B94DE3AA-A6A2-3899-C787-6A03140C26A8}"/>
              </a:ext>
            </a:extLst>
          </xdr:cNvPr>
          <xdr:cNvSpPr/>
        </xdr:nvSpPr>
        <xdr:spPr>
          <a:xfrm>
            <a:off x="4095830" y="5980762"/>
            <a:ext cx="690394" cy="1107727"/>
          </a:xfrm>
          <a:custGeom>
            <a:avLst/>
            <a:gdLst>
              <a:gd name="connsiteX0" fmla="*/ 0 w 690394"/>
              <a:gd name="connsiteY0" fmla="*/ 789721 h 1107727"/>
              <a:gd name="connsiteX1" fmla="*/ 91621 w 690394"/>
              <a:gd name="connsiteY1" fmla="*/ 1013100 h 1107727"/>
              <a:gd name="connsiteX2" fmla="*/ 457337 w 690394"/>
              <a:gd name="connsiteY2" fmla="*/ 1073056 h 1107727"/>
              <a:gd name="connsiteX3" fmla="*/ 567194 w 690394"/>
              <a:gd name="connsiteY3" fmla="*/ 0 h 1107727"/>
              <a:gd name="connsiteX4" fmla="*/ 0 w 690394"/>
              <a:gd name="connsiteY4" fmla="*/ 789721 h 110772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90394" h="1107727">
                <a:moveTo>
                  <a:pt x="0" y="789721"/>
                </a:moveTo>
                <a:cubicBezTo>
                  <a:pt x="-126" y="873362"/>
                  <a:pt x="32810" y="953660"/>
                  <a:pt x="91621" y="1013100"/>
                </a:cubicBezTo>
                <a:cubicBezTo>
                  <a:pt x="205093" y="1126654"/>
                  <a:pt x="359145" y="1126434"/>
                  <a:pt x="457337" y="1073056"/>
                </a:cubicBezTo>
                <a:cubicBezTo>
                  <a:pt x="577545" y="1007784"/>
                  <a:pt x="847971" y="812026"/>
                  <a:pt x="567194" y="0"/>
                </a:cubicBezTo>
                <a:cubicBezTo>
                  <a:pt x="567194" y="383297"/>
                  <a:pt x="0" y="422262"/>
                  <a:pt x="0" y="789721"/>
                </a:cubicBezTo>
                <a:close/>
              </a:path>
            </a:pathLst>
          </a:custGeom>
          <a:solidFill>
            <a:srgbClr val="FF9C1A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25" name="Forma libre 47">
            <a:extLst>
              <a:ext uri="{FF2B5EF4-FFF2-40B4-BE49-F238E27FC236}">
                <a16:creationId xmlns:a16="http://schemas.microsoft.com/office/drawing/2014/main" id="{E550F0D1-7A65-E872-1A32-45C45F4EEDDC}"/>
              </a:ext>
            </a:extLst>
          </xdr:cNvPr>
          <xdr:cNvSpPr/>
        </xdr:nvSpPr>
        <xdr:spPr>
          <a:xfrm>
            <a:off x="3693750" y="5980762"/>
            <a:ext cx="660348" cy="1107680"/>
          </a:xfrm>
          <a:custGeom>
            <a:avLst/>
            <a:gdLst>
              <a:gd name="connsiteX0" fmla="*/ 660348 w 660348"/>
              <a:gd name="connsiteY0" fmla="*/ 335563 h 1107680"/>
              <a:gd name="connsiteX1" fmla="*/ 567249 w 660348"/>
              <a:gd name="connsiteY1" fmla="*/ 0 h 1107680"/>
              <a:gd name="connsiteX2" fmla="*/ 0 w 660348"/>
              <a:gd name="connsiteY2" fmla="*/ 789721 h 1107680"/>
              <a:gd name="connsiteX3" fmla="*/ 91511 w 660348"/>
              <a:gd name="connsiteY3" fmla="*/ 1013100 h 1107680"/>
              <a:gd name="connsiteX4" fmla="*/ 457228 w 660348"/>
              <a:gd name="connsiteY4" fmla="*/ 1073056 h 1107680"/>
              <a:gd name="connsiteX5" fmla="*/ 660348 w 660348"/>
              <a:gd name="connsiteY5" fmla="*/ 335563 h 110768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660348" h="1107680">
                <a:moveTo>
                  <a:pt x="660348" y="335563"/>
                </a:moveTo>
                <a:cubicBezTo>
                  <a:pt x="641729" y="235108"/>
                  <a:pt x="611882" y="132241"/>
                  <a:pt x="567249" y="0"/>
                </a:cubicBezTo>
                <a:cubicBezTo>
                  <a:pt x="567249" y="383297"/>
                  <a:pt x="0" y="422262"/>
                  <a:pt x="0" y="789721"/>
                </a:cubicBezTo>
                <a:cubicBezTo>
                  <a:pt x="-126" y="873346"/>
                  <a:pt x="32760" y="953633"/>
                  <a:pt x="91511" y="1013100"/>
                </a:cubicBezTo>
                <a:cubicBezTo>
                  <a:pt x="204983" y="1126654"/>
                  <a:pt x="360240" y="1126325"/>
                  <a:pt x="457228" y="1073056"/>
                </a:cubicBezTo>
                <a:cubicBezTo>
                  <a:pt x="231708" y="832413"/>
                  <a:pt x="311116" y="553846"/>
                  <a:pt x="660348" y="335563"/>
                </a:cubicBezTo>
                <a:close/>
              </a:path>
            </a:pathLst>
          </a:custGeom>
          <a:solidFill>
            <a:srgbClr val="0DA9FF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26" name="Forma libre 48">
            <a:extLst>
              <a:ext uri="{FF2B5EF4-FFF2-40B4-BE49-F238E27FC236}">
                <a16:creationId xmlns:a16="http://schemas.microsoft.com/office/drawing/2014/main" id="{52019321-B7F4-B02E-2910-038DA187887E}"/>
              </a:ext>
            </a:extLst>
          </xdr:cNvPr>
          <xdr:cNvSpPr/>
        </xdr:nvSpPr>
        <xdr:spPr>
          <a:xfrm>
            <a:off x="3291671" y="5980762"/>
            <a:ext cx="660348" cy="1368776"/>
          </a:xfrm>
          <a:custGeom>
            <a:avLst/>
            <a:gdLst>
              <a:gd name="connsiteX0" fmla="*/ 660348 w 660348"/>
              <a:gd name="connsiteY0" fmla="*/ 335563 h 1368776"/>
              <a:gd name="connsiteX1" fmla="*/ 567249 w 660348"/>
              <a:gd name="connsiteY1" fmla="*/ 0 h 1368776"/>
              <a:gd name="connsiteX2" fmla="*/ 0 w 660348"/>
              <a:gd name="connsiteY2" fmla="*/ 789721 h 1368776"/>
              <a:gd name="connsiteX3" fmla="*/ 152573 w 660348"/>
              <a:gd name="connsiteY3" fmla="*/ 1061163 h 1368776"/>
              <a:gd name="connsiteX4" fmla="*/ 137951 w 660348"/>
              <a:gd name="connsiteY4" fmla="*/ 1368776 h 1368776"/>
              <a:gd name="connsiteX5" fmla="*/ 210733 w 660348"/>
              <a:gd name="connsiteY5" fmla="*/ 1356665 h 1368776"/>
              <a:gd name="connsiteX6" fmla="*/ 199233 w 660348"/>
              <a:gd name="connsiteY6" fmla="*/ 1084729 h 1368776"/>
              <a:gd name="connsiteX7" fmla="*/ 457227 w 660348"/>
              <a:gd name="connsiteY7" fmla="*/ 1073165 h 1368776"/>
              <a:gd name="connsiteX8" fmla="*/ 660348 w 660348"/>
              <a:gd name="connsiteY8" fmla="*/ 335563 h 136877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</a:cxnLst>
            <a:rect l="l" t="t" r="r" b="b"/>
            <a:pathLst>
              <a:path w="660348" h="1368776">
                <a:moveTo>
                  <a:pt x="660348" y="335563"/>
                </a:moveTo>
                <a:cubicBezTo>
                  <a:pt x="641728" y="235108"/>
                  <a:pt x="611827" y="132241"/>
                  <a:pt x="567249" y="0"/>
                </a:cubicBezTo>
                <a:cubicBezTo>
                  <a:pt x="567249" y="383297"/>
                  <a:pt x="0" y="422262"/>
                  <a:pt x="0" y="789721"/>
                </a:cubicBezTo>
                <a:cubicBezTo>
                  <a:pt x="0" y="978191"/>
                  <a:pt x="152573" y="1061163"/>
                  <a:pt x="152573" y="1061163"/>
                </a:cubicBezTo>
                <a:cubicBezTo>
                  <a:pt x="128866" y="1161931"/>
                  <a:pt x="123910" y="1266211"/>
                  <a:pt x="137951" y="1368776"/>
                </a:cubicBezTo>
                <a:lnTo>
                  <a:pt x="210733" y="1356665"/>
                </a:lnTo>
                <a:cubicBezTo>
                  <a:pt x="175136" y="1232808"/>
                  <a:pt x="196987" y="1097936"/>
                  <a:pt x="199233" y="1084729"/>
                </a:cubicBezTo>
                <a:cubicBezTo>
                  <a:pt x="292332" y="1122050"/>
                  <a:pt x="388334" y="1110980"/>
                  <a:pt x="457227" y="1073165"/>
                </a:cubicBezTo>
                <a:cubicBezTo>
                  <a:pt x="231379" y="832413"/>
                  <a:pt x="311116" y="553901"/>
                  <a:pt x="660348" y="335563"/>
                </a:cubicBezTo>
                <a:close/>
              </a:path>
            </a:pathLst>
          </a:custGeom>
          <a:solidFill>
            <a:srgbClr val="00A443"/>
          </a:solidFill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  <xdr:sp macro="" textlink="">
        <xdr:nvSpPr>
          <xdr:cNvPr id="27" name="Forma libre 49">
            <a:extLst>
              <a:ext uri="{FF2B5EF4-FFF2-40B4-BE49-F238E27FC236}">
                <a16:creationId xmlns:a16="http://schemas.microsoft.com/office/drawing/2014/main" id="{9958A552-C384-0497-99F5-248E1C5810E4}"/>
              </a:ext>
            </a:extLst>
          </xdr:cNvPr>
          <xdr:cNvSpPr/>
        </xdr:nvSpPr>
        <xdr:spPr>
          <a:xfrm>
            <a:off x="2835649" y="5524577"/>
            <a:ext cx="7626916" cy="2281037"/>
          </a:xfrm>
          <a:custGeom>
            <a:avLst/>
            <a:gdLst>
              <a:gd name="connsiteX0" fmla="*/ 0 w 7626916"/>
              <a:gd name="connsiteY0" fmla="*/ 0 h 2281037"/>
              <a:gd name="connsiteX1" fmla="*/ 7626917 w 7626916"/>
              <a:gd name="connsiteY1" fmla="*/ 0 h 2281037"/>
              <a:gd name="connsiteX2" fmla="*/ 7626917 w 7626916"/>
              <a:gd name="connsiteY2" fmla="*/ 2281038 h 2281037"/>
              <a:gd name="connsiteX3" fmla="*/ 0 w 7626916"/>
              <a:gd name="connsiteY3" fmla="*/ 2281038 h 22810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7626916" h="2281037">
                <a:moveTo>
                  <a:pt x="0" y="0"/>
                </a:moveTo>
                <a:lnTo>
                  <a:pt x="7626917" y="0"/>
                </a:lnTo>
                <a:lnTo>
                  <a:pt x="7626917" y="2281038"/>
                </a:lnTo>
                <a:lnTo>
                  <a:pt x="0" y="2281038"/>
                </a:lnTo>
                <a:close/>
              </a:path>
            </a:pathLst>
          </a:custGeom>
          <a:noFill/>
          <a:ln w="5470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s-E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pitchFamily="2" charset="77"/>
                <a:ea typeface="+mn-ea"/>
                <a:cs typeface="+mn-cs"/>
              </a:defRPr>
            </a:lvl9pPr>
          </a:lstStyle>
          <a:p>
            <a:endParaRPr lang="pt-BR" b="0" i="0">
              <a:latin typeface="IberPangea Text Light" panose="020B0404000000000000" pitchFamily="34" charset="0"/>
            </a:endParaRPr>
          </a:p>
        </xdr:txBody>
      </xdr:sp>
    </xdr:grpSp>
    <xdr:clientData/>
  </xdr:twoCellAnchor>
  <xdr:twoCellAnchor>
    <xdr:from>
      <xdr:col>3</xdr:col>
      <xdr:colOff>99236</xdr:colOff>
      <xdr:row>0</xdr:row>
      <xdr:rowOff>44823</xdr:rowOff>
    </xdr:from>
    <xdr:to>
      <xdr:col>3</xdr:col>
      <xdr:colOff>1130176</xdr:colOff>
      <xdr:row>2</xdr:row>
      <xdr:rowOff>168087</xdr:rowOff>
    </xdr:to>
    <xdr:sp macro="" textlink="">
      <xdr:nvSpPr>
        <xdr:cNvPr id="28" name="Retângulo: Cantos Arredondados 2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A93C8E-B99F-4720-B4CB-2A2FAA0DACB0}"/>
            </a:ext>
          </a:extLst>
        </xdr:cNvPr>
        <xdr:cNvSpPr/>
      </xdr:nvSpPr>
      <xdr:spPr>
        <a:xfrm>
          <a:off x="5920069" y="44823"/>
          <a:ext cx="103094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Neoenergia Renováveis</a:t>
          </a:r>
        </a:p>
      </xdr:txBody>
    </xdr:sp>
    <xdr:clientData/>
  </xdr:twoCellAnchor>
  <xdr:twoCellAnchor>
    <xdr:from>
      <xdr:col>3</xdr:col>
      <xdr:colOff>1175499</xdr:colOff>
      <xdr:row>0</xdr:row>
      <xdr:rowOff>44823</xdr:rowOff>
    </xdr:from>
    <xdr:to>
      <xdr:col>4</xdr:col>
      <xdr:colOff>155763</xdr:colOff>
      <xdr:row>2</xdr:row>
      <xdr:rowOff>168087</xdr:rowOff>
    </xdr:to>
    <xdr:sp macro="" textlink="">
      <xdr:nvSpPr>
        <xdr:cNvPr id="29" name="Retângulo: Cantos Arredondados 2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8EE2EB7-C3C0-4B41-9C22-6557A5431D6C}"/>
            </a:ext>
          </a:extLst>
        </xdr:cNvPr>
        <xdr:cNvSpPr/>
      </xdr:nvSpPr>
      <xdr:spPr>
        <a:xfrm>
          <a:off x="6996332" y="44823"/>
          <a:ext cx="1033431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Neoenergia</a:t>
          </a:r>
          <a:r>
            <a:rPr lang="pt-BR" sz="1000" b="1" baseline="0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 Estreito</a:t>
          </a:r>
          <a:endParaRPr lang="pt-BR" sz="1000" b="1">
            <a:solidFill>
              <a:schemeClr val="lt1"/>
            </a:solidFill>
            <a:latin typeface="IberPangea" panose="020B0504000000000000" pitchFamily="34" charset="0"/>
            <a:ea typeface="IberPangea" panose="020B0504000000000000" pitchFamily="34" charset="0"/>
            <a:cs typeface="IberPangea" panose="020B0504000000000000" pitchFamily="34" charset="0"/>
          </a:endParaRPr>
        </a:p>
      </xdr:txBody>
    </xdr:sp>
    <xdr:clientData/>
  </xdr:twoCellAnchor>
  <xdr:twoCellAnchor>
    <xdr:from>
      <xdr:col>4</xdr:col>
      <xdr:colOff>201086</xdr:colOff>
      <xdr:row>0</xdr:row>
      <xdr:rowOff>44823</xdr:rowOff>
    </xdr:from>
    <xdr:to>
      <xdr:col>4</xdr:col>
      <xdr:colOff>1232026</xdr:colOff>
      <xdr:row>2</xdr:row>
      <xdr:rowOff>168087</xdr:rowOff>
    </xdr:to>
    <xdr:sp macro="" textlink="">
      <xdr:nvSpPr>
        <xdr:cNvPr id="30" name="Retângulo: Cantos Arredondados 2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DE6E767-1F5F-4E07-A761-7B18CF1B7699}"/>
            </a:ext>
          </a:extLst>
        </xdr:cNvPr>
        <xdr:cNvSpPr/>
      </xdr:nvSpPr>
      <xdr:spPr>
        <a:xfrm>
          <a:off x="8075086" y="44823"/>
          <a:ext cx="103094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solidFill>
                <a:schemeClr val="lt1"/>
              </a:solidFill>
              <a:effectLst/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Neoenergia</a:t>
          </a:r>
          <a:r>
            <a:rPr lang="pt-BR" sz="1000" b="1" baseline="0">
              <a:solidFill>
                <a:schemeClr val="lt1"/>
              </a:solidFill>
              <a:effectLst/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 Alto Paranaíba</a:t>
          </a:r>
          <a:endParaRPr lang="pt-BR" sz="1000">
            <a:effectLst/>
            <a:latin typeface="IberPangea" panose="020B0504000000000000" pitchFamily="34" charset="0"/>
            <a:ea typeface="IberPangea" panose="020B0504000000000000" pitchFamily="34" charset="0"/>
            <a:cs typeface="IberPangea" panose="020B0504000000000000" pitchFamily="34" charset="0"/>
          </a:endParaRPr>
        </a:p>
      </xdr:txBody>
    </xdr:sp>
    <xdr:clientData/>
  </xdr:twoCellAnchor>
  <xdr:twoCellAnchor>
    <xdr:from>
      <xdr:col>4</xdr:col>
      <xdr:colOff>1267636</xdr:colOff>
      <xdr:row>0</xdr:row>
      <xdr:rowOff>38473</xdr:rowOff>
    </xdr:from>
    <xdr:to>
      <xdr:col>5</xdr:col>
      <xdr:colOff>245409</xdr:colOff>
      <xdr:row>2</xdr:row>
      <xdr:rowOff>161737</xdr:rowOff>
    </xdr:to>
    <xdr:sp macro="" textlink="">
      <xdr:nvSpPr>
        <xdr:cNvPr id="31" name="Retângulo: Cantos Arredondados 3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C4E0144-0E2A-4B16-9DEB-8658D6CEC2E4}"/>
            </a:ext>
          </a:extLst>
        </xdr:cNvPr>
        <xdr:cNvSpPr/>
      </xdr:nvSpPr>
      <xdr:spPr>
        <a:xfrm>
          <a:off x="9141636" y="38473"/>
          <a:ext cx="103094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Neoenergia Paraíso</a:t>
          </a:r>
        </a:p>
      </xdr:txBody>
    </xdr:sp>
    <xdr:clientData/>
  </xdr:twoCellAnchor>
  <xdr:twoCellAnchor>
    <xdr:from>
      <xdr:col>5</xdr:col>
      <xdr:colOff>290732</xdr:colOff>
      <xdr:row>0</xdr:row>
      <xdr:rowOff>38473</xdr:rowOff>
    </xdr:from>
    <xdr:to>
      <xdr:col>5</xdr:col>
      <xdr:colOff>1324163</xdr:colOff>
      <xdr:row>2</xdr:row>
      <xdr:rowOff>161737</xdr:rowOff>
    </xdr:to>
    <xdr:sp macro="" textlink="">
      <xdr:nvSpPr>
        <xdr:cNvPr id="32" name="Retângulo: Cantos Arredondados 3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28B6105-86A3-4723-95D9-B3B75D0E9F74}"/>
            </a:ext>
          </a:extLst>
        </xdr:cNvPr>
        <xdr:cNvSpPr/>
      </xdr:nvSpPr>
      <xdr:spPr>
        <a:xfrm>
          <a:off x="10217899" y="38473"/>
          <a:ext cx="1033431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Neoenergia</a:t>
          </a:r>
          <a:r>
            <a:rPr lang="pt-BR" sz="1000" b="1" baseline="0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 Serviços</a:t>
          </a:r>
          <a:endParaRPr lang="pt-BR" sz="1000" b="1">
            <a:solidFill>
              <a:schemeClr val="lt1"/>
            </a:solidFill>
            <a:latin typeface="IberPangea" panose="020B0504000000000000" pitchFamily="34" charset="0"/>
            <a:ea typeface="IberPangea" panose="020B0504000000000000" pitchFamily="34" charset="0"/>
            <a:cs typeface="IberPangea" panose="020B0504000000000000" pitchFamily="34" charset="0"/>
          </a:endParaRPr>
        </a:p>
      </xdr:txBody>
    </xdr:sp>
    <xdr:clientData/>
  </xdr:twoCellAnchor>
  <xdr:twoCellAnchor>
    <xdr:from>
      <xdr:col>5</xdr:col>
      <xdr:colOff>1369486</xdr:colOff>
      <xdr:row>0</xdr:row>
      <xdr:rowOff>38473</xdr:rowOff>
    </xdr:from>
    <xdr:to>
      <xdr:col>6</xdr:col>
      <xdr:colOff>347260</xdr:colOff>
      <xdr:row>2</xdr:row>
      <xdr:rowOff>161737</xdr:rowOff>
    </xdr:to>
    <xdr:sp macro="" textlink="">
      <xdr:nvSpPr>
        <xdr:cNvPr id="33" name="Retângulo: Cantos Arredondados 32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FE257F2C-0E55-4C32-BF30-D4275B1480F3}"/>
            </a:ext>
          </a:extLst>
        </xdr:cNvPr>
        <xdr:cNvSpPr/>
      </xdr:nvSpPr>
      <xdr:spPr>
        <a:xfrm>
          <a:off x="11296653" y="38473"/>
          <a:ext cx="103094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 baseline="0">
              <a:solidFill>
                <a:schemeClr val="lt1"/>
              </a:solidFill>
              <a:effectLst/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Termopernambuco</a:t>
          </a:r>
          <a:endParaRPr lang="pt-BR" sz="1000">
            <a:effectLst/>
            <a:latin typeface="IberPangea" panose="020B0504000000000000" pitchFamily="34" charset="0"/>
            <a:ea typeface="IberPangea" panose="020B0504000000000000" pitchFamily="34" charset="0"/>
            <a:cs typeface="IberPangea" panose="020B0504000000000000" pitchFamily="34" charset="0"/>
          </a:endParaRPr>
        </a:p>
      </xdr:txBody>
    </xdr:sp>
    <xdr:clientData/>
  </xdr:twoCellAnchor>
  <xdr:twoCellAnchor>
    <xdr:from>
      <xdr:col>6</xdr:col>
      <xdr:colOff>386975</xdr:colOff>
      <xdr:row>0</xdr:row>
      <xdr:rowOff>38472</xdr:rowOff>
    </xdr:from>
    <xdr:to>
      <xdr:col>6</xdr:col>
      <xdr:colOff>1417915</xdr:colOff>
      <xdr:row>2</xdr:row>
      <xdr:rowOff>161736</xdr:rowOff>
    </xdr:to>
    <xdr:sp macro="" textlink="">
      <xdr:nvSpPr>
        <xdr:cNvPr id="34" name="Retângulo: Cantos Arredondados 33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C87732B8-9405-4F48-B87A-5B2F7DE2BA3C}"/>
            </a:ext>
          </a:extLst>
        </xdr:cNvPr>
        <xdr:cNvSpPr/>
      </xdr:nvSpPr>
      <xdr:spPr>
        <a:xfrm>
          <a:off x="12367308" y="38472"/>
          <a:ext cx="103094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Neoenergia Elektro</a:t>
          </a:r>
        </a:p>
      </xdr:txBody>
    </xdr:sp>
    <xdr:clientData/>
  </xdr:twoCellAnchor>
  <xdr:twoCellAnchor>
    <xdr:from>
      <xdr:col>6</xdr:col>
      <xdr:colOff>1463238</xdr:colOff>
      <xdr:row>0</xdr:row>
      <xdr:rowOff>38472</xdr:rowOff>
    </xdr:from>
    <xdr:to>
      <xdr:col>7</xdr:col>
      <xdr:colOff>443502</xdr:colOff>
      <xdr:row>2</xdr:row>
      <xdr:rowOff>161736</xdr:rowOff>
    </xdr:to>
    <xdr:sp macro="" textlink="">
      <xdr:nvSpPr>
        <xdr:cNvPr id="35" name="Retângulo: Cantos Arredondados 34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1DD59994-019A-4257-A143-2121FF50DB0E}"/>
            </a:ext>
          </a:extLst>
        </xdr:cNvPr>
        <xdr:cNvSpPr/>
      </xdr:nvSpPr>
      <xdr:spPr>
        <a:xfrm>
          <a:off x="13443571" y="38472"/>
          <a:ext cx="1033431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Neoenergia Controladora</a:t>
          </a:r>
        </a:p>
      </xdr:txBody>
    </xdr:sp>
    <xdr:clientData/>
  </xdr:twoCellAnchor>
  <xdr:twoCellAnchor>
    <xdr:from>
      <xdr:col>7</xdr:col>
      <xdr:colOff>488825</xdr:colOff>
      <xdr:row>0</xdr:row>
      <xdr:rowOff>38472</xdr:rowOff>
    </xdr:from>
    <xdr:to>
      <xdr:col>7</xdr:col>
      <xdr:colOff>1519765</xdr:colOff>
      <xdr:row>2</xdr:row>
      <xdr:rowOff>161736</xdr:rowOff>
    </xdr:to>
    <xdr:sp macro="" textlink="">
      <xdr:nvSpPr>
        <xdr:cNvPr id="36" name="Retângulo: Cantos Arredondados 3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15472433-ADC7-4402-A985-7061D0C8C615}"/>
            </a:ext>
          </a:extLst>
        </xdr:cNvPr>
        <xdr:cNvSpPr/>
      </xdr:nvSpPr>
      <xdr:spPr>
        <a:xfrm>
          <a:off x="14522325" y="38472"/>
          <a:ext cx="103094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NDB</a:t>
          </a:r>
          <a:endParaRPr lang="pt-BR" sz="1000">
            <a:effectLst/>
            <a:latin typeface="IberPangea" panose="020B0504000000000000" pitchFamily="34" charset="0"/>
            <a:ea typeface="IberPangea" panose="020B0504000000000000" pitchFamily="34" charset="0"/>
            <a:cs typeface="IberPangea" panose="020B0504000000000000" pitchFamily="34" charset="0"/>
          </a:endParaRPr>
        </a:p>
      </xdr:txBody>
    </xdr:sp>
    <xdr:clientData/>
  </xdr:twoCellAnchor>
  <xdr:twoCellAnchor>
    <xdr:from>
      <xdr:col>7</xdr:col>
      <xdr:colOff>1555375</xdr:colOff>
      <xdr:row>0</xdr:row>
      <xdr:rowOff>32122</xdr:rowOff>
    </xdr:from>
    <xdr:to>
      <xdr:col>8</xdr:col>
      <xdr:colOff>533148</xdr:colOff>
      <xdr:row>2</xdr:row>
      <xdr:rowOff>155386</xdr:rowOff>
    </xdr:to>
    <xdr:sp macro="" textlink="">
      <xdr:nvSpPr>
        <xdr:cNvPr id="37" name="Retângulo: Cantos Arredondados 36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CED0E723-4022-4EB9-B1D0-537CF186D35F}"/>
            </a:ext>
          </a:extLst>
        </xdr:cNvPr>
        <xdr:cNvSpPr/>
      </xdr:nvSpPr>
      <xdr:spPr>
        <a:xfrm>
          <a:off x="15588875" y="32122"/>
          <a:ext cx="103094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Neoenergia Coelba</a:t>
          </a:r>
        </a:p>
      </xdr:txBody>
    </xdr:sp>
    <xdr:clientData/>
  </xdr:twoCellAnchor>
  <xdr:twoCellAnchor>
    <xdr:from>
      <xdr:col>3</xdr:col>
      <xdr:colOff>102222</xdr:colOff>
      <xdr:row>3</xdr:row>
      <xdr:rowOff>21539</xdr:rowOff>
    </xdr:from>
    <xdr:to>
      <xdr:col>3</xdr:col>
      <xdr:colOff>1135653</xdr:colOff>
      <xdr:row>5</xdr:row>
      <xdr:rowOff>7220</xdr:rowOff>
    </xdr:to>
    <xdr:sp macro="" textlink="">
      <xdr:nvSpPr>
        <xdr:cNvPr id="38" name="Retângulo: Cantos Arredondados 37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4CF17404-4113-48DB-9BC0-6EF164BA14F9}"/>
            </a:ext>
          </a:extLst>
        </xdr:cNvPr>
        <xdr:cNvSpPr/>
      </xdr:nvSpPr>
      <xdr:spPr>
        <a:xfrm>
          <a:off x="5923055" y="582456"/>
          <a:ext cx="1033431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000" b="1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Neoenergia</a:t>
          </a:r>
          <a:r>
            <a:rPr lang="pt-BR" sz="1000" b="1" baseline="0">
              <a:solidFill>
                <a:schemeClr val="lt1"/>
              </a:solidFill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 Pernambuco</a:t>
          </a:r>
          <a:endParaRPr lang="pt-BR" sz="1000" b="1">
            <a:solidFill>
              <a:schemeClr val="lt1"/>
            </a:solidFill>
            <a:latin typeface="IberPangea" panose="020B0504000000000000" pitchFamily="34" charset="0"/>
            <a:ea typeface="IberPangea" panose="020B0504000000000000" pitchFamily="34" charset="0"/>
            <a:cs typeface="IberPangea" panose="020B0504000000000000" pitchFamily="34" charset="0"/>
          </a:endParaRPr>
        </a:p>
      </xdr:txBody>
    </xdr:sp>
    <xdr:clientData/>
  </xdr:twoCellAnchor>
  <xdr:twoCellAnchor>
    <xdr:from>
      <xdr:col>3</xdr:col>
      <xdr:colOff>1174750</xdr:colOff>
      <xdr:row>3</xdr:row>
      <xdr:rowOff>21539</xdr:rowOff>
    </xdr:from>
    <xdr:to>
      <xdr:col>4</xdr:col>
      <xdr:colOff>169333</xdr:colOff>
      <xdr:row>5</xdr:row>
      <xdr:rowOff>7220</xdr:rowOff>
    </xdr:to>
    <xdr:sp macro="" textlink="">
      <xdr:nvSpPr>
        <xdr:cNvPr id="39" name="Retângulo: Cantos Arredondados 38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4857CEBE-8DB9-42B3-AEB6-A8C91B3BA9D9}"/>
            </a:ext>
          </a:extLst>
        </xdr:cNvPr>
        <xdr:cNvSpPr/>
      </xdr:nvSpPr>
      <xdr:spPr>
        <a:xfrm>
          <a:off x="6995583" y="582456"/>
          <a:ext cx="104775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 baseline="0">
              <a:solidFill>
                <a:schemeClr val="lt1"/>
              </a:solidFill>
              <a:effectLst/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Neoenergia Cosern</a:t>
          </a:r>
          <a:endParaRPr lang="pt-BR" sz="1000">
            <a:effectLst/>
            <a:latin typeface="IberPangea" panose="020B0504000000000000" pitchFamily="34" charset="0"/>
            <a:ea typeface="IberPangea" panose="020B0504000000000000" pitchFamily="34" charset="0"/>
            <a:cs typeface="IberPangea" panose="020B0504000000000000" pitchFamily="34" charset="0"/>
          </a:endParaRPr>
        </a:p>
      </xdr:txBody>
    </xdr:sp>
    <xdr:clientData/>
  </xdr:twoCellAnchor>
  <xdr:twoCellAnchor>
    <xdr:from>
      <xdr:col>4</xdr:col>
      <xdr:colOff>201086</xdr:colOff>
      <xdr:row>3</xdr:row>
      <xdr:rowOff>21166</xdr:rowOff>
    </xdr:from>
    <xdr:to>
      <xdr:col>4</xdr:col>
      <xdr:colOff>1248836</xdr:colOff>
      <xdr:row>5</xdr:row>
      <xdr:rowOff>6847</xdr:rowOff>
    </xdr:to>
    <xdr:sp macro="" textlink="">
      <xdr:nvSpPr>
        <xdr:cNvPr id="46" name="Retângulo: Cantos Arredondados 4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B0010D6F-74C5-4115-9F66-594051F79F67}"/>
            </a:ext>
          </a:extLst>
        </xdr:cNvPr>
        <xdr:cNvSpPr/>
      </xdr:nvSpPr>
      <xdr:spPr>
        <a:xfrm>
          <a:off x="8075086" y="582083"/>
          <a:ext cx="1047750" cy="504264"/>
        </a:xfrm>
        <a:prstGeom prst="roundRect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 baseline="0">
              <a:solidFill>
                <a:schemeClr val="lt1"/>
              </a:solidFill>
              <a:effectLst/>
              <a:latin typeface="IberPangea" panose="020B0504000000000000" pitchFamily="34" charset="0"/>
              <a:ea typeface="IberPangea" panose="020B0504000000000000" pitchFamily="34" charset="0"/>
              <a:cs typeface="IberPangea" panose="020B0504000000000000" pitchFamily="34" charset="0"/>
            </a:rPr>
            <a:t>NC Energia</a:t>
          </a:r>
          <a:endParaRPr lang="pt-BR" sz="1000">
            <a:effectLst/>
            <a:latin typeface="IberPangea" panose="020B0504000000000000" pitchFamily="34" charset="0"/>
            <a:ea typeface="IberPangea" panose="020B0504000000000000" pitchFamily="34" charset="0"/>
            <a:cs typeface="IberPangea" panose="020B0504000000000000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30805-F667-451F-8EE0-2A97F7483855}">
  <dimension ref="A1:BV19"/>
  <sheetViews>
    <sheetView showGridLines="0" showRowColHeaders="0" tabSelected="1" zoomScaleNormal="100" zoomScaleSheetLayoutView="100" workbookViewId="0"/>
  </sheetViews>
  <sheetFormatPr defaultColWidth="0" defaultRowHeight="14.25" zeroHeight="1" x14ac:dyDescent="0.2"/>
  <cols>
    <col min="1" max="3" width="30.7109375" style="1" customWidth="1"/>
    <col min="4" max="16" width="9.140625" style="1" hidden="1" customWidth="1"/>
    <col min="17" max="74" width="0" style="1" hidden="1" customWidth="1"/>
    <col min="75" max="16384" width="9.140625" style="1" hidden="1"/>
  </cols>
  <sheetData>
    <row r="1" spans="1:3" ht="15" customHeight="1" x14ac:dyDescent="0.2">
      <c r="A1" s="1" t="s">
        <v>77</v>
      </c>
    </row>
    <row r="2" spans="1:3" x14ac:dyDescent="0.2"/>
    <row r="3" spans="1:3" x14ac:dyDescent="0.2"/>
    <row r="4" spans="1:3" ht="27" customHeight="1" x14ac:dyDescent="0.2"/>
    <row r="5" spans="1:3" x14ac:dyDescent="0.2"/>
    <row r="6" spans="1:3" x14ac:dyDescent="0.2"/>
    <row r="7" spans="1:3" ht="15" x14ac:dyDescent="0.2">
      <c r="A7" s="67" t="s">
        <v>78</v>
      </c>
      <c r="B7" s="67"/>
      <c r="C7" s="67"/>
    </row>
    <row r="8" spans="1:3" x14ac:dyDescent="0.2"/>
    <row r="9" spans="1:3" x14ac:dyDescent="0.2"/>
    <row r="10" spans="1:3" x14ac:dyDescent="0.2"/>
    <row r="11" spans="1:3" x14ac:dyDescent="0.2"/>
    <row r="12" spans="1:3" x14ac:dyDescent="0.2"/>
    <row r="13" spans="1:3" x14ac:dyDescent="0.2"/>
    <row r="14" spans="1:3" x14ac:dyDescent="0.2"/>
    <row r="15" spans="1:3" x14ac:dyDescent="0.2"/>
    <row r="16" spans="1:3" x14ac:dyDescent="0.2"/>
    <row r="17" x14ac:dyDescent="0.2"/>
    <row r="18" x14ac:dyDescent="0.2"/>
    <row r="19" x14ac:dyDescent="0.2"/>
  </sheetData>
  <mergeCells count="1">
    <mergeCell ref="A7:C7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&amp;C&amp;1#&amp;"Calibri"&amp;12&amp;K008000Internal Use</oddFooter>
  </headerFooter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3F8A5-90E3-41B1-8FF8-F703601F564B}">
  <dimension ref="A1:BQ106"/>
  <sheetViews>
    <sheetView showGridLines="0" zoomScale="90" zoomScaleNormal="90" workbookViewId="0">
      <pane xSplit="2" ySplit="10" topLeftCell="C11" activePane="bottomRight" state="frozen"/>
      <selection activeCell="D31" sqref="D31"/>
      <selection pane="topRight" activeCell="D31" sqref="D31"/>
      <selection pane="bottomLeft" activeCell="D31" sqref="D31"/>
      <selection pane="bottomRight" activeCell="B2" sqref="B2"/>
    </sheetView>
  </sheetViews>
  <sheetFormatPr defaultColWidth="0" defaultRowHeight="15" zeroHeight="1" x14ac:dyDescent="0.25"/>
  <cols>
    <col min="1" max="1" width="30.7109375" style="2" hidden="1" customWidth="1"/>
    <col min="2" max="2" width="30.7109375" style="2" customWidth="1"/>
    <col min="3" max="3" width="25.7109375" style="2" customWidth="1"/>
    <col min="4" max="11" width="30.7109375" style="2" customWidth="1"/>
    <col min="12" max="16384" width="9.140625" style="2" hidden="1"/>
  </cols>
  <sheetData>
    <row r="1" spans="1:69" ht="15" customHeight="1" x14ac:dyDescent="0.25">
      <c r="B1" s="3"/>
      <c r="C1" s="4"/>
      <c r="D1" s="5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7"/>
    </row>
    <row r="2" spans="1:69" x14ac:dyDescent="0.25">
      <c r="C2" s="68" t="s">
        <v>65</v>
      </c>
      <c r="D2" s="5"/>
      <c r="F2" s="5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</row>
    <row r="3" spans="1:69" ht="15" customHeight="1" x14ac:dyDescent="0.25">
      <c r="C3" s="68"/>
      <c r="D3" s="5"/>
      <c r="F3" s="5"/>
    </row>
    <row r="4" spans="1:69" ht="27" customHeight="1" x14ac:dyDescent="0.25">
      <c r="C4" s="68"/>
    </row>
    <row r="5" spans="1:69" x14ac:dyDescent="0.25">
      <c r="C5" s="68"/>
      <c r="D5" s="2" t="s">
        <v>72</v>
      </c>
    </row>
    <row r="6" spans="1:69" x14ac:dyDescent="0.25"/>
    <row r="7" spans="1:69" x14ac:dyDescent="0.25">
      <c r="E7" s="9"/>
    </row>
    <row r="8" spans="1:69" x14ac:dyDescent="0.25">
      <c r="D8" s="10"/>
      <c r="E8" s="11"/>
    </row>
    <row r="9" spans="1:69" x14ac:dyDescent="0.25">
      <c r="D9" s="10"/>
    </row>
    <row r="10" spans="1:69" s="13" customFormat="1" ht="30" customHeight="1" x14ac:dyDescent="0.25">
      <c r="A10" s="5" t="s">
        <v>70</v>
      </c>
      <c r="B10" s="12" t="s">
        <v>46</v>
      </c>
      <c r="C10" s="12" t="s">
        <v>79</v>
      </c>
      <c r="D10" s="12" t="s">
        <v>0</v>
      </c>
      <c r="E10" s="12" t="s">
        <v>1</v>
      </c>
      <c r="F10" s="12" t="s">
        <v>3</v>
      </c>
      <c r="G10" s="12" t="s">
        <v>2</v>
      </c>
      <c r="H10" s="12" t="s">
        <v>68</v>
      </c>
      <c r="I10" s="12" t="s">
        <v>4</v>
      </c>
      <c r="J10" s="12" t="s">
        <v>5</v>
      </c>
      <c r="K10" s="12" t="s">
        <v>6</v>
      </c>
    </row>
    <row r="11" spans="1:69" x14ac:dyDescent="0.25">
      <c r="A11" s="2">
        <v>21</v>
      </c>
      <c r="B11" s="14" t="s">
        <v>8</v>
      </c>
      <c r="C11" s="15">
        <v>45667.679880000003</v>
      </c>
      <c r="D11" s="15" t="s">
        <v>83</v>
      </c>
      <c r="E11" s="16">
        <v>42731</v>
      </c>
      <c r="F11" s="17">
        <v>43500</v>
      </c>
      <c r="G11" s="17">
        <v>43500</v>
      </c>
      <c r="H11" s="18" t="s">
        <v>84</v>
      </c>
      <c r="I11" s="16">
        <v>46931</v>
      </c>
      <c r="J11" s="18" t="s">
        <v>85</v>
      </c>
      <c r="K11" s="18" t="s">
        <v>86</v>
      </c>
    </row>
    <row r="12" spans="1:69" s="19" customFormat="1" x14ac:dyDescent="0.25">
      <c r="B12" s="20" t="s">
        <v>56</v>
      </c>
      <c r="C12" s="21">
        <f>SUM(C11)</f>
        <v>45667.679880000003</v>
      </c>
      <c r="D12" s="22"/>
      <c r="E12" s="23"/>
      <c r="F12" s="24"/>
      <c r="G12" s="24"/>
      <c r="H12" s="22"/>
      <c r="I12" s="23"/>
      <c r="J12" s="22"/>
      <c r="K12" s="22"/>
    </row>
    <row r="13" spans="1:69" x14ac:dyDescent="0.25">
      <c r="A13" s="2">
        <v>33</v>
      </c>
      <c r="B13" s="25" t="s">
        <v>51</v>
      </c>
      <c r="C13" s="26">
        <v>549023.07003711711</v>
      </c>
      <c r="D13" s="27" t="s">
        <v>87</v>
      </c>
      <c r="E13" s="28">
        <v>43341</v>
      </c>
      <c r="F13" s="29">
        <v>600000</v>
      </c>
      <c r="G13" s="29">
        <v>600000</v>
      </c>
      <c r="H13" s="27" t="s">
        <v>88</v>
      </c>
      <c r="I13" s="28">
        <v>45853</v>
      </c>
      <c r="J13" s="27" t="s">
        <v>89</v>
      </c>
      <c r="K13" s="27" t="s">
        <v>86</v>
      </c>
    </row>
    <row r="14" spans="1:69" x14ac:dyDescent="0.25">
      <c r="A14" s="2">
        <v>34</v>
      </c>
      <c r="B14" s="14" t="s">
        <v>51</v>
      </c>
      <c r="C14" s="15">
        <v>316593.75134000002</v>
      </c>
      <c r="D14" s="18" t="s">
        <v>90</v>
      </c>
      <c r="E14" s="16">
        <v>43584</v>
      </c>
      <c r="F14" s="17">
        <v>30000</v>
      </c>
      <c r="G14" s="17">
        <v>30000</v>
      </c>
      <c r="H14" s="18" t="s">
        <v>91</v>
      </c>
      <c r="I14" s="16">
        <v>45397</v>
      </c>
      <c r="J14" s="18" t="s">
        <v>92</v>
      </c>
      <c r="K14" s="18" t="s">
        <v>86</v>
      </c>
    </row>
    <row r="15" spans="1:69" x14ac:dyDescent="0.25">
      <c r="A15" s="2">
        <v>35</v>
      </c>
      <c r="B15" s="14" t="s">
        <v>51</v>
      </c>
      <c r="C15" s="15">
        <v>210817.10064929374</v>
      </c>
      <c r="D15" s="18" t="s">
        <v>93</v>
      </c>
      <c r="E15" s="16">
        <v>43584</v>
      </c>
      <c r="F15" s="17">
        <v>20000</v>
      </c>
      <c r="G15" s="17">
        <v>20000</v>
      </c>
      <c r="H15" s="18" t="s">
        <v>94</v>
      </c>
      <c r="I15" s="16">
        <v>46127</v>
      </c>
      <c r="J15" s="18" t="s">
        <v>89</v>
      </c>
      <c r="K15" s="18" t="s">
        <v>86</v>
      </c>
    </row>
    <row r="16" spans="1:69" x14ac:dyDescent="0.25">
      <c r="A16" s="2">
        <v>36</v>
      </c>
      <c r="B16" s="14" t="s">
        <v>51</v>
      </c>
      <c r="C16" s="15">
        <v>104665.3318344813</v>
      </c>
      <c r="D16" s="18" t="s">
        <v>95</v>
      </c>
      <c r="E16" s="16">
        <v>44498</v>
      </c>
      <c r="F16" s="17">
        <v>100000</v>
      </c>
      <c r="G16" s="17">
        <v>100000</v>
      </c>
      <c r="H16" s="18" t="s">
        <v>96</v>
      </c>
      <c r="I16" s="16">
        <v>46310</v>
      </c>
      <c r="J16" s="18" t="s">
        <v>92</v>
      </c>
      <c r="K16" s="18" t="s">
        <v>86</v>
      </c>
    </row>
    <row r="17" spans="1:11" x14ac:dyDescent="0.25">
      <c r="A17" s="2">
        <v>37</v>
      </c>
      <c r="B17" s="14" t="s">
        <v>51</v>
      </c>
      <c r="C17" s="15">
        <v>209461.77960450406</v>
      </c>
      <c r="D17" s="18" t="s">
        <v>97</v>
      </c>
      <c r="E17" s="16">
        <v>44498</v>
      </c>
      <c r="F17" s="17">
        <v>200000</v>
      </c>
      <c r="G17" s="17">
        <v>200000</v>
      </c>
      <c r="H17" s="18" t="s">
        <v>98</v>
      </c>
      <c r="I17" s="16">
        <v>47041</v>
      </c>
      <c r="J17" s="18" t="s">
        <v>92</v>
      </c>
      <c r="K17" s="18" t="s">
        <v>86</v>
      </c>
    </row>
    <row r="18" spans="1:11" x14ac:dyDescent="0.25">
      <c r="A18" s="2">
        <v>38</v>
      </c>
      <c r="B18" s="14" t="s">
        <v>51</v>
      </c>
      <c r="C18" s="15">
        <v>233517.85905262886</v>
      </c>
      <c r="D18" s="18" t="s">
        <v>99</v>
      </c>
      <c r="E18" s="16">
        <v>44498</v>
      </c>
      <c r="F18" s="17">
        <v>200000</v>
      </c>
      <c r="G18" s="17">
        <v>200000</v>
      </c>
      <c r="H18" s="18" t="s">
        <v>100</v>
      </c>
      <c r="I18" s="16">
        <v>48136</v>
      </c>
      <c r="J18" s="18" t="s">
        <v>92</v>
      </c>
      <c r="K18" s="18" t="s">
        <v>86</v>
      </c>
    </row>
    <row r="19" spans="1:11" x14ac:dyDescent="0.25">
      <c r="A19" s="2">
        <v>47</v>
      </c>
      <c r="B19" s="14" t="s">
        <v>51</v>
      </c>
      <c r="C19" s="15">
        <v>171694.92409676238</v>
      </c>
      <c r="D19" s="18" t="s">
        <v>101</v>
      </c>
      <c r="E19" s="16">
        <v>44550</v>
      </c>
      <c r="F19" s="17">
        <v>0</v>
      </c>
      <c r="G19" s="17">
        <v>0</v>
      </c>
      <c r="H19" s="18" t="s">
        <v>102</v>
      </c>
      <c r="I19" s="16">
        <v>46377</v>
      </c>
      <c r="J19" s="18" t="s">
        <v>92</v>
      </c>
      <c r="K19" s="18" t="s">
        <v>86</v>
      </c>
    </row>
    <row r="20" spans="1:11" x14ac:dyDescent="0.25">
      <c r="A20" s="2">
        <v>48</v>
      </c>
      <c r="B20" s="14" t="s">
        <v>51</v>
      </c>
      <c r="C20" s="15">
        <v>343521.64005323761</v>
      </c>
      <c r="D20" s="18" t="s">
        <v>101</v>
      </c>
      <c r="E20" s="16">
        <v>44550</v>
      </c>
      <c r="F20" s="17">
        <v>0</v>
      </c>
      <c r="G20" s="17">
        <v>0</v>
      </c>
      <c r="H20" s="18" t="s">
        <v>103</v>
      </c>
      <c r="I20" s="16">
        <v>47107</v>
      </c>
      <c r="J20" s="18" t="s">
        <v>89</v>
      </c>
      <c r="K20" s="18" t="s">
        <v>86</v>
      </c>
    </row>
    <row r="21" spans="1:11" x14ac:dyDescent="0.25">
      <c r="A21" s="2">
        <v>203</v>
      </c>
      <c r="B21" s="14" t="s">
        <v>51</v>
      </c>
      <c r="C21" s="15">
        <v>492596.75095455046</v>
      </c>
      <c r="D21" s="18" t="s">
        <v>104</v>
      </c>
      <c r="E21" s="16">
        <v>44671</v>
      </c>
      <c r="F21" s="17">
        <v>470000</v>
      </c>
      <c r="G21" s="17">
        <v>470000</v>
      </c>
      <c r="H21" s="18" t="s">
        <v>105</v>
      </c>
      <c r="I21" s="16">
        <v>46492</v>
      </c>
      <c r="J21" s="18" t="s">
        <v>92</v>
      </c>
      <c r="K21" s="18" t="s">
        <v>86</v>
      </c>
    </row>
    <row r="22" spans="1:11" x14ac:dyDescent="0.25">
      <c r="A22" s="2">
        <v>204</v>
      </c>
      <c r="B22" s="14" t="s">
        <v>51</v>
      </c>
      <c r="C22" s="15">
        <v>346055.79357134778</v>
      </c>
      <c r="D22" s="18" t="s">
        <v>106</v>
      </c>
      <c r="E22" s="16">
        <v>44671</v>
      </c>
      <c r="F22" s="17">
        <v>330000</v>
      </c>
      <c r="G22" s="17">
        <v>330000</v>
      </c>
      <c r="H22" s="18" t="s">
        <v>107</v>
      </c>
      <c r="I22" s="16">
        <v>47223</v>
      </c>
      <c r="J22" s="18" t="s">
        <v>89</v>
      </c>
      <c r="K22" s="18" t="s">
        <v>86</v>
      </c>
    </row>
    <row r="23" spans="1:11" x14ac:dyDescent="0.25">
      <c r="A23" s="2">
        <v>205</v>
      </c>
      <c r="B23" s="14" t="s">
        <v>51</v>
      </c>
      <c r="C23" s="15">
        <v>442649.53676410182</v>
      </c>
      <c r="D23" s="18" t="s">
        <v>108</v>
      </c>
      <c r="E23" s="16">
        <v>44671</v>
      </c>
      <c r="F23" s="17">
        <v>400000</v>
      </c>
      <c r="G23" s="17">
        <v>400000</v>
      </c>
      <c r="H23" s="18" t="s">
        <v>109</v>
      </c>
      <c r="I23" s="16">
        <v>48319</v>
      </c>
      <c r="J23" s="18" t="s">
        <v>89</v>
      </c>
      <c r="K23" s="18" t="s">
        <v>86</v>
      </c>
    </row>
    <row r="24" spans="1:11" x14ac:dyDescent="0.25">
      <c r="A24" s="2">
        <v>211</v>
      </c>
      <c r="B24" s="14" t="s">
        <v>51</v>
      </c>
      <c r="C24" s="15">
        <v>206038.68745087169</v>
      </c>
      <c r="D24" s="18" t="s">
        <v>110</v>
      </c>
      <c r="E24" s="16">
        <v>44746</v>
      </c>
      <c r="F24" s="17">
        <v>0</v>
      </c>
      <c r="G24" s="17">
        <v>0</v>
      </c>
      <c r="H24" s="18" t="s">
        <v>111</v>
      </c>
      <c r="I24" s="16">
        <v>46558</v>
      </c>
      <c r="J24" s="18" t="s">
        <v>92</v>
      </c>
      <c r="K24" s="18" t="s">
        <v>86</v>
      </c>
    </row>
    <row r="25" spans="1:11" x14ac:dyDescent="0.25">
      <c r="A25" s="2">
        <v>212</v>
      </c>
      <c r="B25" s="14" t="s">
        <v>51</v>
      </c>
      <c r="C25" s="15">
        <v>257648.34651912833</v>
      </c>
      <c r="D25" s="18" t="s">
        <v>110</v>
      </c>
      <c r="E25" s="16">
        <v>44746</v>
      </c>
      <c r="F25" s="17">
        <v>0</v>
      </c>
      <c r="G25" s="17">
        <v>0</v>
      </c>
      <c r="H25" s="18" t="s">
        <v>112</v>
      </c>
      <c r="I25" s="16">
        <v>47289</v>
      </c>
      <c r="J25" s="18" t="s">
        <v>89</v>
      </c>
      <c r="K25" s="18" t="s">
        <v>86</v>
      </c>
    </row>
    <row r="26" spans="1:11" x14ac:dyDescent="0.25">
      <c r="A26" s="2">
        <v>297</v>
      </c>
      <c r="B26" s="14" t="s">
        <v>51</v>
      </c>
      <c r="C26" s="15">
        <v>710774.37158773735</v>
      </c>
      <c r="D26" s="18" t="s">
        <v>113</v>
      </c>
      <c r="E26" s="16">
        <v>45281</v>
      </c>
      <c r="F26" s="17">
        <v>700000</v>
      </c>
      <c r="G26" s="17">
        <v>700000</v>
      </c>
      <c r="H26" s="18" t="s">
        <v>114</v>
      </c>
      <c r="I26" s="16">
        <v>47072</v>
      </c>
      <c r="J26" s="18" t="s">
        <v>92</v>
      </c>
      <c r="K26" s="18" t="s">
        <v>115</v>
      </c>
    </row>
    <row r="27" spans="1:11" x14ac:dyDescent="0.25">
      <c r="A27" s="2">
        <v>298</v>
      </c>
      <c r="B27" s="14" t="s">
        <v>51</v>
      </c>
      <c r="C27" s="15">
        <v>509199.73582226271</v>
      </c>
      <c r="D27" s="18" t="s">
        <v>116</v>
      </c>
      <c r="E27" s="16">
        <v>45281</v>
      </c>
      <c r="F27" s="17">
        <v>500000</v>
      </c>
      <c r="G27" s="17">
        <v>500000</v>
      </c>
      <c r="H27" s="18" t="s">
        <v>117</v>
      </c>
      <c r="I27" s="16">
        <v>48900</v>
      </c>
      <c r="J27" s="18" t="s">
        <v>89</v>
      </c>
      <c r="K27" s="18" t="s">
        <v>115</v>
      </c>
    </row>
    <row r="28" spans="1:11" x14ac:dyDescent="0.25">
      <c r="A28" s="2">
        <v>308</v>
      </c>
      <c r="B28" s="14" t="s">
        <v>51</v>
      </c>
      <c r="C28" s="15">
        <v>496517.5552</v>
      </c>
      <c r="D28" s="18" t="s">
        <v>118</v>
      </c>
      <c r="E28" s="16">
        <v>45377</v>
      </c>
      <c r="F28" s="17">
        <v>500000</v>
      </c>
      <c r="G28" s="17">
        <v>500000</v>
      </c>
      <c r="H28" s="18" t="s">
        <v>114</v>
      </c>
      <c r="I28" s="16">
        <v>47195</v>
      </c>
      <c r="J28" s="18" t="s">
        <v>92</v>
      </c>
      <c r="K28" s="18" t="s">
        <v>115</v>
      </c>
    </row>
    <row r="29" spans="1:11" s="19" customFormat="1" x14ac:dyDescent="0.25">
      <c r="B29" s="20" t="str">
        <f>CONCATENATE("Total ",B22)</f>
        <v>Total Neoenergia Pernambuco</v>
      </c>
      <c r="C29" s="21">
        <f>SUM(C13:C28)</f>
        <v>5600776.2345380252</v>
      </c>
      <c r="D29" s="22"/>
      <c r="E29" s="23"/>
      <c r="F29" s="24"/>
      <c r="G29" s="24"/>
      <c r="H29" s="22"/>
      <c r="I29" s="23"/>
      <c r="J29" s="22"/>
      <c r="K29" s="22"/>
    </row>
    <row r="30" spans="1:11" x14ac:dyDescent="0.25">
      <c r="A30" s="2">
        <v>65</v>
      </c>
      <c r="B30" s="25" t="s">
        <v>48</v>
      </c>
      <c r="C30" s="26">
        <v>167690.33546490513</v>
      </c>
      <c r="D30" s="27" t="s">
        <v>113</v>
      </c>
      <c r="E30" s="28">
        <v>44498</v>
      </c>
      <c r="F30" s="29">
        <v>160000</v>
      </c>
      <c r="G30" s="29">
        <v>160000</v>
      </c>
      <c r="H30" s="27" t="s">
        <v>102</v>
      </c>
      <c r="I30" s="28">
        <v>46310</v>
      </c>
      <c r="J30" s="27" t="s">
        <v>92</v>
      </c>
      <c r="K30" s="27" t="s">
        <v>86</v>
      </c>
    </row>
    <row r="31" spans="1:11" x14ac:dyDescent="0.25">
      <c r="A31" s="2">
        <v>66</v>
      </c>
      <c r="B31" s="14" t="s">
        <v>48</v>
      </c>
      <c r="C31" s="15">
        <v>335025.6620788736</v>
      </c>
      <c r="D31" s="18" t="s">
        <v>116</v>
      </c>
      <c r="E31" s="16">
        <v>44498</v>
      </c>
      <c r="F31" s="17">
        <v>320000</v>
      </c>
      <c r="G31" s="17">
        <v>320000</v>
      </c>
      <c r="H31" s="18" t="s">
        <v>103</v>
      </c>
      <c r="I31" s="16">
        <v>47041</v>
      </c>
      <c r="J31" s="18" t="s">
        <v>92</v>
      </c>
      <c r="K31" s="18" t="s">
        <v>86</v>
      </c>
    </row>
    <row r="32" spans="1:11" x14ac:dyDescent="0.25">
      <c r="A32" s="2">
        <v>67</v>
      </c>
      <c r="B32" s="14" t="s">
        <v>48</v>
      </c>
      <c r="C32" s="15">
        <v>372928.94180744939</v>
      </c>
      <c r="D32" s="18" t="s">
        <v>119</v>
      </c>
      <c r="E32" s="16">
        <v>44498</v>
      </c>
      <c r="F32" s="17">
        <v>320000</v>
      </c>
      <c r="G32" s="17">
        <v>320000</v>
      </c>
      <c r="H32" s="18" t="s">
        <v>120</v>
      </c>
      <c r="I32" s="16">
        <v>48136</v>
      </c>
      <c r="J32" s="18" t="s">
        <v>92</v>
      </c>
      <c r="K32" s="18" t="s">
        <v>86</v>
      </c>
    </row>
    <row r="33" spans="1:11" x14ac:dyDescent="0.25">
      <c r="A33" s="2">
        <v>70</v>
      </c>
      <c r="B33" s="14" t="s">
        <v>48</v>
      </c>
      <c r="C33" s="15">
        <v>727350.44283549779</v>
      </c>
      <c r="D33" s="18" t="s">
        <v>121</v>
      </c>
      <c r="E33" s="16">
        <v>43371</v>
      </c>
      <c r="F33" s="17">
        <v>800000</v>
      </c>
      <c r="G33" s="17">
        <v>800000</v>
      </c>
      <c r="H33" s="18" t="s">
        <v>122</v>
      </c>
      <c r="I33" s="16">
        <v>45884</v>
      </c>
      <c r="J33" s="18" t="s">
        <v>89</v>
      </c>
      <c r="K33" s="18" t="s">
        <v>86</v>
      </c>
    </row>
    <row r="34" spans="1:11" x14ac:dyDescent="0.25">
      <c r="A34" s="2">
        <v>71</v>
      </c>
      <c r="B34" s="14" t="s">
        <v>48</v>
      </c>
      <c r="C34" s="15">
        <v>324928.28888000001</v>
      </c>
      <c r="D34" s="18" t="s">
        <v>104</v>
      </c>
      <c r="E34" s="16">
        <v>43581</v>
      </c>
      <c r="F34" s="17">
        <v>30907</v>
      </c>
      <c r="G34" s="17">
        <v>30907</v>
      </c>
      <c r="H34" s="18" t="s">
        <v>123</v>
      </c>
      <c r="I34" s="16">
        <v>45406</v>
      </c>
      <c r="J34" s="18" t="s">
        <v>92</v>
      </c>
      <c r="K34" s="18" t="s">
        <v>86</v>
      </c>
    </row>
    <row r="35" spans="1:11" x14ac:dyDescent="0.25">
      <c r="A35" s="2">
        <v>72</v>
      </c>
      <c r="B35" s="14" t="s">
        <v>48</v>
      </c>
      <c r="C35" s="15">
        <v>410953.39460921893</v>
      </c>
      <c r="D35" s="18" t="s">
        <v>106</v>
      </c>
      <c r="E35" s="16">
        <v>43581</v>
      </c>
      <c r="F35" s="17">
        <v>39093</v>
      </c>
      <c r="G35" s="17">
        <v>39093</v>
      </c>
      <c r="H35" s="18" t="s">
        <v>124</v>
      </c>
      <c r="I35" s="16">
        <v>46136</v>
      </c>
      <c r="J35" s="18" t="s">
        <v>89</v>
      </c>
      <c r="K35" s="18" t="s">
        <v>86</v>
      </c>
    </row>
    <row r="36" spans="1:11" x14ac:dyDescent="0.25">
      <c r="A36" s="2">
        <v>88</v>
      </c>
      <c r="B36" s="14" t="s">
        <v>48</v>
      </c>
      <c r="C36" s="15">
        <v>273978.44893758855</v>
      </c>
      <c r="D36" s="18" t="s">
        <v>101</v>
      </c>
      <c r="E36" s="16">
        <v>44550</v>
      </c>
      <c r="F36" s="17">
        <v>0</v>
      </c>
      <c r="G36" s="17">
        <v>0</v>
      </c>
      <c r="H36" s="18" t="s">
        <v>102</v>
      </c>
      <c r="I36" s="16">
        <v>46377</v>
      </c>
      <c r="J36" s="18" t="s">
        <v>92</v>
      </c>
      <c r="K36" s="18" t="s">
        <v>86</v>
      </c>
    </row>
    <row r="37" spans="1:11" x14ac:dyDescent="0.25">
      <c r="A37" s="2">
        <v>89</v>
      </c>
      <c r="B37" s="14" t="s">
        <v>48</v>
      </c>
      <c r="C37" s="15">
        <v>550229.00638153695</v>
      </c>
      <c r="D37" s="18" t="s">
        <v>101</v>
      </c>
      <c r="E37" s="16">
        <v>44550</v>
      </c>
      <c r="F37" s="17">
        <v>0</v>
      </c>
      <c r="G37" s="17">
        <v>0</v>
      </c>
      <c r="H37" s="18" t="s">
        <v>103</v>
      </c>
      <c r="I37" s="16">
        <v>47107</v>
      </c>
      <c r="J37" s="18" t="s">
        <v>89</v>
      </c>
      <c r="K37" s="18" t="s">
        <v>86</v>
      </c>
    </row>
    <row r="38" spans="1:11" x14ac:dyDescent="0.25">
      <c r="A38" s="2">
        <v>200</v>
      </c>
      <c r="B38" s="14" t="s">
        <v>48</v>
      </c>
      <c r="C38" s="15">
        <v>493371.99062999996</v>
      </c>
      <c r="D38" s="18" t="s">
        <v>125</v>
      </c>
      <c r="E38" s="16">
        <v>44671</v>
      </c>
      <c r="F38" s="17">
        <v>470000</v>
      </c>
      <c r="G38" s="17">
        <v>470000</v>
      </c>
      <c r="H38" s="18" t="s">
        <v>105</v>
      </c>
      <c r="I38" s="16">
        <v>46492</v>
      </c>
      <c r="J38" s="18" t="s">
        <v>92</v>
      </c>
      <c r="K38" s="18" t="s">
        <v>86</v>
      </c>
    </row>
    <row r="39" spans="1:11" x14ac:dyDescent="0.25">
      <c r="A39" s="2">
        <v>201</v>
      </c>
      <c r="B39" s="14" t="s">
        <v>48</v>
      </c>
      <c r="C39" s="15">
        <v>346184.57368999999</v>
      </c>
      <c r="D39" s="18" t="s">
        <v>126</v>
      </c>
      <c r="E39" s="16">
        <v>44671</v>
      </c>
      <c r="F39" s="17">
        <v>330000</v>
      </c>
      <c r="G39" s="17">
        <v>330000</v>
      </c>
      <c r="H39" s="18" t="s">
        <v>107</v>
      </c>
      <c r="I39" s="16">
        <v>46858</v>
      </c>
      <c r="J39" s="18" t="s">
        <v>89</v>
      </c>
      <c r="K39" s="18" t="s">
        <v>86</v>
      </c>
    </row>
    <row r="40" spans="1:11" x14ac:dyDescent="0.25">
      <c r="A40" s="2">
        <v>202</v>
      </c>
      <c r="B40" s="14" t="s">
        <v>48</v>
      </c>
      <c r="C40" s="15">
        <v>441900.47552000004</v>
      </c>
      <c r="D40" s="18" t="s">
        <v>127</v>
      </c>
      <c r="E40" s="16">
        <v>44671</v>
      </c>
      <c r="F40" s="17">
        <v>400000</v>
      </c>
      <c r="G40" s="17">
        <v>400000</v>
      </c>
      <c r="H40" s="18" t="s">
        <v>109</v>
      </c>
      <c r="I40" s="16">
        <v>48319</v>
      </c>
      <c r="J40" s="18" t="s">
        <v>89</v>
      </c>
      <c r="K40" s="18" t="s">
        <v>86</v>
      </c>
    </row>
    <row r="41" spans="1:11" x14ac:dyDescent="0.25">
      <c r="A41" s="2">
        <v>209</v>
      </c>
      <c r="B41" s="14" t="s">
        <v>48</v>
      </c>
      <c r="C41" s="15">
        <v>195852.80809000001</v>
      </c>
      <c r="D41" s="18" t="s">
        <v>110</v>
      </c>
      <c r="E41" s="16">
        <v>44746</v>
      </c>
      <c r="F41" s="17">
        <v>0</v>
      </c>
      <c r="G41" s="17">
        <v>0</v>
      </c>
      <c r="H41" s="18" t="s">
        <v>111</v>
      </c>
      <c r="I41" s="16">
        <v>46558</v>
      </c>
      <c r="J41" s="18" t="s">
        <v>92</v>
      </c>
      <c r="K41" s="18" t="s">
        <v>86</v>
      </c>
    </row>
    <row r="42" spans="1:11" x14ac:dyDescent="0.25">
      <c r="A42" s="2">
        <v>270</v>
      </c>
      <c r="B42" s="14" t="s">
        <v>48</v>
      </c>
      <c r="C42" s="15">
        <v>398135.75049999997</v>
      </c>
      <c r="D42" s="18" t="s">
        <v>128</v>
      </c>
      <c r="E42" s="16">
        <v>45156</v>
      </c>
      <c r="F42" s="17">
        <v>400000</v>
      </c>
      <c r="G42" s="17">
        <v>400000</v>
      </c>
      <c r="H42" s="18" t="s">
        <v>129</v>
      </c>
      <c r="I42" s="16">
        <v>46980</v>
      </c>
      <c r="J42" s="18" t="s">
        <v>92</v>
      </c>
      <c r="K42" s="18" t="s">
        <v>86</v>
      </c>
    </row>
    <row r="43" spans="1:11" x14ac:dyDescent="0.25">
      <c r="A43" s="2">
        <v>271</v>
      </c>
      <c r="B43" s="14" t="s">
        <v>48</v>
      </c>
      <c r="C43" s="15">
        <v>812922.47946000006</v>
      </c>
      <c r="D43" s="18" t="s">
        <v>130</v>
      </c>
      <c r="E43" s="16">
        <v>45156</v>
      </c>
      <c r="F43" s="17">
        <v>800000</v>
      </c>
      <c r="G43" s="17">
        <v>800000</v>
      </c>
      <c r="H43" s="18" t="s">
        <v>131</v>
      </c>
      <c r="I43" s="16">
        <v>47710</v>
      </c>
      <c r="J43" s="18" t="s">
        <v>89</v>
      </c>
      <c r="K43" s="18" t="s">
        <v>86</v>
      </c>
    </row>
    <row r="44" spans="1:11" x14ac:dyDescent="0.25">
      <c r="A44" s="2">
        <v>272</v>
      </c>
      <c r="B44" s="14" t="s">
        <v>48</v>
      </c>
      <c r="C44" s="15">
        <v>327709.73259999999</v>
      </c>
      <c r="D44" s="18" t="s">
        <v>132</v>
      </c>
      <c r="E44" s="16">
        <v>45114</v>
      </c>
      <c r="F44" s="17">
        <v>0</v>
      </c>
      <c r="G44" s="17">
        <v>0</v>
      </c>
      <c r="H44" s="18" t="s">
        <v>133</v>
      </c>
      <c r="I44" s="16">
        <v>45478</v>
      </c>
      <c r="J44" s="18" t="s">
        <v>92</v>
      </c>
      <c r="K44" s="18" t="s">
        <v>86</v>
      </c>
    </row>
    <row r="45" spans="1:11" x14ac:dyDescent="0.25">
      <c r="A45" s="2">
        <v>210</v>
      </c>
      <c r="B45" s="14" t="s">
        <v>48</v>
      </c>
      <c r="C45" s="15">
        <v>319592.77598999999</v>
      </c>
      <c r="D45" s="18" t="s">
        <v>110</v>
      </c>
      <c r="E45" s="16">
        <v>44746</v>
      </c>
      <c r="F45" s="17">
        <v>0</v>
      </c>
      <c r="G45" s="17">
        <v>0</v>
      </c>
      <c r="H45" s="18" t="s">
        <v>112</v>
      </c>
      <c r="I45" s="16">
        <v>47289</v>
      </c>
      <c r="J45" s="18" t="s">
        <v>89</v>
      </c>
      <c r="K45" s="18" t="s">
        <v>86</v>
      </c>
    </row>
    <row r="46" spans="1:11" x14ac:dyDescent="0.25">
      <c r="A46" s="2">
        <v>295</v>
      </c>
      <c r="B46" s="14" t="s">
        <v>48</v>
      </c>
      <c r="C46" s="15">
        <v>811359.69226484257</v>
      </c>
      <c r="D46" s="18" t="s">
        <v>134</v>
      </c>
      <c r="E46" s="16">
        <v>45281</v>
      </c>
      <c r="F46" s="17">
        <v>800000</v>
      </c>
      <c r="G46" s="17">
        <v>800000</v>
      </c>
      <c r="H46" s="18" t="s">
        <v>114</v>
      </c>
      <c r="I46" s="16">
        <v>47072</v>
      </c>
      <c r="J46" s="18" t="s">
        <v>92</v>
      </c>
      <c r="K46" s="18" t="s">
        <v>115</v>
      </c>
    </row>
    <row r="47" spans="1:11" x14ac:dyDescent="0.25">
      <c r="A47" s="2">
        <v>296</v>
      </c>
      <c r="B47" s="14" t="s">
        <v>48</v>
      </c>
      <c r="C47" s="15">
        <v>712167.16842515732</v>
      </c>
      <c r="D47" s="18" t="s">
        <v>135</v>
      </c>
      <c r="E47" s="16">
        <v>45281</v>
      </c>
      <c r="F47" s="17">
        <v>700000</v>
      </c>
      <c r="G47" s="17">
        <v>700000</v>
      </c>
      <c r="H47" s="18" t="s">
        <v>117</v>
      </c>
      <c r="I47" s="16">
        <v>48898</v>
      </c>
      <c r="J47" s="18" t="s">
        <v>89</v>
      </c>
      <c r="K47" s="18" t="s">
        <v>115</v>
      </c>
    </row>
    <row r="48" spans="1:11" s="19" customFormat="1" x14ac:dyDescent="0.25">
      <c r="B48" s="20" t="str">
        <f>CONCATENATE("Total ",B37)</f>
        <v>Total Neoenergia Coelba</v>
      </c>
      <c r="C48" s="21">
        <f>SUM(C30:C47)</f>
        <v>8022281.9681650707</v>
      </c>
      <c r="D48" s="22"/>
      <c r="E48" s="23"/>
      <c r="F48" s="24"/>
      <c r="G48" s="24"/>
      <c r="H48" s="22"/>
      <c r="I48" s="23"/>
      <c r="J48" s="22"/>
      <c r="K48" s="22"/>
    </row>
    <row r="49" spans="1:11" x14ac:dyDescent="0.25">
      <c r="A49" s="2">
        <v>107</v>
      </c>
      <c r="B49" s="25" t="s">
        <v>49</v>
      </c>
      <c r="C49" s="26">
        <v>108803.57042000003</v>
      </c>
      <c r="D49" s="27" t="s">
        <v>136</v>
      </c>
      <c r="E49" s="28">
        <v>43023</v>
      </c>
      <c r="F49" s="29">
        <v>98562</v>
      </c>
      <c r="G49" s="29">
        <v>98256</v>
      </c>
      <c r="H49" s="27" t="s">
        <v>137</v>
      </c>
      <c r="I49" s="28">
        <v>45580</v>
      </c>
      <c r="J49" s="27" t="s">
        <v>92</v>
      </c>
      <c r="K49" s="27" t="s">
        <v>115</v>
      </c>
    </row>
    <row r="50" spans="1:11" x14ac:dyDescent="0.25">
      <c r="A50" s="2">
        <v>109</v>
      </c>
      <c r="B50" s="14" t="s">
        <v>49</v>
      </c>
      <c r="C50" s="15">
        <v>241025.9467</v>
      </c>
      <c r="D50" s="18" t="s">
        <v>138</v>
      </c>
      <c r="E50" s="16">
        <v>43607</v>
      </c>
      <c r="F50" s="17">
        <v>179500</v>
      </c>
      <c r="G50" s="17">
        <v>179500</v>
      </c>
      <c r="H50" s="18" t="s">
        <v>139</v>
      </c>
      <c r="I50" s="16">
        <v>46129</v>
      </c>
      <c r="J50" s="18" t="s">
        <v>92</v>
      </c>
      <c r="K50" s="18" t="s">
        <v>86</v>
      </c>
    </row>
    <row r="51" spans="1:11" x14ac:dyDescent="0.25">
      <c r="A51" s="2">
        <v>110</v>
      </c>
      <c r="B51" s="14" t="s">
        <v>49</v>
      </c>
      <c r="C51" s="15">
        <v>51677.855509999994</v>
      </c>
      <c r="D51" s="18" t="s">
        <v>140</v>
      </c>
      <c r="E51" s="16">
        <v>43607</v>
      </c>
      <c r="F51" s="17">
        <v>38500</v>
      </c>
      <c r="G51" s="17">
        <v>38500</v>
      </c>
      <c r="H51" s="18" t="s">
        <v>141</v>
      </c>
      <c r="I51" s="16">
        <v>47225</v>
      </c>
      <c r="J51" s="18" t="s">
        <v>89</v>
      </c>
      <c r="K51" s="18" t="s">
        <v>86</v>
      </c>
    </row>
    <row r="52" spans="1:11" x14ac:dyDescent="0.25">
      <c r="A52" s="2">
        <v>111</v>
      </c>
      <c r="B52" s="14" t="s">
        <v>49</v>
      </c>
      <c r="C52" s="15">
        <v>297237.38199000002</v>
      </c>
      <c r="D52" s="18" t="s">
        <v>142</v>
      </c>
      <c r="E52" s="16">
        <v>43607</v>
      </c>
      <c r="F52" s="17">
        <v>282000</v>
      </c>
      <c r="G52" s="17">
        <v>282000</v>
      </c>
      <c r="H52" s="18" t="s">
        <v>143</v>
      </c>
      <c r="I52" s="16">
        <v>45397</v>
      </c>
      <c r="J52" s="18" t="s">
        <v>92</v>
      </c>
      <c r="K52" s="18" t="s">
        <v>86</v>
      </c>
    </row>
    <row r="53" spans="1:11" x14ac:dyDescent="0.25">
      <c r="A53" s="2">
        <v>115</v>
      </c>
      <c r="B53" s="14" t="s">
        <v>49</v>
      </c>
      <c r="C53" s="15">
        <v>68558.778512321165</v>
      </c>
      <c r="D53" s="18" t="s">
        <v>101</v>
      </c>
      <c r="E53" s="16">
        <v>44550</v>
      </c>
      <c r="F53" s="17">
        <v>0</v>
      </c>
      <c r="G53" s="17">
        <v>0</v>
      </c>
      <c r="H53" s="18" t="s">
        <v>144</v>
      </c>
      <c r="I53" s="16">
        <v>46377</v>
      </c>
      <c r="J53" s="18" t="s">
        <v>92</v>
      </c>
      <c r="K53" s="18" t="s">
        <v>86</v>
      </c>
    </row>
    <row r="54" spans="1:11" x14ac:dyDescent="0.25">
      <c r="A54" s="2">
        <v>116</v>
      </c>
      <c r="B54" s="14" t="s">
        <v>49</v>
      </c>
      <c r="C54" s="15">
        <v>137167.89171767884</v>
      </c>
      <c r="D54" s="18" t="s">
        <v>101</v>
      </c>
      <c r="E54" s="16">
        <v>44550</v>
      </c>
      <c r="F54" s="17">
        <v>0</v>
      </c>
      <c r="G54" s="17">
        <v>0</v>
      </c>
      <c r="H54" s="18" t="s">
        <v>103</v>
      </c>
      <c r="I54" s="16">
        <v>47107</v>
      </c>
      <c r="J54" s="18" t="s">
        <v>89</v>
      </c>
      <c r="K54" s="18" t="s">
        <v>86</v>
      </c>
    </row>
    <row r="55" spans="1:11" x14ac:dyDescent="0.25">
      <c r="A55" s="2">
        <v>213</v>
      </c>
      <c r="B55" s="14" t="s">
        <v>49</v>
      </c>
      <c r="C55" s="15">
        <v>508932.28062999999</v>
      </c>
      <c r="D55" s="18" t="s">
        <v>90</v>
      </c>
      <c r="E55" s="16">
        <v>44763</v>
      </c>
      <c r="F55" s="17">
        <v>500000</v>
      </c>
      <c r="G55" s="17">
        <v>500000</v>
      </c>
      <c r="H55" s="18" t="s">
        <v>145</v>
      </c>
      <c r="I55" s="16">
        <v>46583</v>
      </c>
      <c r="J55" s="18" t="s">
        <v>92</v>
      </c>
      <c r="K55" s="18" t="s">
        <v>86</v>
      </c>
    </row>
    <row r="56" spans="1:11" x14ac:dyDescent="0.25">
      <c r="A56" s="2">
        <v>214</v>
      </c>
      <c r="B56" s="14" t="s">
        <v>49</v>
      </c>
      <c r="C56" s="15">
        <v>81405.967720000001</v>
      </c>
      <c r="D56" s="18" t="s">
        <v>93</v>
      </c>
      <c r="E56" s="16">
        <v>44763</v>
      </c>
      <c r="F56" s="17">
        <v>80000</v>
      </c>
      <c r="G56" s="17">
        <v>80000</v>
      </c>
      <c r="H56" s="18" t="s">
        <v>146</v>
      </c>
      <c r="I56" s="16">
        <v>47314</v>
      </c>
      <c r="J56" s="18" t="s">
        <v>89</v>
      </c>
      <c r="K56" s="18" t="s">
        <v>86</v>
      </c>
    </row>
    <row r="57" spans="1:11" x14ac:dyDescent="0.25">
      <c r="A57" s="2">
        <v>273</v>
      </c>
      <c r="B57" s="14" t="s">
        <v>49</v>
      </c>
      <c r="C57" s="15">
        <v>516172.20045</v>
      </c>
      <c r="D57" s="18" t="s">
        <v>95</v>
      </c>
      <c r="E57" s="16">
        <v>45128</v>
      </c>
      <c r="F57" s="17">
        <v>500000</v>
      </c>
      <c r="G57" s="17">
        <v>500000</v>
      </c>
      <c r="H57" s="18" t="s">
        <v>147</v>
      </c>
      <c r="I57" s="16">
        <v>46919</v>
      </c>
      <c r="J57" s="18" t="s">
        <v>92</v>
      </c>
      <c r="K57" s="18" t="s">
        <v>86</v>
      </c>
    </row>
    <row r="58" spans="1:11" x14ac:dyDescent="0.25">
      <c r="A58" s="2">
        <v>215</v>
      </c>
      <c r="B58" s="14" t="s">
        <v>49</v>
      </c>
      <c r="C58" s="15">
        <v>235696.06393</v>
      </c>
      <c r="D58" s="18" t="s">
        <v>148</v>
      </c>
      <c r="E58" s="16">
        <v>44763</v>
      </c>
      <c r="F58" s="17">
        <v>220000</v>
      </c>
      <c r="G58" s="17">
        <v>220000</v>
      </c>
      <c r="H58" s="18" t="s">
        <v>149</v>
      </c>
      <c r="I58" s="16">
        <v>47314</v>
      </c>
      <c r="J58" s="18" t="s">
        <v>89</v>
      </c>
      <c r="K58" s="18" t="s">
        <v>86</v>
      </c>
    </row>
    <row r="59" spans="1:11" s="19" customFormat="1" ht="13.5" customHeight="1" x14ac:dyDescent="0.25">
      <c r="B59" s="20" t="str">
        <f>CONCATENATE("Total ",B54)</f>
        <v>Total Neoenergia Cosern</v>
      </c>
      <c r="C59" s="21">
        <f>SUM(C49:C58)</f>
        <v>2246677.9375800001</v>
      </c>
      <c r="D59" s="22"/>
      <c r="E59" s="23"/>
      <c r="F59" s="24"/>
      <c r="G59" s="24"/>
      <c r="H59" s="22"/>
      <c r="I59" s="23"/>
      <c r="J59" s="22"/>
      <c r="K59" s="22"/>
    </row>
    <row r="60" spans="1:11" x14ac:dyDescent="0.25">
      <c r="A60" s="2">
        <v>135</v>
      </c>
      <c r="B60" s="25" t="s">
        <v>50</v>
      </c>
      <c r="C60" s="26">
        <v>419641.50506349449</v>
      </c>
      <c r="D60" s="27" t="s">
        <v>150</v>
      </c>
      <c r="E60" s="28">
        <v>43279</v>
      </c>
      <c r="F60" s="29">
        <v>300000</v>
      </c>
      <c r="G60" s="29">
        <v>300000</v>
      </c>
      <c r="H60" s="27" t="s">
        <v>151</v>
      </c>
      <c r="I60" s="28">
        <v>45792</v>
      </c>
      <c r="J60" s="27" t="s">
        <v>89</v>
      </c>
      <c r="K60" s="27" t="s">
        <v>86</v>
      </c>
    </row>
    <row r="61" spans="1:11" x14ac:dyDescent="0.25">
      <c r="A61" s="2">
        <v>136</v>
      </c>
      <c r="B61" s="14" t="s">
        <v>50</v>
      </c>
      <c r="C61" s="15">
        <v>423710.64427663235</v>
      </c>
      <c r="D61" s="18" t="s">
        <v>138</v>
      </c>
      <c r="E61" s="16">
        <v>44329</v>
      </c>
      <c r="F61" s="17">
        <v>405000</v>
      </c>
      <c r="G61" s="17">
        <v>405000</v>
      </c>
      <c r="H61" s="18" t="s">
        <v>152</v>
      </c>
      <c r="I61" s="16">
        <v>46153</v>
      </c>
      <c r="J61" s="18" t="s">
        <v>89</v>
      </c>
      <c r="K61" s="18" t="s">
        <v>86</v>
      </c>
    </row>
    <row r="62" spans="1:11" x14ac:dyDescent="0.25">
      <c r="A62" s="2">
        <v>137</v>
      </c>
      <c r="B62" s="14" t="s">
        <v>50</v>
      </c>
      <c r="C62" s="15">
        <v>308801.72309353075</v>
      </c>
      <c r="D62" s="18" t="s">
        <v>140</v>
      </c>
      <c r="E62" s="16">
        <v>44329</v>
      </c>
      <c r="F62" s="17">
        <v>295000</v>
      </c>
      <c r="G62" s="17">
        <v>295000</v>
      </c>
      <c r="H62" s="18" t="s">
        <v>153</v>
      </c>
      <c r="I62" s="16">
        <v>46883</v>
      </c>
      <c r="J62" s="18" t="s">
        <v>89</v>
      </c>
      <c r="K62" s="18" t="s">
        <v>86</v>
      </c>
    </row>
    <row r="63" spans="1:11" x14ac:dyDescent="0.25">
      <c r="A63" s="2">
        <v>138</v>
      </c>
      <c r="B63" s="14" t="s">
        <v>50</v>
      </c>
      <c r="C63" s="15">
        <v>135889.351604</v>
      </c>
      <c r="D63" s="18" t="s">
        <v>90</v>
      </c>
      <c r="E63" s="16">
        <v>44498</v>
      </c>
      <c r="F63" s="17">
        <v>130000</v>
      </c>
      <c r="G63" s="17">
        <v>130000</v>
      </c>
      <c r="H63" s="18" t="s">
        <v>154</v>
      </c>
      <c r="I63" s="16">
        <v>46310</v>
      </c>
      <c r="J63" s="18" t="s">
        <v>92</v>
      </c>
      <c r="K63" s="18" t="s">
        <v>86</v>
      </c>
    </row>
    <row r="64" spans="1:11" x14ac:dyDescent="0.25">
      <c r="A64" s="2">
        <v>139</v>
      </c>
      <c r="B64" s="14" t="s">
        <v>50</v>
      </c>
      <c r="C64" s="15">
        <v>271584.67792800005</v>
      </c>
      <c r="D64" s="18" t="s">
        <v>93</v>
      </c>
      <c r="E64" s="16">
        <v>44498</v>
      </c>
      <c r="F64" s="17">
        <v>260000</v>
      </c>
      <c r="G64" s="17">
        <v>260000</v>
      </c>
      <c r="H64" s="18" t="s">
        <v>155</v>
      </c>
      <c r="I64" s="16">
        <v>47041</v>
      </c>
      <c r="J64" s="18" t="s">
        <v>92</v>
      </c>
      <c r="K64" s="18" t="s">
        <v>86</v>
      </c>
    </row>
    <row r="65" spans="1:11" x14ac:dyDescent="0.25">
      <c r="A65" s="2">
        <v>140</v>
      </c>
      <c r="B65" s="14" t="s">
        <v>50</v>
      </c>
      <c r="C65" s="15">
        <v>302314.94040800002</v>
      </c>
      <c r="D65" s="18" t="s">
        <v>148</v>
      </c>
      <c r="E65" s="16">
        <v>44498</v>
      </c>
      <c r="F65" s="17">
        <v>260000</v>
      </c>
      <c r="G65" s="17">
        <v>260000</v>
      </c>
      <c r="H65" s="18" t="s">
        <v>156</v>
      </c>
      <c r="I65" s="16">
        <v>48136</v>
      </c>
      <c r="J65" s="18" t="s">
        <v>92</v>
      </c>
      <c r="K65" s="18" t="s">
        <v>86</v>
      </c>
    </row>
    <row r="66" spans="1:11" x14ac:dyDescent="0.25">
      <c r="A66" s="2">
        <v>147</v>
      </c>
      <c r="B66" s="14" t="s">
        <v>50</v>
      </c>
      <c r="C66" s="15">
        <v>89809.43028</v>
      </c>
      <c r="D66" s="18" t="s">
        <v>157</v>
      </c>
      <c r="E66" s="16">
        <v>44439</v>
      </c>
      <c r="F66" s="17">
        <v>0</v>
      </c>
      <c r="G66" s="17">
        <v>0</v>
      </c>
      <c r="H66" s="18" t="s">
        <v>158</v>
      </c>
      <c r="I66" s="16">
        <v>45535</v>
      </c>
      <c r="J66" s="18" t="s">
        <v>92</v>
      </c>
      <c r="K66" s="18" t="s">
        <v>86</v>
      </c>
    </row>
    <row r="67" spans="1:11" x14ac:dyDescent="0.25">
      <c r="A67" s="2">
        <v>148</v>
      </c>
      <c r="B67" s="14" t="s">
        <v>50</v>
      </c>
      <c r="C67" s="15">
        <v>90077.353363278686</v>
      </c>
      <c r="D67" s="18" t="s">
        <v>157</v>
      </c>
      <c r="E67" s="16">
        <v>44439</v>
      </c>
      <c r="F67" s="17">
        <v>0</v>
      </c>
      <c r="G67" s="17">
        <v>0</v>
      </c>
      <c r="H67" s="18" t="s">
        <v>158</v>
      </c>
      <c r="I67" s="16">
        <v>45900</v>
      </c>
      <c r="J67" s="18" t="s">
        <v>92</v>
      </c>
      <c r="K67" s="18" t="s">
        <v>86</v>
      </c>
    </row>
    <row r="68" spans="1:11" x14ac:dyDescent="0.25">
      <c r="A68" s="2">
        <v>149</v>
      </c>
      <c r="B68" s="14" t="s">
        <v>50</v>
      </c>
      <c r="C68" s="15">
        <v>332593.30470672133</v>
      </c>
      <c r="D68" s="18" t="s">
        <v>157</v>
      </c>
      <c r="E68" s="16">
        <v>44439</v>
      </c>
      <c r="F68" s="17">
        <v>0</v>
      </c>
      <c r="G68" s="17">
        <v>0</v>
      </c>
      <c r="H68" s="18" t="s">
        <v>158</v>
      </c>
      <c r="I68" s="16">
        <v>46265</v>
      </c>
      <c r="J68" s="18" t="s">
        <v>92</v>
      </c>
      <c r="K68" s="18" t="s">
        <v>86</v>
      </c>
    </row>
    <row r="69" spans="1:11" x14ac:dyDescent="0.25">
      <c r="A69" s="2">
        <v>224</v>
      </c>
      <c r="B69" s="14" t="s">
        <v>50</v>
      </c>
      <c r="C69" s="15">
        <v>105422.01672464001</v>
      </c>
      <c r="D69" s="18" t="s">
        <v>95</v>
      </c>
      <c r="E69" s="16">
        <v>44763</v>
      </c>
      <c r="F69" s="17">
        <v>104000</v>
      </c>
      <c r="G69" s="17">
        <v>104000</v>
      </c>
      <c r="H69" s="18" t="s">
        <v>159</v>
      </c>
      <c r="I69" s="16">
        <v>46583</v>
      </c>
      <c r="J69" s="18" t="s">
        <v>92</v>
      </c>
      <c r="K69" s="18" t="s">
        <v>86</v>
      </c>
    </row>
    <row r="70" spans="1:11" x14ac:dyDescent="0.25">
      <c r="A70" s="2">
        <v>225</v>
      </c>
      <c r="B70" s="14" t="s">
        <v>50</v>
      </c>
      <c r="C70" s="15">
        <v>97251.810337360002</v>
      </c>
      <c r="D70" s="18" t="s">
        <v>97</v>
      </c>
      <c r="E70" s="16">
        <v>44763</v>
      </c>
      <c r="F70" s="17">
        <v>96000</v>
      </c>
      <c r="G70" s="17">
        <v>96000</v>
      </c>
      <c r="H70" s="18" t="s">
        <v>159</v>
      </c>
      <c r="I70" s="16">
        <v>47314</v>
      </c>
      <c r="J70" s="18" t="s">
        <v>89</v>
      </c>
      <c r="K70" s="18" t="s">
        <v>86</v>
      </c>
    </row>
    <row r="71" spans="1:11" x14ac:dyDescent="0.25">
      <c r="A71" s="2">
        <v>226</v>
      </c>
      <c r="B71" s="14" t="s">
        <v>50</v>
      </c>
      <c r="C71" s="15">
        <v>319975.77767799998</v>
      </c>
      <c r="D71" s="18" t="s">
        <v>99</v>
      </c>
      <c r="E71" s="16">
        <v>44763</v>
      </c>
      <c r="F71" s="17">
        <v>300000</v>
      </c>
      <c r="G71" s="17">
        <v>300000</v>
      </c>
      <c r="H71" s="18" t="s">
        <v>149</v>
      </c>
      <c r="I71" s="16">
        <v>47314</v>
      </c>
      <c r="J71" s="18" t="s">
        <v>89</v>
      </c>
      <c r="K71" s="18" t="s">
        <v>86</v>
      </c>
    </row>
    <row r="72" spans="1:11" x14ac:dyDescent="0.25">
      <c r="A72" s="2">
        <v>309</v>
      </c>
      <c r="B72" s="14" t="s">
        <v>50</v>
      </c>
      <c r="C72" s="15">
        <v>199676.5472</v>
      </c>
      <c r="D72" s="18" t="s">
        <v>160</v>
      </c>
      <c r="E72" s="16">
        <v>45376</v>
      </c>
      <c r="F72" s="17">
        <v>200000</v>
      </c>
      <c r="G72" s="17">
        <v>200000</v>
      </c>
      <c r="H72" s="18" t="s">
        <v>161</v>
      </c>
      <c r="I72" s="16">
        <v>47195</v>
      </c>
      <c r="J72" s="18" t="s">
        <v>92</v>
      </c>
      <c r="K72" s="18" t="s">
        <v>115</v>
      </c>
    </row>
    <row r="73" spans="1:11" s="19" customFormat="1" x14ac:dyDescent="0.25">
      <c r="B73" s="20" t="str">
        <f>CONCATENATE("Total ",B68)</f>
        <v>Total Neoenergia Elektro</v>
      </c>
      <c r="C73" s="21">
        <f>SUM(C60:C72)</f>
        <v>3096749.0826636576</v>
      </c>
      <c r="D73" s="22"/>
      <c r="E73" s="23"/>
      <c r="F73" s="24"/>
      <c r="G73" s="24"/>
      <c r="H73" s="22"/>
      <c r="I73" s="23"/>
      <c r="J73" s="22"/>
      <c r="K73" s="22"/>
    </row>
    <row r="74" spans="1:11" x14ac:dyDescent="0.25">
      <c r="A74" s="2">
        <v>160</v>
      </c>
      <c r="B74" s="25" t="s">
        <v>9</v>
      </c>
      <c r="C74" s="26">
        <v>51746.847439999998</v>
      </c>
      <c r="D74" s="27" t="s">
        <v>83</v>
      </c>
      <c r="E74" s="28">
        <v>43007</v>
      </c>
      <c r="F74" s="29">
        <v>46210</v>
      </c>
      <c r="G74" s="29">
        <v>46210</v>
      </c>
      <c r="H74" s="27" t="s">
        <v>162</v>
      </c>
      <c r="I74" s="28">
        <v>47192</v>
      </c>
      <c r="J74" s="27" t="s">
        <v>85</v>
      </c>
      <c r="K74" s="27" t="s">
        <v>86</v>
      </c>
    </row>
    <row r="75" spans="1:11" s="19" customFormat="1" x14ac:dyDescent="0.25">
      <c r="B75" s="20" t="s">
        <v>57</v>
      </c>
      <c r="C75" s="21">
        <f>SUM(C74)</f>
        <v>51746.847439999998</v>
      </c>
      <c r="D75" s="22"/>
      <c r="E75" s="23"/>
      <c r="F75" s="24"/>
      <c r="G75" s="24"/>
      <c r="H75" s="22"/>
      <c r="I75" s="23"/>
      <c r="J75" s="22"/>
      <c r="K75" s="22"/>
    </row>
    <row r="76" spans="1:11" x14ac:dyDescent="0.25">
      <c r="A76" s="2">
        <v>175</v>
      </c>
      <c r="B76" s="25" t="s">
        <v>55</v>
      </c>
      <c r="C76" s="26">
        <v>12731.199670000007</v>
      </c>
      <c r="D76" s="27" t="s">
        <v>83</v>
      </c>
      <c r="E76" s="28">
        <v>42278</v>
      </c>
      <c r="F76" s="29">
        <v>31600</v>
      </c>
      <c r="G76" s="29">
        <v>31600</v>
      </c>
      <c r="H76" s="27" t="s">
        <v>163</v>
      </c>
      <c r="I76" s="28">
        <v>46006</v>
      </c>
      <c r="J76" s="27" t="s">
        <v>85</v>
      </c>
      <c r="K76" s="27" t="s">
        <v>86</v>
      </c>
    </row>
    <row r="77" spans="1:11" s="19" customFormat="1" x14ac:dyDescent="0.25">
      <c r="B77" s="20" t="str">
        <f>CONCATENATE("Total ",B76)</f>
        <v>Total NC Energia</v>
      </c>
      <c r="C77" s="21">
        <f>SUM(C76)</f>
        <v>12731.199670000007</v>
      </c>
      <c r="D77" s="22"/>
      <c r="E77" s="23"/>
      <c r="F77" s="24"/>
      <c r="G77" s="24"/>
      <c r="H77" s="22"/>
      <c r="I77" s="23"/>
      <c r="J77" s="22"/>
      <c r="K77" s="22"/>
    </row>
    <row r="78" spans="1:11" x14ac:dyDescent="0.25">
      <c r="A78" s="2">
        <v>178</v>
      </c>
      <c r="B78" s="25" t="s">
        <v>7</v>
      </c>
      <c r="C78" s="26">
        <v>303183.86843999999</v>
      </c>
      <c r="D78" s="27" t="s">
        <v>164</v>
      </c>
      <c r="E78" s="28">
        <v>44442</v>
      </c>
      <c r="F78" s="29">
        <v>300000</v>
      </c>
      <c r="G78" s="29">
        <v>300000</v>
      </c>
      <c r="H78" s="27" t="s">
        <v>152</v>
      </c>
      <c r="I78" s="28">
        <v>46990</v>
      </c>
      <c r="J78" s="27" t="s">
        <v>89</v>
      </c>
      <c r="K78" s="27" t="s">
        <v>86</v>
      </c>
    </row>
    <row r="79" spans="1:11" x14ac:dyDescent="0.25">
      <c r="A79" s="2">
        <v>216</v>
      </c>
      <c r="B79" s="14" t="s">
        <v>7</v>
      </c>
      <c r="C79" s="15">
        <v>102721.90721666667</v>
      </c>
      <c r="D79" s="18" t="s">
        <v>165</v>
      </c>
      <c r="E79" s="16">
        <v>44746</v>
      </c>
      <c r="F79" s="17">
        <v>100000</v>
      </c>
      <c r="G79" s="17">
        <v>100000</v>
      </c>
      <c r="H79" s="18" t="s">
        <v>166</v>
      </c>
      <c r="I79" s="16">
        <v>46558</v>
      </c>
      <c r="J79" s="18" t="s">
        <v>92</v>
      </c>
      <c r="K79" s="18" t="s">
        <v>86</v>
      </c>
    </row>
    <row r="80" spans="1:11" x14ac:dyDescent="0.25">
      <c r="A80" s="2">
        <v>217</v>
      </c>
      <c r="B80" s="14" t="s">
        <v>7</v>
      </c>
      <c r="C80" s="15">
        <v>205514.09022333333</v>
      </c>
      <c r="D80" s="18" t="s">
        <v>167</v>
      </c>
      <c r="E80" s="16">
        <v>44746</v>
      </c>
      <c r="F80" s="17">
        <v>200000</v>
      </c>
      <c r="G80" s="17">
        <v>200000</v>
      </c>
      <c r="H80" s="18" t="s">
        <v>168</v>
      </c>
      <c r="I80" s="16">
        <v>47289</v>
      </c>
      <c r="J80" s="18" t="s">
        <v>89</v>
      </c>
      <c r="K80" s="18" t="s">
        <v>86</v>
      </c>
    </row>
    <row r="81" spans="1:12" x14ac:dyDescent="0.25">
      <c r="A81" s="2">
        <v>311</v>
      </c>
      <c r="B81" s="14" t="s">
        <v>7</v>
      </c>
      <c r="C81" s="15">
        <v>199798.22254000002</v>
      </c>
      <c r="D81" s="18" t="s">
        <v>169</v>
      </c>
      <c r="E81" s="16">
        <v>45376</v>
      </c>
      <c r="F81" s="17">
        <v>200000</v>
      </c>
      <c r="G81" s="17">
        <v>200000</v>
      </c>
      <c r="H81" s="18" t="s">
        <v>170</v>
      </c>
      <c r="I81" s="16">
        <v>47195</v>
      </c>
      <c r="J81" s="18" t="s">
        <v>92</v>
      </c>
      <c r="K81" s="18" t="s">
        <v>115</v>
      </c>
    </row>
    <row r="82" spans="1:12" s="19" customFormat="1" x14ac:dyDescent="0.25">
      <c r="B82" s="20" t="str">
        <f>CONCATENATE("Total ",B78)</f>
        <v>Total NDB</v>
      </c>
      <c r="C82" s="21">
        <f>SUM(C78:C81)</f>
        <v>811218.08841999993</v>
      </c>
      <c r="D82" s="22"/>
      <c r="E82" s="23"/>
      <c r="F82" s="24"/>
      <c r="G82" s="24"/>
      <c r="H82" s="22"/>
      <c r="I82" s="23"/>
      <c r="J82" s="22"/>
      <c r="K82" s="22"/>
    </row>
    <row r="83" spans="1:12" x14ac:dyDescent="0.25">
      <c r="A83" s="2">
        <v>182</v>
      </c>
      <c r="B83" s="25" t="s">
        <v>47</v>
      </c>
      <c r="C83" s="26">
        <v>1076946.4640600001</v>
      </c>
      <c r="D83" s="27" t="s">
        <v>171</v>
      </c>
      <c r="E83" s="28">
        <v>43663</v>
      </c>
      <c r="F83" s="29">
        <v>802746</v>
      </c>
      <c r="G83" s="29">
        <v>802746</v>
      </c>
      <c r="H83" s="27" t="s">
        <v>172</v>
      </c>
      <c r="I83" s="28">
        <v>47284</v>
      </c>
      <c r="J83" s="27" t="s">
        <v>89</v>
      </c>
      <c r="K83" s="27" t="s">
        <v>115</v>
      </c>
    </row>
    <row r="84" spans="1:12" x14ac:dyDescent="0.25">
      <c r="A84" s="2">
        <v>183</v>
      </c>
      <c r="B84" s="14" t="s">
        <v>47</v>
      </c>
      <c r="C84" s="15">
        <v>599056.64512999996</v>
      </c>
      <c r="D84" s="18" t="s">
        <v>173</v>
      </c>
      <c r="E84" s="16">
        <v>43663</v>
      </c>
      <c r="F84" s="17">
        <v>491703</v>
      </c>
      <c r="G84" s="17">
        <v>491703</v>
      </c>
      <c r="H84" s="18" t="s">
        <v>174</v>
      </c>
      <c r="I84" s="16">
        <v>48745</v>
      </c>
      <c r="J84" s="18" t="s">
        <v>89</v>
      </c>
      <c r="K84" s="18" t="s">
        <v>115</v>
      </c>
    </row>
    <row r="85" spans="1:12" s="19" customFormat="1" x14ac:dyDescent="0.25">
      <c r="B85" s="20" t="str">
        <f>CONCATENATE("Total ",B83)</f>
        <v>Total Neoenergia Controladora</v>
      </c>
      <c r="C85" s="21">
        <f>SUM(C83:C84)</f>
        <v>1676003.1091900002</v>
      </c>
      <c r="D85" s="22"/>
      <c r="E85" s="23"/>
      <c r="F85" s="24"/>
      <c r="G85" s="24"/>
      <c r="H85" s="22"/>
      <c r="I85" s="23"/>
      <c r="J85" s="22"/>
      <c r="K85" s="22"/>
    </row>
    <row r="86" spans="1:12" x14ac:dyDescent="0.25">
      <c r="A86" s="2">
        <v>197</v>
      </c>
      <c r="B86" s="25" t="s">
        <v>10</v>
      </c>
      <c r="C86" s="26">
        <v>528977.36263382353</v>
      </c>
      <c r="D86" s="27" t="s">
        <v>175</v>
      </c>
      <c r="E86" s="28">
        <v>43567</v>
      </c>
      <c r="F86" s="29">
        <v>50000</v>
      </c>
      <c r="G86" s="29">
        <v>50000</v>
      </c>
      <c r="H86" s="27" t="s">
        <v>176</v>
      </c>
      <c r="I86" s="28">
        <v>45392</v>
      </c>
      <c r="J86" s="27" t="s">
        <v>92</v>
      </c>
      <c r="K86" s="27" t="s">
        <v>86</v>
      </c>
    </row>
    <row r="87" spans="1:12" s="19" customFormat="1" x14ac:dyDescent="0.25">
      <c r="B87" s="20" t="str">
        <f>CONCATENATE("Total ",B86)</f>
        <v>Total Termopernambuco</v>
      </c>
      <c r="C87" s="21">
        <f>SUM(C86:C86)</f>
        <v>528977.36263382353</v>
      </c>
      <c r="D87" s="22"/>
      <c r="E87" s="23"/>
      <c r="F87" s="24"/>
      <c r="G87" s="24"/>
      <c r="H87" s="22"/>
      <c r="I87" s="23"/>
      <c r="J87" s="22"/>
      <c r="K87" s="22"/>
    </row>
    <row r="88" spans="1:12" x14ac:dyDescent="0.25">
      <c r="A88" s="2">
        <v>310</v>
      </c>
      <c r="B88" s="25" t="s">
        <v>45</v>
      </c>
      <c r="C88" s="26">
        <v>149576.11624</v>
      </c>
      <c r="D88" s="27" t="s">
        <v>169</v>
      </c>
      <c r="E88" s="28">
        <v>45376</v>
      </c>
      <c r="F88" s="29">
        <v>150000</v>
      </c>
      <c r="G88" s="29">
        <v>150000</v>
      </c>
      <c r="H88" s="27" t="s">
        <v>177</v>
      </c>
      <c r="I88" s="28">
        <v>47195</v>
      </c>
      <c r="J88" s="27" t="s">
        <v>92</v>
      </c>
      <c r="K88" s="27" t="s">
        <v>115</v>
      </c>
    </row>
    <row r="89" spans="1:12" s="19" customFormat="1" x14ac:dyDescent="0.25">
      <c r="B89" s="20" t="str">
        <f>CONCATENATE("Total ",B88)</f>
        <v>Total Itapebi</v>
      </c>
      <c r="C89" s="21">
        <f>SUM(C88:C88)</f>
        <v>149576.11624</v>
      </c>
      <c r="D89" s="22"/>
      <c r="E89" s="23"/>
      <c r="F89" s="24"/>
      <c r="G89" s="24"/>
      <c r="H89" s="22"/>
      <c r="I89" s="23"/>
      <c r="J89" s="22"/>
      <c r="K89" s="22"/>
    </row>
    <row r="90" spans="1:12" s="35" customFormat="1" ht="12.75" x14ac:dyDescent="0.25">
      <c r="A90" s="31"/>
      <c r="B90" s="32" t="str">
        <f>CONCATENATE("Total ",C2)</f>
        <v>Total Mercado de Capitais</v>
      </c>
      <c r="C90" s="33">
        <f>C12+C29+C48+C59+C73+C75+C77+C82+C85+C87+C89</f>
        <v>22242405.626420584</v>
      </c>
      <c r="D90" s="32"/>
      <c r="E90" s="32"/>
      <c r="F90" s="32"/>
      <c r="G90" s="32"/>
      <c r="H90" s="32"/>
      <c r="I90" s="32"/>
      <c r="J90" s="32"/>
      <c r="K90" s="32"/>
      <c r="L90" s="34"/>
    </row>
    <row r="91" spans="1:12" x14ac:dyDescent="0.25"/>
    <row r="92" spans="1:12" x14ac:dyDescent="0.25">
      <c r="B92" s="36" t="s">
        <v>64</v>
      </c>
      <c r="F92" s="10"/>
    </row>
    <row r="93" spans="1:12" x14ac:dyDescent="0.25">
      <c r="B93" s="36" t="s">
        <v>69</v>
      </c>
      <c r="F93" s="10"/>
    </row>
    <row r="94" spans="1:12" x14ac:dyDescent="0.25"/>
    <row r="95" spans="1:12" x14ac:dyDescent="0.25"/>
    <row r="96" spans="1:12" x14ac:dyDescent="0.25"/>
    <row r="97" spans="5:5" x14ac:dyDescent="0.25">
      <c r="E97" s="10"/>
    </row>
    <row r="98" spans="5:5" x14ac:dyDescent="0.25"/>
    <row r="99" spans="5:5" x14ac:dyDescent="0.25">
      <c r="E99" s="10"/>
    </row>
    <row r="100" spans="5:5" x14ac:dyDescent="0.25"/>
    <row r="101" spans="5:5" x14ac:dyDescent="0.25"/>
    <row r="102" spans="5:5" x14ac:dyDescent="0.25"/>
    <row r="103" spans="5:5" x14ac:dyDescent="0.25"/>
    <row r="104" spans="5:5" x14ac:dyDescent="0.25"/>
    <row r="105" spans="5:5" x14ac:dyDescent="0.25"/>
    <row r="106" spans="5:5" x14ac:dyDescent="0.25"/>
  </sheetData>
  <mergeCells count="1">
    <mergeCell ref="C2:C5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&amp;C&amp;1#&amp;"Calibri"&amp;12&amp;K008000Internal Use</oddFooter>
  </headerFooter>
  <customProperties>
    <customPr name="EpmWorksheetKeyString_GUID" r:id="rId2"/>
  </customProperties>
  <ignoredErrors>
    <ignoredError sqref="C12 C91:C1048576 C59 C75 C85 C87 C77 C29 C82 C89:C90 C73 C48" 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D786A-A840-4017-8FC3-B32D8C1F759F}">
  <dimension ref="A1:BO245"/>
  <sheetViews>
    <sheetView showGridLines="0" zoomScale="90" zoomScaleNormal="90" workbookViewId="0">
      <pane xSplit="2" ySplit="10" topLeftCell="C146" activePane="bottomRight" state="frozen"/>
      <selection activeCell="D31" sqref="D31"/>
      <selection pane="topRight" activeCell="D31" sqref="D31"/>
      <selection pane="bottomLeft" activeCell="D31" sqref="D31"/>
      <selection pane="bottomRight"/>
    </sheetView>
  </sheetViews>
  <sheetFormatPr defaultColWidth="0" defaultRowHeight="15" zeroHeight="1" x14ac:dyDescent="0.25"/>
  <cols>
    <col min="1" max="1" width="30.7109375" style="2" hidden="1" customWidth="1"/>
    <col min="2" max="2" width="30.7109375" style="2" customWidth="1"/>
    <col min="3" max="3" width="25.7109375" style="2" customWidth="1"/>
    <col min="4" max="9" width="30.7109375" style="2" customWidth="1"/>
    <col min="10" max="16384" width="9.140625" style="2" hidden="1"/>
  </cols>
  <sheetData>
    <row r="1" spans="1:67" ht="15" customHeight="1" x14ac:dyDescent="0.25">
      <c r="C1" s="69" t="s">
        <v>66</v>
      </c>
      <c r="D1" s="5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7"/>
    </row>
    <row r="2" spans="1:67" ht="14.25" customHeight="1" x14ac:dyDescent="0.25">
      <c r="C2" s="69"/>
      <c r="D2" s="5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</row>
    <row r="3" spans="1:67" ht="14.25" customHeight="1" x14ac:dyDescent="0.25">
      <c r="C3" s="69"/>
      <c r="D3" s="5"/>
    </row>
    <row r="4" spans="1:67" ht="27" customHeight="1" x14ac:dyDescent="0.25">
      <c r="C4" s="69"/>
    </row>
    <row r="5" spans="1:67" ht="14.25" customHeight="1" x14ac:dyDescent="0.25">
      <c r="C5" s="69"/>
    </row>
    <row r="6" spans="1:67" x14ac:dyDescent="0.25"/>
    <row r="7" spans="1:67" x14ac:dyDescent="0.25"/>
    <row r="8" spans="1:67" x14ac:dyDescent="0.25"/>
    <row r="9" spans="1:67" x14ac:dyDescent="0.25"/>
    <row r="10" spans="1:67" ht="30" customHeight="1" x14ac:dyDescent="0.25">
      <c r="A10" s="5" t="s">
        <v>70</v>
      </c>
      <c r="B10" s="12" t="s">
        <v>46</v>
      </c>
      <c r="C10" s="12" t="str">
        <f>'Mercado de Capitais'!$C$10</f>
        <v>Posição 31/03/2024 (*)</v>
      </c>
      <c r="D10" s="12" t="s">
        <v>0</v>
      </c>
      <c r="E10" s="12" t="s">
        <v>1</v>
      </c>
      <c r="F10" s="12" t="s">
        <v>68</v>
      </c>
      <c r="G10" s="12" t="s">
        <v>4</v>
      </c>
      <c r="H10" s="12" t="s">
        <v>5</v>
      </c>
      <c r="I10" s="12" t="s">
        <v>6</v>
      </c>
    </row>
    <row r="11" spans="1:67" x14ac:dyDescent="0.25">
      <c r="A11" s="2">
        <v>1</v>
      </c>
      <c r="B11" s="14" t="s">
        <v>11</v>
      </c>
      <c r="C11" s="15">
        <v>83.920119999999841</v>
      </c>
      <c r="D11" s="15" t="s">
        <v>178</v>
      </c>
      <c r="E11" s="16">
        <v>41857</v>
      </c>
      <c r="F11" s="18" t="s">
        <v>179</v>
      </c>
      <c r="G11" s="16">
        <v>45519</v>
      </c>
      <c r="H11" s="18" t="s">
        <v>180</v>
      </c>
      <c r="I11" s="18" t="s">
        <v>86</v>
      </c>
    </row>
    <row r="12" spans="1:67" s="19" customFormat="1" x14ac:dyDescent="0.25">
      <c r="B12" s="20" t="str">
        <f>CONCATENATE("Total ",B11)</f>
        <v>Total Afluente T</v>
      </c>
      <c r="C12" s="21">
        <f>SUM(C11)</f>
        <v>83.920119999999841</v>
      </c>
      <c r="D12" s="22"/>
      <c r="E12" s="23"/>
      <c r="F12" s="37"/>
      <c r="G12" s="38"/>
      <c r="H12" s="22"/>
      <c r="I12" s="39"/>
      <c r="J12" s="40"/>
      <c r="K12" s="40"/>
    </row>
    <row r="13" spans="1:67" x14ac:dyDescent="0.25">
      <c r="A13" s="2">
        <v>2</v>
      </c>
      <c r="B13" s="25" t="s">
        <v>31</v>
      </c>
      <c r="C13" s="26">
        <v>100951.50040000002</v>
      </c>
      <c r="D13" s="41" t="s">
        <v>181</v>
      </c>
      <c r="E13" s="28">
        <v>43928</v>
      </c>
      <c r="F13" s="41" t="s">
        <v>182</v>
      </c>
      <c r="G13" s="42">
        <v>52580</v>
      </c>
      <c r="H13" s="43" t="s">
        <v>180</v>
      </c>
      <c r="I13" s="27" t="s">
        <v>86</v>
      </c>
    </row>
    <row r="14" spans="1:67" x14ac:dyDescent="0.25">
      <c r="A14" s="2">
        <v>3</v>
      </c>
      <c r="B14" s="14" t="s">
        <v>32</v>
      </c>
      <c r="C14" s="15">
        <v>145156.05425999998</v>
      </c>
      <c r="D14" s="44" t="s">
        <v>181</v>
      </c>
      <c r="E14" s="16">
        <v>43928</v>
      </c>
      <c r="F14" s="44" t="s">
        <v>182</v>
      </c>
      <c r="G14" s="45">
        <v>52580</v>
      </c>
      <c r="H14" s="46" t="s">
        <v>180</v>
      </c>
      <c r="I14" s="18" t="s">
        <v>86</v>
      </c>
    </row>
    <row r="15" spans="1:67" x14ac:dyDescent="0.25">
      <c r="A15" s="2">
        <v>4</v>
      </c>
      <c r="B15" s="14" t="s">
        <v>33</v>
      </c>
      <c r="C15" s="15">
        <v>54700.590440000014</v>
      </c>
      <c r="D15" s="44" t="s">
        <v>181</v>
      </c>
      <c r="E15" s="16">
        <v>43928</v>
      </c>
      <c r="F15" s="44" t="s">
        <v>182</v>
      </c>
      <c r="G15" s="45">
        <v>52580</v>
      </c>
      <c r="H15" s="46" t="s">
        <v>180</v>
      </c>
      <c r="I15" s="18" t="s">
        <v>86</v>
      </c>
    </row>
    <row r="16" spans="1:67" s="19" customFormat="1" x14ac:dyDescent="0.25">
      <c r="B16" s="20" t="s">
        <v>58</v>
      </c>
      <c r="C16" s="21">
        <f>SUM(C13:C15)</f>
        <v>300808.14510000002</v>
      </c>
      <c r="D16" s="22"/>
      <c r="E16" s="23"/>
      <c r="F16" s="37"/>
      <c r="G16" s="38"/>
      <c r="H16" s="22"/>
      <c r="I16" s="39"/>
      <c r="J16" s="40"/>
      <c r="K16" s="40"/>
    </row>
    <row r="17" spans="1:11" x14ac:dyDescent="0.25">
      <c r="A17" s="2">
        <v>5</v>
      </c>
      <c r="B17" s="25" t="s">
        <v>12</v>
      </c>
      <c r="C17" s="26">
        <v>18274.586278437848</v>
      </c>
      <c r="D17" s="41" t="s">
        <v>183</v>
      </c>
      <c r="E17" s="28">
        <v>41135</v>
      </c>
      <c r="F17" s="41" t="s">
        <v>184</v>
      </c>
      <c r="G17" s="42">
        <v>47437</v>
      </c>
      <c r="H17" s="43" t="s">
        <v>180</v>
      </c>
      <c r="I17" s="27" t="s">
        <v>86</v>
      </c>
    </row>
    <row r="18" spans="1:11" x14ac:dyDescent="0.25">
      <c r="A18" s="2">
        <v>6</v>
      </c>
      <c r="B18" s="14" t="s">
        <v>12</v>
      </c>
      <c r="C18" s="15">
        <v>12430.05806293523</v>
      </c>
      <c r="D18" s="44" t="s">
        <v>183</v>
      </c>
      <c r="E18" s="16">
        <v>41135</v>
      </c>
      <c r="F18" s="44" t="s">
        <v>184</v>
      </c>
      <c r="G18" s="45">
        <v>47437</v>
      </c>
      <c r="H18" s="46" t="s">
        <v>180</v>
      </c>
      <c r="I18" s="18" t="s">
        <v>86</v>
      </c>
    </row>
    <row r="19" spans="1:11" x14ac:dyDescent="0.25">
      <c r="A19" s="2">
        <v>7</v>
      </c>
      <c r="B19" s="14" t="s">
        <v>12</v>
      </c>
      <c r="C19" s="15">
        <v>4112.8104263630203</v>
      </c>
      <c r="D19" s="44" t="s">
        <v>183</v>
      </c>
      <c r="E19" s="16">
        <v>41135</v>
      </c>
      <c r="F19" s="44" t="s">
        <v>184</v>
      </c>
      <c r="G19" s="45">
        <v>47437</v>
      </c>
      <c r="H19" s="46" t="s">
        <v>180</v>
      </c>
      <c r="I19" s="18" t="s">
        <v>86</v>
      </c>
    </row>
    <row r="20" spans="1:11" x14ac:dyDescent="0.25">
      <c r="A20" s="2">
        <v>8</v>
      </c>
      <c r="B20" s="14" t="s">
        <v>12</v>
      </c>
      <c r="C20" s="15">
        <v>333.09354226390286</v>
      </c>
      <c r="D20" s="44" t="s">
        <v>183</v>
      </c>
      <c r="E20" s="16">
        <v>41135</v>
      </c>
      <c r="F20" s="44" t="s">
        <v>185</v>
      </c>
      <c r="G20" s="45">
        <v>47437</v>
      </c>
      <c r="H20" s="46" t="s">
        <v>180</v>
      </c>
      <c r="I20" s="18" t="s">
        <v>86</v>
      </c>
    </row>
    <row r="21" spans="1:11" s="19" customFormat="1" x14ac:dyDescent="0.25">
      <c r="B21" s="20" t="s">
        <v>59</v>
      </c>
      <c r="C21" s="21">
        <f>SUM(C17:C20)</f>
        <v>35150.548309999998</v>
      </c>
      <c r="D21" s="22"/>
      <c r="E21" s="23"/>
      <c r="F21" s="37"/>
      <c r="G21" s="38"/>
      <c r="H21" s="22"/>
      <c r="I21" s="39"/>
      <c r="J21" s="40"/>
      <c r="K21" s="40"/>
    </row>
    <row r="22" spans="1:11" x14ac:dyDescent="0.25">
      <c r="A22" s="2">
        <v>10</v>
      </c>
      <c r="B22" s="25" t="s">
        <v>13</v>
      </c>
      <c r="C22" s="26">
        <v>25957.613139999936</v>
      </c>
      <c r="D22" s="41" t="s">
        <v>186</v>
      </c>
      <c r="E22" s="28">
        <v>41236</v>
      </c>
      <c r="F22" s="41" t="s">
        <v>187</v>
      </c>
      <c r="G22" s="42">
        <v>47467</v>
      </c>
      <c r="H22" s="43" t="s">
        <v>180</v>
      </c>
      <c r="I22" s="27" t="s">
        <v>86</v>
      </c>
    </row>
    <row r="23" spans="1:11" x14ac:dyDescent="0.25">
      <c r="A23" s="2">
        <v>11</v>
      </c>
      <c r="B23" s="14" t="s">
        <v>14</v>
      </c>
      <c r="C23" s="15">
        <v>21323.092350000043</v>
      </c>
      <c r="D23" s="44" t="s">
        <v>188</v>
      </c>
      <c r="E23" s="16">
        <v>41093</v>
      </c>
      <c r="F23" s="44" t="s">
        <v>187</v>
      </c>
      <c r="G23" s="45">
        <v>47314</v>
      </c>
      <c r="H23" s="46" t="s">
        <v>180</v>
      </c>
      <c r="I23" s="18" t="s">
        <v>86</v>
      </c>
    </row>
    <row r="24" spans="1:11" x14ac:dyDescent="0.25">
      <c r="A24" s="2">
        <v>12</v>
      </c>
      <c r="B24" s="14" t="s">
        <v>15</v>
      </c>
      <c r="C24" s="15">
        <v>23159.568176143421</v>
      </c>
      <c r="D24" s="44" t="s">
        <v>188</v>
      </c>
      <c r="E24" s="16">
        <v>41093</v>
      </c>
      <c r="F24" s="44" t="s">
        <v>184</v>
      </c>
      <c r="G24" s="45">
        <v>47406</v>
      </c>
      <c r="H24" s="46" t="s">
        <v>180</v>
      </c>
      <c r="I24" s="18" t="s">
        <v>86</v>
      </c>
    </row>
    <row r="25" spans="1:11" x14ac:dyDescent="0.25">
      <c r="A25" s="2">
        <v>13</v>
      </c>
      <c r="B25" s="14" t="s">
        <v>15</v>
      </c>
      <c r="C25" s="15">
        <v>235.25757385661126</v>
      </c>
      <c r="D25" s="44" t="s">
        <v>188</v>
      </c>
      <c r="E25" s="16">
        <v>41093</v>
      </c>
      <c r="F25" s="44" t="s">
        <v>185</v>
      </c>
      <c r="G25" s="45">
        <v>47406</v>
      </c>
      <c r="H25" s="46" t="s">
        <v>180</v>
      </c>
      <c r="I25" s="18" t="s">
        <v>86</v>
      </c>
    </row>
    <row r="26" spans="1:11" s="19" customFormat="1" x14ac:dyDescent="0.25">
      <c r="B26" s="20" t="s">
        <v>60</v>
      </c>
      <c r="C26" s="21">
        <f>SUM(C22:C25)</f>
        <v>70675.531240000011</v>
      </c>
      <c r="D26" s="22"/>
      <c r="E26" s="23"/>
      <c r="F26" s="37"/>
      <c r="G26" s="38"/>
      <c r="H26" s="22"/>
      <c r="I26" s="39"/>
      <c r="J26" s="40"/>
      <c r="K26" s="40"/>
    </row>
    <row r="27" spans="1:11" x14ac:dyDescent="0.25">
      <c r="A27" s="2">
        <v>14</v>
      </c>
      <c r="B27" s="25" t="s">
        <v>16</v>
      </c>
      <c r="C27" s="26">
        <v>33645.814249999981</v>
      </c>
      <c r="D27" s="41" t="s">
        <v>188</v>
      </c>
      <c r="E27" s="28">
        <v>41093</v>
      </c>
      <c r="F27" s="41" t="s">
        <v>187</v>
      </c>
      <c r="G27" s="42">
        <v>47588</v>
      </c>
      <c r="H27" s="43" t="s">
        <v>180</v>
      </c>
      <c r="I27" s="27" t="s">
        <v>86</v>
      </c>
    </row>
    <row r="28" spans="1:11" x14ac:dyDescent="0.25">
      <c r="A28" s="2">
        <v>15</v>
      </c>
      <c r="B28" s="14" t="s">
        <v>17</v>
      </c>
      <c r="C28" s="15">
        <v>35512.44115056999</v>
      </c>
      <c r="D28" s="44" t="s">
        <v>188</v>
      </c>
      <c r="E28" s="16">
        <v>41093</v>
      </c>
      <c r="F28" s="44" t="s">
        <v>184</v>
      </c>
      <c r="G28" s="45">
        <v>47679</v>
      </c>
      <c r="H28" s="46" t="s">
        <v>180</v>
      </c>
      <c r="I28" s="18" t="s">
        <v>86</v>
      </c>
    </row>
    <row r="29" spans="1:11" x14ac:dyDescent="0.25">
      <c r="A29" s="2">
        <v>16</v>
      </c>
      <c r="B29" s="14" t="s">
        <v>17</v>
      </c>
      <c r="C29" s="15">
        <v>344.49871943001881</v>
      </c>
      <c r="D29" s="44" t="s">
        <v>188</v>
      </c>
      <c r="E29" s="16">
        <v>41093</v>
      </c>
      <c r="F29" s="44" t="s">
        <v>185</v>
      </c>
      <c r="G29" s="45">
        <v>47679</v>
      </c>
      <c r="H29" s="46" t="s">
        <v>180</v>
      </c>
      <c r="I29" s="18" t="s">
        <v>86</v>
      </c>
    </row>
    <row r="30" spans="1:11" x14ac:dyDescent="0.25">
      <c r="A30" s="2">
        <v>17</v>
      </c>
      <c r="B30" s="14" t="s">
        <v>18</v>
      </c>
      <c r="C30" s="15">
        <v>38792.075184844143</v>
      </c>
      <c r="D30" s="44" t="s">
        <v>188</v>
      </c>
      <c r="E30" s="16">
        <v>41093</v>
      </c>
      <c r="F30" s="44" t="s">
        <v>184</v>
      </c>
      <c r="G30" s="45">
        <v>47679</v>
      </c>
      <c r="H30" s="46" t="s">
        <v>180</v>
      </c>
      <c r="I30" s="18" t="s">
        <v>86</v>
      </c>
    </row>
    <row r="31" spans="1:11" x14ac:dyDescent="0.25">
      <c r="A31" s="2">
        <v>18</v>
      </c>
      <c r="B31" s="14" t="s">
        <v>18</v>
      </c>
      <c r="C31" s="15">
        <v>364.93948515586635</v>
      </c>
      <c r="D31" s="44" t="s">
        <v>188</v>
      </c>
      <c r="E31" s="16">
        <v>41093</v>
      </c>
      <c r="F31" s="44" t="s">
        <v>185</v>
      </c>
      <c r="G31" s="45">
        <v>47679</v>
      </c>
      <c r="H31" s="46" t="s">
        <v>180</v>
      </c>
      <c r="I31" s="18" t="s">
        <v>86</v>
      </c>
    </row>
    <row r="32" spans="1:11" x14ac:dyDescent="0.25">
      <c r="A32" s="2">
        <v>19</v>
      </c>
      <c r="B32" s="14" t="s">
        <v>19</v>
      </c>
      <c r="C32" s="15">
        <v>34067.021610000003</v>
      </c>
      <c r="D32" s="44" t="s">
        <v>188</v>
      </c>
      <c r="E32" s="16">
        <v>41093</v>
      </c>
      <c r="F32" s="44" t="s">
        <v>187</v>
      </c>
      <c r="G32" s="45">
        <v>47588</v>
      </c>
      <c r="H32" s="46" t="s">
        <v>180</v>
      </c>
      <c r="I32" s="18" t="s">
        <v>86</v>
      </c>
    </row>
    <row r="33" spans="1:11" x14ac:dyDescent="0.25">
      <c r="A33" s="2">
        <v>20</v>
      </c>
      <c r="B33" s="14" t="s">
        <v>20</v>
      </c>
      <c r="C33" s="15">
        <v>34029.100720000002</v>
      </c>
      <c r="D33" s="44" t="s">
        <v>188</v>
      </c>
      <c r="E33" s="16">
        <v>41093</v>
      </c>
      <c r="F33" s="44" t="s">
        <v>187</v>
      </c>
      <c r="G33" s="45">
        <v>47588</v>
      </c>
      <c r="H33" s="46" t="s">
        <v>180</v>
      </c>
      <c r="I33" s="18" t="s">
        <v>86</v>
      </c>
    </row>
    <row r="34" spans="1:11" x14ac:dyDescent="0.25">
      <c r="A34" s="2">
        <v>22</v>
      </c>
      <c r="B34" s="14" t="s">
        <v>8</v>
      </c>
      <c r="C34" s="15">
        <v>17030.334168969035</v>
      </c>
      <c r="D34" s="44" t="s">
        <v>189</v>
      </c>
      <c r="E34" s="16">
        <v>42706</v>
      </c>
      <c r="F34" s="44" t="s">
        <v>190</v>
      </c>
      <c r="G34" s="45">
        <v>48775</v>
      </c>
      <c r="H34" s="46" t="s">
        <v>180</v>
      </c>
      <c r="I34" s="18" t="s">
        <v>86</v>
      </c>
    </row>
    <row r="35" spans="1:11" x14ac:dyDescent="0.25">
      <c r="A35" s="2">
        <v>23</v>
      </c>
      <c r="B35" s="14" t="s">
        <v>8</v>
      </c>
      <c r="C35" s="15">
        <v>51164.977861081898</v>
      </c>
      <c r="D35" s="44" t="s">
        <v>189</v>
      </c>
      <c r="E35" s="16">
        <v>42706</v>
      </c>
      <c r="F35" s="44" t="s">
        <v>190</v>
      </c>
      <c r="G35" s="45">
        <v>48775</v>
      </c>
      <c r="H35" s="46" t="s">
        <v>180</v>
      </c>
      <c r="I35" s="18" t="s">
        <v>86</v>
      </c>
    </row>
    <row r="36" spans="1:11" x14ac:dyDescent="0.25">
      <c r="A36" s="2">
        <v>24</v>
      </c>
      <c r="B36" s="14" t="s">
        <v>8</v>
      </c>
      <c r="C36" s="15">
        <v>17996.585742386251</v>
      </c>
      <c r="D36" s="44" t="s">
        <v>189</v>
      </c>
      <c r="E36" s="16">
        <v>42706</v>
      </c>
      <c r="F36" s="44" t="s">
        <v>190</v>
      </c>
      <c r="G36" s="45">
        <v>48775</v>
      </c>
      <c r="H36" s="46" t="s">
        <v>180</v>
      </c>
      <c r="I36" s="18" t="s">
        <v>86</v>
      </c>
    </row>
    <row r="37" spans="1:11" x14ac:dyDescent="0.25">
      <c r="A37" s="2">
        <v>25</v>
      </c>
      <c r="B37" s="14" t="s">
        <v>8</v>
      </c>
      <c r="C37" s="15">
        <v>41488.773213118373</v>
      </c>
      <c r="D37" s="44" t="s">
        <v>189</v>
      </c>
      <c r="E37" s="16">
        <v>42706</v>
      </c>
      <c r="F37" s="44" t="s">
        <v>190</v>
      </c>
      <c r="G37" s="45">
        <v>48775</v>
      </c>
      <c r="H37" s="46" t="s">
        <v>180</v>
      </c>
      <c r="I37" s="18" t="s">
        <v>86</v>
      </c>
    </row>
    <row r="38" spans="1:11" x14ac:dyDescent="0.25">
      <c r="A38" s="2">
        <v>26</v>
      </c>
      <c r="B38" s="14" t="s">
        <v>8</v>
      </c>
      <c r="C38" s="15">
        <v>3045.0244431519423</v>
      </c>
      <c r="D38" s="44" t="s">
        <v>189</v>
      </c>
      <c r="E38" s="16">
        <v>42706</v>
      </c>
      <c r="F38" s="44" t="s">
        <v>190</v>
      </c>
      <c r="G38" s="45">
        <v>48775</v>
      </c>
      <c r="H38" s="46" t="s">
        <v>180</v>
      </c>
      <c r="I38" s="18" t="s">
        <v>86</v>
      </c>
    </row>
    <row r="39" spans="1:11" x14ac:dyDescent="0.25">
      <c r="A39" s="2">
        <v>27</v>
      </c>
      <c r="B39" s="14" t="s">
        <v>8</v>
      </c>
      <c r="C39" s="15">
        <v>6780.4446600702604</v>
      </c>
      <c r="D39" s="44" t="s">
        <v>189</v>
      </c>
      <c r="E39" s="16">
        <v>42706</v>
      </c>
      <c r="F39" s="44" t="s">
        <v>190</v>
      </c>
      <c r="G39" s="45">
        <v>48775</v>
      </c>
      <c r="H39" s="46" t="s">
        <v>180</v>
      </c>
      <c r="I39" s="18" t="s">
        <v>86</v>
      </c>
    </row>
    <row r="40" spans="1:11" x14ac:dyDescent="0.25">
      <c r="A40" s="2">
        <v>28</v>
      </c>
      <c r="B40" s="14" t="s">
        <v>8</v>
      </c>
      <c r="C40" s="15">
        <v>12842.087596001387</v>
      </c>
      <c r="D40" s="44" t="s">
        <v>189</v>
      </c>
      <c r="E40" s="16">
        <v>42706</v>
      </c>
      <c r="F40" s="44" t="s">
        <v>190</v>
      </c>
      <c r="G40" s="45">
        <v>48775</v>
      </c>
      <c r="H40" s="46" t="s">
        <v>180</v>
      </c>
      <c r="I40" s="18" t="s">
        <v>86</v>
      </c>
    </row>
    <row r="41" spans="1:11" x14ac:dyDescent="0.25">
      <c r="A41" s="2">
        <v>243</v>
      </c>
      <c r="B41" s="14" t="s">
        <v>8</v>
      </c>
      <c r="C41" s="15">
        <v>593.09683276768635</v>
      </c>
      <c r="D41" s="44" t="s">
        <v>189</v>
      </c>
      <c r="E41" s="16">
        <v>42706</v>
      </c>
      <c r="F41" s="44" t="s">
        <v>190</v>
      </c>
      <c r="G41" s="45">
        <v>48775</v>
      </c>
      <c r="H41" s="46" t="s">
        <v>180</v>
      </c>
      <c r="I41" s="18" t="s">
        <v>86</v>
      </c>
    </row>
    <row r="42" spans="1:11" x14ac:dyDescent="0.25">
      <c r="A42" s="2">
        <v>244</v>
      </c>
      <c r="B42" s="14" t="s">
        <v>8</v>
      </c>
      <c r="C42" s="15">
        <v>33069.016894943568</v>
      </c>
      <c r="D42" s="44" t="s">
        <v>189</v>
      </c>
      <c r="E42" s="16">
        <v>42706</v>
      </c>
      <c r="F42" s="44" t="s">
        <v>190</v>
      </c>
      <c r="G42" s="45">
        <v>48775</v>
      </c>
      <c r="H42" s="46" t="s">
        <v>180</v>
      </c>
      <c r="I42" s="18" t="s">
        <v>86</v>
      </c>
    </row>
    <row r="43" spans="1:11" x14ac:dyDescent="0.25">
      <c r="A43" s="2">
        <v>245</v>
      </c>
      <c r="B43" s="14" t="s">
        <v>8</v>
      </c>
      <c r="C43" s="15">
        <v>4649.9176388299038</v>
      </c>
      <c r="D43" s="44" t="s">
        <v>189</v>
      </c>
      <c r="E43" s="16">
        <v>42706</v>
      </c>
      <c r="F43" s="44" t="s">
        <v>190</v>
      </c>
      <c r="G43" s="45">
        <v>48775</v>
      </c>
      <c r="H43" s="46" t="s">
        <v>180</v>
      </c>
      <c r="I43" s="18" t="s">
        <v>86</v>
      </c>
    </row>
    <row r="44" spans="1:11" x14ac:dyDescent="0.25">
      <c r="A44" s="2">
        <v>246</v>
      </c>
      <c r="B44" s="14" t="s">
        <v>8</v>
      </c>
      <c r="C44" s="15">
        <v>3410.7339115287373</v>
      </c>
      <c r="D44" s="44" t="s">
        <v>189</v>
      </c>
      <c r="E44" s="16">
        <v>42706</v>
      </c>
      <c r="F44" s="44" t="s">
        <v>190</v>
      </c>
      <c r="G44" s="45">
        <v>48775</v>
      </c>
      <c r="H44" s="46" t="s">
        <v>180</v>
      </c>
      <c r="I44" s="18" t="s">
        <v>86</v>
      </c>
    </row>
    <row r="45" spans="1:11" x14ac:dyDescent="0.25">
      <c r="A45" s="2">
        <v>247</v>
      </c>
      <c r="B45" s="14" t="s">
        <v>8</v>
      </c>
      <c r="C45" s="15">
        <v>147.26018472877098</v>
      </c>
      <c r="D45" s="44" t="s">
        <v>191</v>
      </c>
      <c r="E45" s="16">
        <v>44173</v>
      </c>
      <c r="F45" s="44" t="s">
        <v>192</v>
      </c>
      <c r="G45" s="45">
        <v>48775</v>
      </c>
      <c r="H45" s="46" t="s">
        <v>180</v>
      </c>
      <c r="I45" s="18" t="s">
        <v>86</v>
      </c>
    </row>
    <row r="46" spans="1:11" x14ac:dyDescent="0.25">
      <c r="A46" s="2">
        <v>248</v>
      </c>
      <c r="B46" s="14" t="s">
        <v>8</v>
      </c>
      <c r="C46" s="15">
        <v>791.98158242219779</v>
      </c>
      <c r="D46" s="44" t="s">
        <v>191</v>
      </c>
      <c r="E46" s="16">
        <v>44173</v>
      </c>
      <c r="F46" s="44" t="s">
        <v>192</v>
      </c>
      <c r="G46" s="45">
        <v>48775</v>
      </c>
      <c r="H46" s="46" t="s">
        <v>180</v>
      </c>
      <c r="I46" s="18" t="s">
        <v>86</v>
      </c>
    </row>
    <row r="47" spans="1:11" s="19" customFormat="1" x14ac:dyDescent="0.25">
      <c r="B47" s="20" t="s">
        <v>56</v>
      </c>
      <c r="C47" s="21">
        <f>SUM(C27:C46)</f>
        <v>369766.12585000001</v>
      </c>
      <c r="D47" s="22"/>
      <c r="E47" s="23"/>
      <c r="F47" s="37"/>
      <c r="G47" s="38"/>
      <c r="H47" s="22"/>
      <c r="I47" s="39"/>
      <c r="J47" s="40"/>
      <c r="K47" s="40"/>
    </row>
    <row r="48" spans="1:11" x14ac:dyDescent="0.25">
      <c r="A48" s="2">
        <v>29</v>
      </c>
      <c r="B48" s="25" t="s">
        <v>24</v>
      </c>
      <c r="C48" s="26">
        <v>146748.72056000002</v>
      </c>
      <c r="D48" s="41" t="s">
        <v>181</v>
      </c>
      <c r="E48" s="28">
        <v>43928</v>
      </c>
      <c r="F48" s="41" t="s">
        <v>182</v>
      </c>
      <c r="G48" s="42">
        <v>52580</v>
      </c>
      <c r="H48" s="43" t="s">
        <v>180</v>
      </c>
      <c r="I48" s="27" t="s">
        <v>86</v>
      </c>
    </row>
    <row r="49" spans="1:11" x14ac:dyDescent="0.25">
      <c r="A49" s="2">
        <v>30</v>
      </c>
      <c r="B49" s="14" t="s">
        <v>25</v>
      </c>
      <c r="C49" s="15">
        <v>143401.14642</v>
      </c>
      <c r="D49" s="44" t="s">
        <v>181</v>
      </c>
      <c r="E49" s="16">
        <v>43928</v>
      </c>
      <c r="F49" s="44" t="s">
        <v>182</v>
      </c>
      <c r="G49" s="45">
        <v>52580</v>
      </c>
      <c r="H49" s="46" t="s">
        <v>180</v>
      </c>
      <c r="I49" s="18" t="s">
        <v>86</v>
      </c>
    </row>
    <row r="50" spans="1:11" x14ac:dyDescent="0.25">
      <c r="A50" s="2">
        <v>31</v>
      </c>
      <c r="B50" s="14" t="s">
        <v>26</v>
      </c>
      <c r="C50" s="15">
        <v>147259.73287999997</v>
      </c>
      <c r="D50" s="44" t="s">
        <v>181</v>
      </c>
      <c r="E50" s="16">
        <v>43928</v>
      </c>
      <c r="F50" s="44" t="s">
        <v>182</v>
      </c>
      <c r="G50" s="45">
        <v>52580</v>
      </c>
      <c r="H50" s="46" t="s">
        <v>180</v>
      </c>
      <c r="I50" s="18" t="s">
        <v>86</v>
      </c>
    </row>
    <row r="51" spans="1:11" s="19" customFormat="1" x14ac:dyDescent="0.25">
      <c r="B51" s="20" t="s">
        <v>61</v>
      </c>
      <c r="C51" s="21">
        <f>SUM(C48:C50)</f>
        <v>437409.59986000002</v>
      </c>
      <c r="D51" s="22"/>
      <c r="E51" s="23"/>
      <c r="F51" s="37"/>
      <c r="G51" s="38"/>
      <c r="H51" s="22"/>
      <c r="I51" s="39"/>
      <c r="J51" s="40"/>
      <c r="K51" s="40"/>
    </row>
    <row r="52" spans="1:11" x14ac:dyDescent="0.25">
      <c r="A52" s="2">
        <v>39</v>
      </c>
      <c r="B52" s="25" t="s">
        <v>51</v>
      </c>
      <c r="C52" s="26">
        <v>75844.070168136735</v>
      </c>
      <c r="D52" s="41" t="s">
        <v>193</v>
      </c>
      <c r="E52" s="28">
        <v>43551</v>
      </c>
      <c r="F52" s="41" t="s">
        <v>194</v>
      </c>
      <c r="G52" s="42">
        <v>47314</v>
      </c>
      <c r="H52" s="43" t="s">
        <v>180</v>
      </c>
      <c r="I52" s="27" t="s">
        <v>86</v>
      </c>
    </row>
    <row r="53" spans="1:11" x14ac:dyDescent="0.25">
      <c r="A53" s="2">
        <v>40</v>
      </c>
      <c r="B53" s="14" t="s">
        <v>51</v>
      </c>
      <c r="C53" s="15">
        <v>232549.10425368685</v>
      </c>
      <c r="D53" s="44" t="s">
        <v>195</v>
      </c>
      <c r="E53" s="16">
        <v>44252</v>
      </c>
      <c r="F53" s="44" t="s">
        <v>196</v>
      </c>
      <c r="G53" s="45">
        <v>47406</v>
      </c>
      <c r="H53" s="46" t="s">
        <v>180</v>
      </c>
      <c r="I53" s="18" t="s">
        <v>86</v>
      </c>
    </row>
    <row r="54" spans="1:11" x14ac:dyDescent="0.25">
      <c r="A54" s="2">
        <v>41</v>
      </c>
      <c r="B54" s="14" t="s">
        <v>51</v>
      </c>
      <c r="C54" s="15">
        <v>526996.0507638678</v>
      </c>
      <c r="D54" s="44" t="s">
        <v>195</v>
      </c>
      <c r="E54" s="16">
        <v>44252</v>
      </c>
      <c r="F54" s="44" t="s">
        <v>196</v>
      </c>
      <c r="G54" s="45">
        <v>51302</v>
      </c>
      <c r="H54" s="46" t="s">
        <v>180</v>
      </c>
      <c r="I54" s="18" t="s">
        <v>86</v>
      </c>
    </row>
    <row r="55" spans="1:11" x14ac:dyDescent="0.25">
      <c r="A55" s="2">
        <v>42</v>
      </c>
      <c r="B55" s="14" t="s">
        <v>51</v>
      </c>
      <c r="C55" s="15">
        <v>1796.8001204139887</v>
      </c>
      <c r="D55" s="44" t="s">
        <v>197</v>
      </c>
      <c r="E55" s="16">
        <v>41568</v>
      </c>
      <c r="F55" s="44" t="s">
        <v>179</v>
      </c>
      <c r="G55" s="45">
        <v>45945</v>
      </c>
      <c r="H55" s="46" t="s">
        <v>180</v>
      </c>
      <c r="I55" s="18" t="s">
        <v>86</v>
      </c>
    </row>
    <row r="56" spans="1:11" x14ac:dyDescent="0.25">
      <c r="A56" s="2">
        <v>43</v>
      </c>
      <c r="B56" s="14" t="s">
        <v>51</v>
      </c>
      <c r="C56" s="15">
        <v>302346.14869684726</v>
      </c>
      <c r="D56" s="44" t="s">
        <v>198</v>
      </c>
      <c r="E56" s="16">
        <v>43641</v>
      </c>
      <c r="F56" s="44" t="s">
        <v>199</v>
      </c>
      <c r="G56" s="45">
        <v>47438</v>
      </c>
      <c r="H56" s="46" t="s">
        <v>180</v>
      </c>
      <c r="I56" s="18" t="s">
        <v>86</v>
      </c>
    </row>
    <row r="57" spans="1:11" x14ac:dyDescent="0.25">
      <c r="A57" s="2">
        <v>44</v>
      </c>
      <c r="B57" s="14" t="s">
        <v>51</v>
      </c>
      <c r="C57" s="15">
        <v>11350.978958211754</v>
      </c>
      <c r="D57" s="44" t="s">
        <v>200</v>
      </c>
      <c r="E57" s="16">
        <v>44033</v>
      </c>
      <c r="F57" s="44" t="s">
        <v>201</v>
      </c>
      <c r="G57" s="45">
        <v>47438</v>
      </c>
      <c r="H57" s="46" t="s">
        <v>180</v>
      </c>
      <c r="I57" s="18" t="s">
        <v>86</v>
      </c>
    </row>
    <row r="58" spans="1:11" x14ac:dyDescent="0.25">
      <c r="A58" s="2">
        <v>45</v>
      </c>
      <c r="B58" s="14" t="s">
        <v>51</v>
      </c>
      <c r="C58" s="15">
        <v>440540.462851096</v>
      </c>
      <c r="D58" s="44" t="s">
        <v>200</v>
      </c>
      <c r="E58" s="16">
        <v>44022</v>
      </c>
      <c r="F58" s="44" t="s">
        <v>202</v>
      </c>
      <c r="G58" s="45">
        <v>45832</v>
      </c>
      <c r="H58" s="46" t="s">
        <v>85</v>
      </c>
      <c r="I58" s="18" t="s">
        <v>86</v>
      </c>
    </row>
    <row r="59" spans="1:11" s="19" customFormat="1" x14ac:dyDescent="0.25">
      <c r="B59" s="20" t="str">
        <f>CONCATENATE("Total ",B58)</f>
        <v>Total Neoenergia Pernambuco</v>
      </c>
      <c r="C59" s="21">
        <f>SUM(C52:C58)</f>
        <v>1591423.6158122604</v>
      </c>
      <c r="D59" s="22"/>
      <c r="E59" s="23"/>
      <c r="F59" s="37"/>
      <c r="G59" s="38"/>
      <c r="H59" s="22"/>
      <c r="I59" s="39"/>
      <c r="J59" s="40"/>
      <c r="K59" s="40"/>
    </row>
    <row r="60" spans="1:11" s="47" customFormat="1" x14ac:dyDescent="0.25">
      <c r="A60" s="2">
        <v>58</v>
      </c>
      <c r="B60" s="25" t="s">
        <v>27</v>
      </c>
      <c r="C60" s="26">
        <v>146756.98921999999</v>
      </c>
      <c r="D60" s="41" t="s">
        <v>181</v>
      </c>
      <c r="E60" s="28">
        <v>43928</v>
      </c>
      <c r="F60" s="41" t="s">
        <v>182</v>
      </c>
      <c r="G60" s="42">
        <v>52580</v>
      </c>
      <c r="H60" s="43" t="s">
        <v>180</v>
      </c>
      <c r="I60" s="27" t="s">
        <v>86</v>
      </c>
    </row>
    <row r="61" spans="1:11" s="47" customFormat="1" x14ac:dyDescent="0.25">
      <c r="A61" s="2">
        <v>59</v>
      </c>
      <c r="B61" s="14" t="s">
        <v>28</v>
      </c>
      <c r="C61" s="15">
        <v>148034.39702999996</v>
      </c>
      <c r="D61" s="44" t="s">
        <v>203</v>
      </c>
      <c r="E61" s="16">
        <v>44046</v>
      </c>
      <c r="F61" s="44" t="s">
        <v>182</v>
      </c>
      <c r="G61" s="45">
        <v>52580</v>
      </c>
      <c r="H61" s="46" t="s">
        <v>180</v>
      </c>
      <c r="I61" s="18" t="s">
        <v>86</v>
      </c>
    </row>
    <row r="62" spans="1:11" s="47" customFormat="1" x14ac:dyDescent="0.25">
      <c r="A62" s="2">
        <v>60</v>
      </c>
      <c r="B62" s="14" t="s">
        <v>35</v>
      </c>
      <c r="C62" s="15">
        <v>99448.074617233055</v>
      </c>
      <c r="D62" s="44" t="s">
        <v>204</v>
      </c>
      <c r="E62" s="16">
        <v>43980</v>
      </c>
      <c r="F62" s="44" t="s">
        <v>205</v>
      </c>
      <c r="G62" s="45">
        <v>52580</v>
      </c>
      <c r="H62" s="46" t="s">
        <v>180</v>
      </c>
      <c r="I62" s="18" t="s">
        <v>86</v>
      </c>
    </row>
    <row r="63" spans="1:11" s="47" customFormat="1" x14ac:dyDescent="0.25">
      <c r="A63" s="2">
        <v>61</v>
      </c>
      <c r="B63" s="14" t="s">
        <v>29</v>
      </c>
      <c r="C63" s="15">
        <v>140532.18698999996</v>
      </c>
      <c r="D63" s="44" t="s">
        <v>181</v>
      </c>
      <c r="E63" s="16">
        <v>43928</v>
      </c>
      <c r="F63" s="44" t="s">
        <v>182</v>
      </c>
      <c r="G63" s="45">
        <v>52580</v>
      </c>
      <c r="H63" s="46" t="s">
        <v>180</v>
      </c>
      <c r="I63" s="18" t="s">
        <v>86</v>
      </c>
    </row>
    <row r="64" spans="1:11" s="47" customFormat="1" x14ac:dyDescent="0.25">
      <c r="A64" s="2">
        <v>62</v>
      </c>
      <c r="B64" s="14" t="s">
        <v>30</v>
      </c>
      <c r="C64" s="15">
        <v>146088.36596999998</v>
      </c>
      <c r="D64" s="44" t="s">
        <v>181</v>
      </c>
      <c r="E64" s="16">
        <v>43928</v>
      </c>
      <c r="F64" s="44" t="s">
        <v>182</v>
      </c>
      <c r="G64" s="45">
        <v>52580</v>
      </c>
      <c r="H64" s="46" t="s">
        <v>180</v>
      </c>
      <c r="I64" s="18" t="s">
        <v>86</v>
      </c>
    </row>
    <row r="65" spans="1:11" s="47" customFormat="1" x14ac:dyDescent="0.25">
      <c r="A65" s="2">
        <v>63</v>
      </c>
      <c r="B65" s="14" t="s">
        <v>36</v>
      </c>
      <c r="C65" s="15">
        <v>74684.985952074407</v>
      </c>
      <c r="D65" s="44" t="s">
        <v>204</v>
      </c>
      <c r="E65" s="16">
        <v>43980</v>
      </c>
      <c r="F65" s="44" t="s">
        <v>205</v>
      </c>
      <c r="G65" s="45">
        <v>52397</v>
      </c>
      <c r="H65" s="46" t="s">
        <v>180</v>
      </c>
      <c r="I65" s="18" t="s">
        <v>86</v>
      </c>
    </row>
    <row r="66" spans="1:11" s="47" customFormat="1" x14ac:dyDescent="0.25">
      <c r="A66" s="2">
        <v>64</v>
      </c>
      <c r="B66" s="14" t="s">
        <v>37</v>
      </c>
      <c r="C66" s="15">
        <v>97758.645652081614</v>
      </c>
      <c r="D66" s="44" t="s">
        <v>204</v>
      </c>
      <c r="E66" s="16">
        <v>43980</v>
      </c>
      <c r="F66" s="44" t="s">
        <v>206</v>
      </c>
      <c r="G66" s="45">
        <v>52427</v>
      </c>
      <c r="H66" s="46" t="s">
        <v>180</v>
      </c>
      <c r="I66" s="18" t="s">
        <v>86</v>
      </c>
    </row>
    <row r="67" spans="1:11" s="19" customFormat="1" x14ac:dyDescent="0.25">
      <c r="B67" s="20" t="s">
        <v>62</v>
      </c>
      <c r="C67" s="21">
        <f>SUM(C60:C66)</f>
        <v>853303.64543138887</v>
      </c>
      <c r="D67" s="22"/>
      <c r="E67" s="23"/>
      <c r="F67" s="37"/>
      <c r="G67" s="38"/>
      <c r="H67" s="22"/>
      <c r="I67" s="39"/>
      <c r="J67" s="40"/>
      <c r="K67" s="40"/>
    </row>
    <row r="68" spans="1:11" x14ac:dyDescent="0.25">
      <c r="A68" s="2">
        <v>76</v>
      </c>
      <c r="B68" s="25" t="s">
        <v>48</v>
      </c>
      <c r="C68" s="26">
        <v>174.3108133366261</v>
      </c>
      <c r="D68" s="41" t="s">
        <v>207</v>
      </c>
      <c r="E68" s="28">
        <v>42809</v>
      </c>
      <c r="F68" s="41" t="s">
        <v>185</v>
      </c>
      <c r="G68" s="42">
        <v>45460</v>
      </c>
      <c r="H68" s="43" t="s">
        <v>180</v>
      </c>
      <c r="I68" s="27" t="s">
        <v>86</v>
      </c>
    </row>
    <row r="69" spans="1:11" x14ac:dyDescent="0.25">
      <c r="A69" s="2">
        <v>78</v>
      </c>
      <c r="B69" s="14" t="s">
        <v>48</v>
      </c>
      <c r="C69" s="15">
        <v>83144.593702993661</v>
      </c>
      <c r="D69" s="44" t="s">
        <v>208</v>
      </c>
      <c r="E69" s="16">
        <v>43522</v>
      </c>
      <c r="F69" s="44" t="s">
        <v>209</v>
      </c>
      <c r="G69" s="45">
        <v>46371</v>
      </c>
      <c r="H69" s="46" t="s">
        <v>180</v>
      </c>
      <c r="I69" s="18" t="s">
        <v>86</v>
      </c>
    </row>
    <row r="70" spans="1:11" x14ac:dyDescent="0.25">
      <c r="A70" s="2">
        <v>79</v>
      </c>
      <c r="B70" s="14" t="s">
        <v>48</v>
      </c>
      <c r="C70" s="15">
        <v>263198.78240341792</v>
      </c>
      <c r="D70" s="44" t="s">
        <v>210</v>
      </c>
      <c r="E70" s="16">
        <v>44264</v>
      </c>
      <c r="F70" s="44" t="s">
        <v>196</v>
      </c>
      <c r="G70" s="45">
        <v>46461</v>
      </c>
      <c r="H70" s="46" t="s">
        <v>180</v>
      </c>
      <c r="I70" s="18" t="s">
        <v>86</v>
      </c>
    </row>
    <row r="71" spans="1:11" x14ac:dyDescent="0.25">
      <c r="A71" s="2">
        <v>80</v>
      </c>
      <c r="B71" s="14" t="s">
        <v>48</v>
      </c>
      <c r="C71" s="15">
        <v>1428035.3179138356</v>
      </c>
      <c r="D71" s="44" t="s">
        <v>210</v>
      </c>
      <c r="E71" s="16">
        <v>44264</v>
      </c>
      <c r="F71" s="44" t="s">
        <v>196</v>
      </c>
      <c r="G71" s="45">
        <v>51302</v>
      </c>
      <c r="H71" s="46" t="s">
        <v>180</v>
      </c>
      <c r="I71" s="18" t="s">
        <v>86</v>
      </c>
    </row>
    <row r="72" spans="1:11" x14ac:dyDescent="0.25">
      <c r="A72" s="2">
        <v>85</v>
      </c>
      <c r="B72" s="14" t="s">
        <v>48</v>
      </c>
      <c r="C72" s="15">
        <v>538950.66313495394</v>
      </c>
      <c r="D72" s="44" t="s">
        <v>198</v>
      </c>
      <c r="E72" s="16">
        <v>43635</v>
      </c>
      <c r="F72" s="44" t="s">
        <v>211</v>
      </c>
      <c r="G72" s="45">
        <v>47742</v>
      </c>
      <c r="H72" s="46" t="s">
        <v>180</v>
      </c>
      <c r="I72" s="18" t="s">
        <v>86</v>
      </c>
    </row>
    <row r="73" spans="1:11" x14ac:dyDescent="0.25">
      <c r="A73" s="2">
        <v>86</v>
      </c>
      <c r="B73" s="14" t="s">
        <v>48</v>
      </c>
      <c r="C73" s="15">
        <v>59214.282155091496</v>
      </c>
      <c r="D73" s="44" t="s">
        <v>198</v>
      </c>
      <c r="E73" s="16">
        <v>43635</v>
      </c>
      <c r="F73" s="44" t="s">
        <v>212</v>
      </c>
      <c r="G73" s="45">
        <v>47742</v>
      </c>
      <c r="H73" s="46" t="s">
        <v>180</v>
      </c>
      <c r="I73" s="18" t="s">
        <v>86</v>
      </c>
    </row>
    <row r="74" spans="1:11" x14ac:dyDescent="0.25">
      <c r="A74" s="2">
        <v>87</v>
      </c>
      <c r="B74" s="14" t="s">
        <v>48</v>
      </c>
      <c r="C74" s="15">
        <v>19018.730779999998</v>
      </c>
      <c r="D74" s="44" t="s">
        <v>213</v>
      </c>
      <c r="E74" s="16">
        <v>41933</v>
      </c>
      <c r="F74" s="44" t="s">
        <v>179</v>
      </c>
      <c r="G74" s="45">
        <v>46302</v>
      </c>
      <c r="H74" s="46" t="s">
        <v>180</v>
      </c>
      <c r="I74" s="18" t="s">
        <v>86</v>
      </c>
    </row>
    <row r="75" spans="1:11" x14ac:dyDescent="0.25">
      <c r="A75" s="2">
        <v>91</v>
      </c>
      <c r="B75" s="14" t="s">
        <v>48</v>
      </c>
      <c r="C75" s="15">
        <v>130577.33140999998</v>
      </c>
      <c r="D75" s="44" t="s">
        <v>207</v>
      </c>
      <c r="E75" s="16">
        <v>42822</v>
      </c>
      <c r="F75" s="44" t="s">
        <v>214</v>
      </c>
      <c r="G75" s="45">
        <v>47205</v>
      </c>
      <c r="H75" s="46" t="s">
        <v>85</v>
      </c>
      <c r="I75" s="18" t="s">
        <v>215</v>
      </c>
    </row>
    <row r="76" spans="1:11" x14ac:dyDescent="0.25">
      <c r="A76" s="2">
        <v>92</v>
      </c>
      <c r="B76" s="14" t="s">
        <v>48</v>
      </c>
      <c r="C76" s="15">
        <v>117387.02616999998</v>
      </c>
      <c r="D76" s="44" t="s">
        <v>216</v>
      </c>
      <c r="E76" s="16">
        <v>42916</v>
      </c>
      <c r="F76" s="44" t="s">
        <v>217</v>
      </c>
      <c r="G76" s="45">
        <v>47298</v>
      </c>
      <c r="H76" s="46" t="s">
        <v>85</v>
      </c>
      <c r="I76" s="18" t="s">
        <v>215</v>
      </c>
    </row>
    <row r="77" spans="1:11" x14ac:dyDescent="0.25">
      <c r="A77" s="2">
        <v>93</v>
      </c>
      <c r="B77" s="14" t="s">
        <v>48</v>
      </c>
      <c r="C77" s="15">
        <v>138702.52158423638</v>
      </c>
      <c r="D77" s="44" t="s">
        <v>218</v>
      </c>
      <c r="E77" s="16">
        <v>43123</v>
      </c>
      <c r="F77" s="44" t="s">
        <v>219</v>
      </c>
      <c r="G77" s="45">
        <v>47506</v>
      </c>
      <c r="H77" s="46" t="s">
        <v>85</v>
      </c>
      <c r="I77" s="18" t="s">
        <v>215</v>
      </c>
    </row>
    <row r="78" spans="1:11" x14ac:dyDescent="0.25">
      <c r="A78" s="2">
        <v>94</v>
      </c>
      <c r="B78" s="14" t="s">
        <v>48</v>
      </c>
      <c r="C78" s="15">
        <v>431578.17116315098</v>
      </c>
      <c r="D78" s="44" t="s">
        <v>220</v>
      </c>
      <c r="E78" s="16">
        <v>44323</v>
      </c>
      <c r="F78" s="44" t="s">
        <v>159</v>
      </c>
      <c r="G78" s="45">
        <v>47917</v>
      </c>
      <c r="H78" s="46" t="s">
        <v>85</v>
      </c>
      <c r="I78" s="18" t="s">
        <v>115</v>
      </c>
    </row>
    <row r="79" spans="1:11" x14ac:dyDescent="0.25">
      <c r="A79" s="2">
        <v>95</v>
      </c>
      <c r="B79" s="14" t="s">
        <v>48</v>
      </c>
      <c r="C79" s="15">
        <v>149248.37179432018</v>
      </c>
      <c r="D79" s="44" t="s">
        <v>220</v>
      </c>
      <c r="E79" s="16">
        <v>44323</v>
      </c>
      <c r="F79" s="44" t="s">
        <v>221</v>
      </c>
      <c r="G79" s="45">
        <v>46091</v>
      </c>
      <c r="H79" s="46" t="s">
        <v>85</v>
      </c>
      <c r="I79" s="18" t="s">
        <v>115</v>
      </c>
    </row>
    <row r="80" spans="1:11" x14ac:dyDescent="0.25">
      <c r="A80" s="2">
        <v>208</v>
      </c>
      <c r="B80" s="14" t="s">
        <v>48</v>
      </c>
      <c r="C80" s="15">
        <v>579533.55952999997</v>
      </c>
      <c r="D80" s="44" t="s">
        <v>222</v>
      </c>
      <c r="E80" s="16">
        <v>44820</v>
      </c>
      <c r="F80" s="44" t="s">
        <v>223</v>
      </c>
      <c r="G80" s="45">
        <v>47588</v>
      </c>
      <c r="H80" s="46" t="s">
        <v>85</v>
      </c>
      <c r="I80" s="18" t="s">
        <v>86</v>
      </c>
    </row>
    <row r="81" spans="1:11" s="19" customFormat="1" x14ac:dyDescent="0.25">
      <c r="B81" s="20" t="str">
        <f>CONCATENATE("Total ",B79)</f>
        <v>Total Neoenergia Coelba</v>
      </c>
      <c r="C81" s="21">
        <f>SUM(C68:C80)</f>
        <v>3938763.662555337</v>
      </c>
      <c r="D81" s="22"/>
      <c r="E81" s="23"/>
      <c r="F81" s="37"/>
      <c r="G81" s="38"/>
      <c r="H81" s="22"/>
      <c r="I81" s="39"/>
      <c r="J81" s="40"/>
      <c r="K81" s="40"/>
    </row>
    <row r="82" spans="1:11" x14ac:dyDescent="0.25">
      <c r="A82" s="2">
        <v>112</v>
      </c>
      <c r="B82" s="25" t="s">
        <v>49</v>
      </c>
      <c r="C82" s="26">
        <v>67515.145845958454</v>
      </c>
      <c r="D82" s="41" t="s">
        <v>224</v>
      </c>
      <c r="E82" s="28">
        <v>44477</v>
      </c>
      <c r="F82" s="41" t="s">
        <v>225</v>
      </c>
      <c r="G82" s="42">
        <v>46583</v>
      </c>
      <c r="H82" s="43" t="s">
        <v>180</v>
      </c>
      <c r="I82" s="27" t="s">
        <v>86</v>
      </c>
    </row>
    <row r="83" spans="1:11" x14ac:dyDescent="0.25">
      <c r="A83" s="2">
        <v>113</v>
      </c>
      <c r="B83" s="14" t="s">
        <v>49</v>
      </c>
      <c r="C83" s="15">
        <v>292226.57414404146</v>
      </c>
      <c r="D83" s="44" t="s">
        <v>224</v>
      </c>
      <c r="E83" s="16">
        <v>44477</v>
      </c>
      <c r="F83" s="44" t="s">
        <v>225</v>
      </c>
      <c r="G83" s="45">
        <v>51302</v>
      </c>
      <c r="H83" s="46" t="s">
        <v>180</v>
      </c>
      <c r="I83" s="18" t="s">
        <v>86</v>
      </c>
    </row>
    <row r="84" spans="1:11" x14ac:dyDescent="0.25">
      <c r="A84" s="2">
        <v>114</v>
      </c>
      <c r="B84" s="14" t="s">
        <v>49</v>
      </c>
      <c r="C84" s="15">
        <v>1457.65455</v>
      </c>
      <c r="D84" s="44" t="s">
        <v>200</v>
      </c>
      <c r="E84" s="16">
        <v>41583</v>
      </c>
      <c r="F84" s="44" t="s">
        <v>179</v>
      </c>
      <c r="G84" s="45">
        <v>45977</v>
      </c>
      <c r="H84" s="46" t="s">
        <v>180</v>
      </c>
      <c r="I84" s="18" t="s">
        <v>86</v>
      </c>
    </row>
    <row r="85" spans="1:11" s="19" customFormat="1" x14ac:dyDescent="0.25">
      <c r="B85" s="20" t="str">
        <f>CONCATENATE("Total ",B84)</f>
        <v>Total Neoenergia Cosern</v>
      </c>
      <c r="C85" s="21">
        <f>SUM(C82:C84)</f>
        <v>361199.37453999987</v>
      </c>
      <c r="D85" s="22"/>
      <c r="E85" s="23"/>
      <c r="F85" s="37"/>
      <c r="G85" s="38"/>
      <c r="H85" s="22"/>
      <c r="I85" s="39"/>
      <c r="J85" s="40"/>
      <c r="K85" s="40"/>
    </row>
    <row r="86" spans="1:11" x14ac:dyDescent="0.25">
      <c r="A86" s="2">
        <v>227</v>
      </c>
      <c r="B86" s="25" t="s">
        <v>52</v>
      </c>
      <c r="C86" s="26">
        <v>565973.43028352759</v>
      </c>
      <c r="D86" s="41" t="s">
        <v>226</v>
      </c>
      <c r="E86" s="28">
        <v>44893</v>
      </c>
      <c r="F86" s="41" t="s">
        <v>227</v>
      </c>
      <c r="G86" s="42">
        <v>53311</v>
      </c>
      <c r="H86" s="43" t="s">
        <v>180</v>
      </c>
      <c r="I86" s="27" t="s">
        <v>86</v>
      </c>
    </row>
    <row r="87" spans="1:11" x14ac:dyDescent="0.25">
      <c r="A87" s="2">
        <v>277</v>
      </c>
      <c r="B87" s="14" t="s">
        <v>52</v>
      </c>
      <c r="C87" s="15">
        <v>207620.94864773299</v>
      </c>
      <c r="D87" s="44" t="s">
        <v>228</v>
      </c>
      <c r="E87" s="16">
        <v>45163</v>
      </c>
      <c r="F87" s="44" t="s">
        <v>117</v>
      </c>
      <c r="G87" s="45">
        <v>53311</v>
      </c>
      <c r="H87" s="46" t="s">
        <v>180</v>
      </c>
      <c r="I87" s="18" t="s">
        <v>86</v>
      </c>
    </row>
    <row r="88" spans="1:11" x14ac:dyDescent="0.25">
      <c r="A88" s="2">
        <v>228</v>
      </c>
      <c r="B88" s="14" t="s">
        <v>52</v>
      </c>
      <c r="C88" s="15">
        <v>565696.85940873926</v>
      </c>
      <c r="D88" s="44" t="s">
        <v>226</v>
      </c>
      <c r="E88" s="16">
        <v>44893</v>
      </c>
      <c r="F88" s="44" t="s">
        <v>227</v>
      </c>
      <c r="G88" s="45">
        <v>53311</v>
      </c>
      <c r="H88" s="46" t="s">
        <v>180</v>
      </c>
      <c r="I88" s="18" t="s">
        <v>86</v>
      </c>
    </row>
    <row r="89" spans="1:11" s="19" customFormat="1" x14ac:dyDescent="0.25">
      <c r="B89" s="20" t="str">
        <f>CONCATENATE("Total ",B86)</f>
        <v>Total Neoenergia Vale do Itajaí</v>
      </c>
      <c r="C89" s="21">
        <f>SUM(C86:C88)</f>
        <v>1339291.2383399997</v>
      </c>
      <c r="D89" s="22"/>
      <c r="E89" s="23"/>
      <c r="F89" s="37"/>
      <c r="G89" s="38"/>
      <c r="H89" s="22"/>
      <c r="I89" s="39"/>
      <c r="J89" s="40"/>
      <c r="K89" s="40"/>
    </row>
    <row r="90" spans="1:11" x14ac:dyDescent="0.25">
      <c r="A90" s="2">
        <v>141</v>
      </c>
      <c r="B90" s="25" t="s">
        <v>50</v>
      </c>
      <c r="C90" s="26">
        <v>90823.356261492547</v>
      </c>
      <c r="D90" s="41" t="s">
        <v>193</v>
      </c>
      <c r="E90" s="28">
        <v>43551</v>
      </c>
      <c r="F90" s="41" t="s">
        <v>229</v>
      </c>
      <c r="G90" s="42">
        <v>46736</v>
      </c>
      <c r="H90" s="43" t="s">
        <v>180</v>
      </c>
      <c r="I90" s="27" t="s">
        <v>86</v>
      </c>
    </row>
    <row r="91" spans="1:11" ht="13.5" customHeight="1" x14ac:dyDescent="0.25">
      <c r="A91" s="2">
        <v>142</v>
      </c>
      <c r="B91" s="14" t="s">
        <v>50</v>
      </c>
      <c r="C91" s="15">
        <v>124844.93727211072</v>
      </c>
      <c r="D91" s="44" t="s">
        <v>220</v>
      </c>
      <c r="E91" s="16">
        <v>44322</v>
      </c>
      <c r="F91" s="44" t="s">
        <v>196</v>
      </c>
      <c r="G91" s="45">
        <v>46827</v>
      </c>
      <c r="H91" s="46" t="s">
        <v>180</v>
      </c>
      <c r="I91" s="18" t="s">
        <v>86</v>
      </c>
    </row>
    <row r="92" spans="1:11" ht="13.5" customHeight="1" x14ac:dyDescent="0.25">
      <c r="A92" s="2">
        <v>143</v>
      </c>
      <c r="B92" s="14" t="s">
        <v>50</v>
      </c>
      <c r="C92" s="15">
        <v>456464.27041420445</v>
      </c>
      <c r="D92" s="44" t="s">
        <v>220</v>
      </c>
      <c r="E92" s="16">
        <v>44322</v>
      </c>
      <c r="F92" s="44" t="s">
        <v>196</v>
      </c>
      <c r="G92" s="45">
        <v>51302</v>
      </c>
      <c r="H92" s="46" t="s">
        <v>180</v>
      </c>
      <c r="I92" s="18" t="s">
        <v>86</v>
      </c>
    </row>
    <row r="93" spans="1:11" ht="13.5" customHeight="1" x14ac:dyDescent="0.25">
      <c r="A93" s="2">
        <v>151</v>
      </c>
      <c r="B93" s="14" t="s">
        <v>50</v>
      </c>
      <c r="C93" s="15">
        <v>29238.69930500002</v>
      </c>
      <c r="D93" s="44" t="s">
        <v>197</v>
      </c>
      <c r="E93" s="16">
        <v>41578</v>
      </c>
      <c r="F93" s="44" t="s">
        <v>230</v>
      </c>
      <c r="G93" s="45">
        <v>45961</v>
      </c>
      <c r="H93" s="46" t="s">
        <v>89</v>
      </c>
      <c r="I93" s="18" t="s">
        <v>215</v>
      </c>
    </row>
    <row r="94" spans="1:11" ht="13.5" customHeight="1" x14ac:dyDescent="0.25">
      <c r="A94" s="2">
        <v>152</v>
      </c>
      <c r="B94" s="14" t="s">
        <v>50</v>
      </c>
      <c r="C94" s="15">
        <v>29256.061915000038</v>
      </c>
      <c r="D94" s="44" t="s">
        <v>197</v>
      </c>
      <c r="E94" s="16">
        <v>41578</v>
      </c>
      <c r="F94" s="44" t="s">
        <v>230</v>
      </c>
      <c r="G94" s="45">
        <v>45961</v>
      </c>
      <c r="H94" s="46" t="s">
        <v>89</v>
      </c>
      <c r="I94" s="18" t="s">
        <v>215</v>
      </c>
    </row>
    <row r="95" spans="1:11" ht="13.5" customHeight="1" x14ac:dyDescent="0.25">
      <c r="A95" s="2">
        <v>153</v>
      </c>
      <c r="B95" s="14" t="s">
        <v>50</v>
      </c>
      <c r="C95" s="15">
        <v>78707.41969000001</v>
      </c>
      <c r="D95" s="44" t="s">
        <v>231</v>
      </c>
      <c r="E95" s="16">
        <v>42552</v>
      </c>
      <c r="F95" s="44" t="s">
        <v>232</v>
      </c>
      <c r="G95" s="45">
        <v>46569</v>
      </c>
      <c r="H95" s="46" t="s">
        <v>89</v>
      </c>
      <c r="I95" s="18" t="s">
        <v>215</v>
      </c>
    </row>
    <row r="96" spans="1:11" x14ac:dyDescent="0.25">
      <c r="A96" s="2">
        <v>154</v>
      </c>
      <c r="B96" s="14" t="s">
        <v>50</v>
      </c>
      <c r="C96" s="15">
        <v>74692.845180000018</v>
      </c>
      <c r="D96" s="44" t="s">
        <v>233</v>
      </c>
      <c r="E96" s="16">
        <v>42921</v>
      </c>
      <c r="F96" s="44" t="s">
        <v>234</v>
      </c>
      <c r="G96" s="45">
        <v>46573</v>
      </c>
      <c r="H96" s="46" t="s">
        <v>89</v>
      </c>
      <c r="I96" s="18" t="s">
        <v>215</v>
      </c>
    </row>
    <row r="97" spans="1:11" x14ac:dyDescent="0.25">
      <c r="A97" s="2">
        <v>268</v>
      </c>
      <c r="B97" s="14" t="s">
        <v>50</v>
      </c>
      <c r="C97" s="15">
        <v>840705.82900999999</v>
      </c>
      <c r="D97" s="44" t="s">
        <v>235</v>
      </c>
      <c r="E97" s="16">
        <v>45097</v>
      </c>
      <c r="F97" s="44" t="s">
        <v>236</v>
      </c>
      <c r="G97" s="45">
        <v>47953</v>
      </c>
      <c r="H97" s="46" t="s">
        <v>85</v>
      </c>
      <c r="I97" s="18" t="s">
        <v>86</v>
      </c>
    </row>
    <row r="98" spans="1:11" s="19" customFormat="1" x14ac:dyDescent="0.25">
      <c r="B98" s="20" t="str">
        <f>CONCATENATE("Total ",B96)</f>
        <v>Total Neoenergia Elektro</v>
      </c>
      <c r="C98" s="21">
        <f>SUM(C90:C97)</f>
        <v>1724733.4190478078</v>
      </c>
      <c r="D98" s="22"/>
      <c r="E98" s="23"/>
      <c r="F98" s="37"/>
      <c r="G98" s="38"/>
      <c r="H98" s="22"/>
      <c r="I98" s="39"/>
      <c r="J98" s="40"/>
      <c r="K98" s="40"/>
    </row>
    <row r="99" spans="1:11" x14ac:dyDescent="0.25">
      <c r="A99" s="2">
        <v>157</v>
      </c>
      <c r="B99" s="25" t="s">
        <v>21</v>
      </c>
      <c r="C99" s="26">
        <v>457093.99514025962</v>
      </c>
      <c r="D99" s="41" t="s">
        <v>237</v>
      </c>
      <c r="E99" s="28">
        <v>43446</v>
      </c>
      <c r="F99" s="41" t="s">
        <v>238</v>
      </c>
      <c r="G99" s="42">
        <v>49475</v>
      </c>
      <c r="H99" s="43" t="s">
        <v>180</v>
      </c>
      <c r="I99" s="27" t="s">
        <v>86</v>
      </c>
    </row>
    <row r="100" spans="1:11" s="19" customFormat="1" x14ac:dyDescent="0.25">
      <c r="B100" s="20" t="str">
        <f>CONCATENATE("Total ",B99)</f>
        <v>Total Geração Céu Azul</v>
      </c>
      <c r="C100" s="21">
        <f>SUM(C99)</f>
        <v>457093.99514025962</v>
      </c>
      <c r="D100" s="22"/>
      <c r="E100" s="23"/>
      <c r="F100" s="37"/>
      <c r="G100" s="38"/>
      <c r="H100" s="22"/>
      <c r="I100" s="39"/>
      <c r="J100" s="40"/>
      <c r="K100" s="40"/>
    </row>
    <row r="101" spans="1:11" x14ac:dyDescent="0.25">
      <c r="A101" s="2">
        <v>161</v>
      </c>
      <c r="B101" s="25" t="s">
        <v>9</v>
      </c>
      <c r="C101" s="26">
        <v>15783.93696468901</v>
      </c>
      <c r="D101" s="41" t="s">
        <v>239</v>
      </c>
      <c r="E101" s="28">
        <v>43067</v>
      </c>
      <c r="F101" s="41" t="s">
        <v>190</v>
      </c>
      <c r="G101" s="42">
        <v>49018</v>
      </c>
      <c r="H101" s="43" t="s">
        <v>180</v>
      </c>
      <c r="I101" s="27" t="s">
        <v>86</v>
      </c>
    </row>
    <row r="102" spans="1:11" x14ac:dyDescent="0.25">
      <c r="A102" s="2">
        <v>162</v>
      </c>
      <c r="B102" s="14" t="s">
        <v>9</v>
      </c>
      <c r="C102" s="15">
        <v>5676.4337351371159</v>
      </c>
      <c r="D102" s="44" t="s">
        <v>239</v>
      </c>
      <c r="E102" s="16">
        <v>43067</v>
      </c>
      <c r="F102" s="44" t="s">
        <v>190</v>
      </c>
      <c r="G102" s="45">
        <v>49018</v>
      </c>
      <c r="H102" s="46" t="s">
        <v>180</v>
      </c>
      <c r="I102" s="18" t="s">
        <v>86</v>
      </c>
    </row>
    <row r="103" spans="1:11" x14ac:dyDescent="0.25">
      <c r="A103" s="2">
        <v>163</v>
      </c>
      <c r="B103" s="14" t="s">
        <v>9</v>
      </c>
      <c r="C103" s="15">
        <v>2844.1279219020935</v>
      </c>
      <c r="D103" s="44" t="s">
        <v>239</v>
      </c>
      <c r="E103" s="16">
        <v>43067</v>
      </c>
      <c r="F103" s="44" t="s">
        <v>190</v>
      </c>
      <c r="G103" s="45">
        <v>49018</v>
      </c>
      <c r="H103" s="46" t="s">
        <v>180</v>
      </c>
      <c r="I103" s="18" t="s">
        <v>86</v>
      </c>
    </row>
    <row r="104" spans="1:11" x14ac:dyDescent="0.25">
      <c r="A104" s="2">
        <v>164</v>
      </c>
      <c r="B104" s="14" t="s">
        <v>9</v>
      </c>
      <c r="C104" s="15">
        <v>44835.198557528187</v>
      </c>
      <c r="D104" s="44" t="s">
        <v>239</v>
      </c>
      <c r="E104" s="16">
        <v>43067</v>
      </c>
      <c r="F104" s="44" t="s">
        <v>190</v>
      </c>
      <c r="G104" s="45">
        <v>49018</v>
      </c>
      <c r="H104" s="46" t="s">
        <v>180</v>
      </c>
      <c r="I104" s="18" t="s">
        <v>86</v>
      </c>
    </row>
    <row r="105" spans="1:11" x14ac:dyDescent="0.25">
      <c r="A105" s="2">
        <v>165</v>
      </c>
      <c r="B105" s="14" t="s">
        <v>9</v>
      </c>
      <c r="C105" s="15">
        <v>9942.814103574332</v>
      </c>
      <c r="D105" s="44" t="s">
        <v>239</v>
      </c>
      <c r="E105" s="16">
        <v>43067</v>
      </c>
      <c r="F105" s="44" t="s">
        <v>190</v>
      </c>
      <c r="G105" s="45">
        <v>49018</v>
      </c>
      <c r="H105" s="46" t="s">
        <v>180</v>
      </c>
      <c r="I105" s="18" t="s">
        <v>86</v>
      </c>
    </row>
    <row r="106" spans="1:11" x14ac:dyDescent="0.25">
      <c r="A106" s="2">
        <v>166</v>
      </c>
      <c r="B106" s="14" t="s">
        <v>9</v>
      </c>
      <c r="C106" s="15">
        <v>5842.528454158215</v>
      </c>
      <c r="D106" s="44" t="s">
        <v>239</v>
      </c>
      <c r="E106" s="16">
        <v>43067</v>
      </c>
      <c r="F106" s="44" t="s">
        <v>190</v>
      </c>
      <c r="G106" s="45">
        <v>49018</v>
      </c>
      <c r="H106" s="46" t="s">
        <v>180</v>
      </c>
      <c r="I106" s="18" t="s">
        <v>86</v>
      </c>
    </row>
    <row r="107" spans="1:11" x14ac:dyDescent="0.25">
      <c r="A107" s="2">
        <v>167</v>
      </c>
      <c r="B107" s="14" t="s">
        <v>9</v>
      </c>
      <c r="C107" s="15">
        <v>157.59779349290835</v>
      </c>
      <c r="D107" s="44" t="s">
        <v>191</v>
      </c>
      <c r="E107" s="16">
        <v>44173</v>
      </c>
      <c r="F107" s="44" t="s">
        <v>240</v>
      </c>
      <c r="G107" s="45">
        <v>49018</v>
      </c>
      <c r="H107" s="46" t="s">
        <v>180</v>
      </c>
      <c r="I107" s="18" t="s">
        <v>86</v>
      </c>
    </row>
    <row r="108" spans="1:11" x14ac:dyDescent="0.25">
      <c r="A108" s="2">
        <v>231</v>
      </c>
      <c r="B108" s="14" t="s">
        <v>9</v>
      </c>
      <c r="C108" s="15">
        <v>859.0187009336164</v>
      </c>
      <c r="D108" s="44" t="s">
        <v>191</v>
      </c>
      <c r="E108" s="16">
        <v>44173</v>
      </c>
      <c r="F108" s="44" t="s">
        <v>240</v>
      </c>
      <c r="G108" s="45">
        <v>49018</v>
      </c>
      <c r="H108" s="46" t="s">
        <v>180</v>
      </c>
      <c r="I108" s="18" t="s">
        <v>86</v>
      </c>
    </row>
    <row r="109" spans="1:11" x14ac:dyDescent="0.25">
      <c r="A109" s="2">
        <v>168</v>
      </c>
      <c r="B109" s="14" t="s">
        <v>22</v>
      </c>
      <c r="C109" s="15">
        <v>146478.88777000006</v>
      </c>
      <c r="D109" s="44" t="s">
        <v>181</v>
      </c>
      <c r="E109" s="16">
        <v>43928</v>
      </c>
      <c r="F109" s="44" t="s">
        <v>182</v>
      </c>
      <c r="G109" s="45">
        <v>52580</v>
      </c>
      <c r="H109" s="46" t="s">
        <v>180</v>
      </c>
      <c r="I109" s="18" t="s">
        <v>86</v>
      </c>
    </row>
    <row r="110" spans="1:11" x14ac:dyDescent="0.25">
      <c r="A110" s="2">
        <v>169</v>
      </c>
      <c r="B110" s="14" t="s">
        <v>23</v>
      </c>
      <c r="C110" s="15">
        <v>86081.934789999999</v>
      </c>
      <c r="D110" s="44" t="s">
        <v>181</v>
      </c>
      <c r="E110" s="16">
        <v>43928</v>
      </c>
      <c r="F110" s="44" t="s">
        <v>182</v>
      </c>
      <c r="G110" s="45">
        <v>52580</v>
      </c>
      <c r="H110" s="46" t="s">
        <v>180</v>
      </c>
      <c r="I110" s="18" t="s">
        <v>86</v>
      </c>
    </row>
    <row r="111" spans="1:11" x14ac:dyDescent="0.25">
      <c r="A111" s="2">
        <v>249</v>
      </c>
      <c r="B111" s="14" t="s">
        <v>9</v>
      </c>
      <c r="C111" s="15">
        <v>17096.100643188307</v>
      </c>
      <c r="D111" s="44" t="s">
        <v>239</v>
      </c>
      <c r="E111" s="16">
        <v>43067</v>
      </c>
      <c r="F111" s="44" t="s">
        <v>190</v>
      </c>
      <c r="G111" s="45">
        <v>49018</v>
      </c>
      <c r="H111" s="46" t="s">
        <v>180</v>
      </c>
      <c r="I111" s="18" t="s">
        <v>86</v>
      </c>
    </row>
    <row r="112" spans="1:11" x14ac:dyDescent="0.25">
      <c r="A112" s="2">
        <v>250</v>
      </c>
      <c r="B112" s="14" t="s">
        <v>9</v>
      </c>
      <c r="C112" s="15">
        <v>3086.9334614107106</v>
      </c>
      <c r="D112" s="44" t="s">
        <v>239</v>
      </c>
      <c r="E112" s="16">
        <v>43067</v>
      </c>
      <c r="F112" s="44" t="s">
        <v>190</v>
      </c>
      <c r="G112" s="45">
        <v>49018</v>
      </c>
      <c r="H112" s="46" t="s">
        <v>180</v>
      </c>
      <c r="I112" s="18" t="s">
        <v>86</v>
      </c>
    </row>
    <row r="113" spans="1:11" x14ac:dyDescent="0.25">
      <c r="A113" s="2">
        <v>251</v>
      </c>
      <c r="B113" s="14" t="s">
        <v>9</v>
      </c>
      <c r="C113" s="15">
        <v>2090.1511077383334</v>
      </c>
      <c r="D113" s="44" t="s">
        <v>239</v>
      </c>
      <c r="E113" s="16">
        <v>43067</v>
      </c>
      <c r="F113" s="44" t="s">
        <v>190</v>
      </c>
      <c r="G113" s="45">
        <v>49018</v>
      </c>
      <c r="H113" s="46" t="s">
        <v>180</v>
      </c>
      <c r="I113" s="18" t="s">
        <v>86</v>
      </c>
    </row>
    <row r="114" spans="1:11" x14ac:dyDescent="0.25">
      <c r="A114" s="2">
        <v>252</v>
      </c>
      <c r="B114" s="14" t="s">
        <v>9</v>
      </c>
      <c r="C114" s="15">
        <v>43160.726222558034</v>
      </c>
      <c r="D114" s="44" t="s">
        <v>239</v>
      </c>
      <c r="E114" s="16">
        <v>43067</v>
      </c>
      <c r="F114" s="44" t="s">
        <v>190</v>
      </c>
      <c r="G114" s="45">
        <v>49018</v>
      </c>
      <c r="H114" s="46" t="s">
        <v>180</v>
      </c>
      <c r="I114" s="18" t="s">
        <v>86</v>
      </c>
    </row>
    <row r="115" spans="1:11" x14ac:dyDescent="0.25">
      <c r="A115" s="2">
        <v>253</v>
      </c>
      <c r="B115" s="14" t="s">
        <v>9</v>
      </c>
      <c r="C115" s="15">
        <v>7448.3120973210634</v>
      </c>
      <c r="D115" s="44" t="s">
        <v>239</v>
      </c>
      <c r="E115" s="16">
        <v>43067</v>
      </c>
      <c r="F115" s="44" t="s">
        <v>190</v>
      </c>
      <c r="G115" s="45">
        <v>49018</v>
      </c>
      <c r="H115" s="46" t="s">
        <v>180</v>
      </c>
      <c r="I115" s="18" t="s">
        <v>86</v>
      </c>
    </row>
    <row r="116" spans="1:11" x14ac:dyDescent="0.25">
      <c r="A116" s="2">
        <v>254</v>
      </c>
      <c r="B116" s="14" t="s">
        <v>9</v>
      </c>
      <c r="C116" s="15">
        <v>1626.2099825928919</v>
      </c>
      <c r="D116" s="44" t="s">
        <v>239</v>
      </c>
      <c r="E116" s="16">
        <v>43067</v>
      </c>
      <c r="F116" s="44" t="s">
        <v>190</v>
      </c>
      <c r="G116" s="45">
        <v>49018</v>
      </c>
      <c r="H116" s="46" t="s">
        <v>180</v>
      </c>
      <c r="I116" s="18" t="s">
        <v>86</v>
      </c>
    </row>
    <row r="117" spans="1:11" x14ac:dyDescent="0.25">
      <c r="A117" s="2">
        <v>255</v>
      </c>
      <c r="B117" s="14" t="s">
        <v>9</v>
      </c>
      <c r="C117" s="15">
        <v>17929.850357188749</v>
      </c>
      <c r="D117" s="44" t="s">
        <v>239</v>
      </c>
      <c r="E117" s="16">
        <v>43067</v>
      </c>
      <c r="F117" s="44" t="s">
        <v>190</v>
      </c>
      <c r="G117" s="45">
        <v>49018</v>
      </c>
      <c r="H117" s="46" t="s">
        <v>180</v>
      </c>
      <c r="I117" s="18" t="s">
        <v>86</v>
      </c>
    </row>
    <row r="118" spans="1:11" x14ac:dyDescent="0.25">
      <c r="A118" s="2">
        <v>256</v>
      </c>
      <c r="B118" s="14" t="s">
        <v>9</v>
      </c>
      <c r="C118" s="15">
        <v>2857.0568563648148</v>
      </c>
      <c r="D118" s="44" t="s">
        <v>239</v>
      </c>
      <c r="E118" s="16">
        <v>43067</v>
      </c>
      <c r="F118" s="44" t="s">
        <v>190</v>
      </c>
      <c r="G118" s="45">
        <v>49018</v>
      </c>
      <c r="H118" s="46" t="s">
        <v>180</v>
      </c>
      <c r="I118" s="18" t="s">
        <v>86</v>
      </c>
    </row>
    <row r="119" spans="1:11" x14ac:dyDescent="0.25">
      <c r="A119" s="2">
        <v>257</v>
      </c>
      <c r="B119" s="14" t="s">
        <v>9</v>
      </c>
      <c r="C119" s="15">
        <v>1547.6025074332283</v>
      </c>
      <c r="D119" s="44" t="s">
        <v>239</v>
      </c>
      <c r="E119" s="16">
        <v>43067</v>
      </c>
      <c r="F119" s="44" t="s">
        <v>190</v>
      </c>
      <c r="G119" s="45">
        <v>49018</v>
      </c>
      <c r="H119" s="46" t="s">
        <v>180</v>
      </c>
      <c r="I119" s="18" t="s">
        <v>86</v>
      </c>
    </row>
    <row r="120" spans="1:11" x14ac:dyDescent="0.25">
      <c r="A120" s="2">
        <v>258</v>
      </c>
      <c r="B120" s="14" t="s">
        <v>9</v>
      </c>
      <c r="C120" s="15">
        <v>45786.059865295596</v>
      </c>
      <c r="D120" s="44" t="s">
        <v>239</v>
      </c>
      <c r="E120" s="16">
        <v>43067</v>
      </c>
      <c r="F120" s="44" t="s">
        <v>190</v>
      </c>
      <c r="G120" s="45">
        <v>49018</v>
      </c>
      <c r="H120" s="46" t="s">
        <v>180</v>
      </c>
      <c r="I120" s="18" t="s">
        <v>86</v>
      </c>
    </row>
    <row r="121" spans="1:11" x14ac:dyDescent="0.25">
      <c r="A121" s="2">
        <v>259</v>
      </c>
      <c r="B121" s="14" t="s">
        <v>9</v>
      </c>
      <c r="C121" s="15">
        <v>7295.8432896993127</v>
      </c>
      <c r="D121" s="44" t="s">
        <v>239</v>
      </c>
      <c r="E121" s="16">
        <v>43067</v>
      </c>
      <c r="F121" s="44" t="s">
        <v>190</v>
      </c>
      <c r="G121" s="45">
        <v>49018</v>
      </c>
      <c r="H121" s="46" t="s">
        <v>180</v>
      </c>
      <c r="I121" s="18" t="s">
        <v>86</v>
      </c>
    </row>
    <row r="122" spans="1:11" x14ac:dyDescent="0.25">
      <c r="A122" s="2">
        <v>260</v>
      </c>
      <c r="B122" s="14" t="s">
        <v>9</v>
      </c>
      <c r="C122" s="15">
        <v>2329.2267275495146</v>
      </c>
      <c r="D122" s="44" t="s">
        <v>239</v>
      </c>
      <c r="E122" s="16">
        <v>43067</v>
      </c>
      <c r="F122" s="44" t="s">
        <v>190</v>
      </c>
      <c r="G122" s="45">
        <v>49018</v>
      </c>
      <c r="H122" s="46" t="s">
        <v>180</v>
      </c>
      <c r="I122" s="18" t="s">
        <v>86</v>
      </c>
    </row>
    <row r="123" spans="1:11" s="19" customFormat="1" x14ac:dyDescent="0.25">
      <c r="B123" s="20" t="s">
        <v>57</v>
      </c>
      <c r="C123" s="21">
        <f>SUM(C101:C122)</f>
        <v>470756.55190975609</v>
      </c>
      <c r="D123" s="22"/>
      <c r="E123" s="23"/>
      <c r="F123" s="37"/>
      <c r="G123" s="38"/>
      <c r="H123" s="22"/>
      <c r="I123" s="39"/>
      <c r="J123" s="40"/>
      <c r="K123" s="40"/>
    </row>
    <row r="124" spans="1:11" x14ac:dyDescent="0.25">
      <c r="A124" s="2">
        <v>170</v>
      </c>
      <c r="B124" s="25" t="s">
        <v>34</v>
      </c>
      <c r="C124" s="26">
        <v>26019.309793267403</v>
      </c>
      <c r="D124" s="41" t="s">
        <v>188</v>
      </c>
      <c r="E124" s="28">
        <v>41093</v>
      </c>
      <c r="F124" s="41" t="s">
        <v>184</v>
      </c>
      <c r="G124" s="42">
        <v>47406</v>
      </c>
      <c r="H124" s="43" t="s">
        <v>180</v>
      </c>
      <c r="I124" s="27" t="s">
        <v>86</v>
      </c>
    </row>
    <row r="125" spans="1:11" x14ac:dyDescent="0.25">
      <c r="A125" s="2">
        <v>171</v>
      </c>
      <c r="B125" s="14" t="s">
        <v>34</v>
      </c>
      <c r="C125" s="15">
        <v>254.87934673262492</v>
      </c>
      <c r="D125" s="44" t="s">
        <v>241</v>
      </c>
      <c r="E125" s="16">
        <v>41744</v>
      </c>
      <c r="F125" s="44" t="s">
        <v>185</v>
      </c>
      <c r="G125" s="45">
        <v>47406</v>
      </c>
      <c r="H125" s="46" t="s">
        <v>180</v>
      </c>
      <c r="I125" s="18" t="s">
        <v>86</v>
      </c>
    </row>
    <row r="126" spans="1:11" s="19" customFormat="1" x14ac:dyDescent="0.25">
      <c r="B126" s="20" t="str">
        <f>CONCATENATE("Total ",B125)</f>
        <v>Total Mel 2</v>
      </c>
      <c r="C126" s="21">
        <f>SUM(C124:C125)</f>
        <v>26274.189140000028</v>
      </c>
      <c r="D126" s="22"/>
      <c r="E126" s="23"/>
      <c r="F126" s="37"/>
      <c r="G126" s="38"/>
      <c r="H126" s="22"/>
      <c r="I126" s="39"/>
      <c r="J126" s="40"/>
      <c r="K126" s="40"/>
    </row>
    <row r="127" spans="1:11" x14ac:dyDescent="0.25">
      <c r="A127" s="2">
        <v>176</v>
      </c>
      <c r="B127" s="25" t="s">
        <v>55</v>
      </c>
      <c r="C127" s="26">
        <v>61538.562450000019</v>
      </c>
      <c r="D127" s="41" t="s">
        <v>242</v>
      </c>
      <c r="E127" s="28">
        <v>42243</v>
      </c>
      <c r="F127" s="41" t="s">
        <v>243</v>
      </c>
      <c r="G127" s="42">
        <v>47618</v>
      </c>
      <c r="H127" s="43" t="s">
        <v>180</v>
      </c>
      <c r="I127" s="27" t="s">
        <v>86</v>
      </c>
    </row>
    <row r="128" spans="1:11" x14ac:dyDescent="0.25">
      <c r="A128" s="2">
        <v>232</v>
      </c>
      <c r="B128" s="14" t="s">
        <v>55</v>
      </c>
      <c r="C128" s="15">
        <v>228.34323999999995</v>
      </c>
      <c r="D128" s="44" t="s">
        <v>244</v>
      </c>
      <c r="E128" s="16">
        <v>42243</v>
      </c>
      <c r="F128" s="44" t="s">
        <v>245</v>
      </c>
      <c r="G128" s="45">
        <v>47588</v>
      </c>
      <c r="H128" s="46" t="s">
        <v>180</v>
      </c>
      <c r="I128" s="18" t="s">
        <v>86</v>
      </c>
    </row>
    <row r="129" spans="1:11" x14ac:dyDescent="0.25">
      <c r="A129" s="2">
        <v>177</v>
      </c>
      <c r="B129" s="14" t="s">
        <v>55</v>
      </c>
      <c r="C129" s="15">
        <v>94.940910000000002</v>
      </c>
      <c r="D129" s="44" t="s">
        <v>244</v>
      </c>
      <c r="E129" s="16">
        <v>42243</v>
      </c>
      <c r="F129" s="44" t="s">
        <v>245</v>
      </c>
      <c r="G129" s="45">
        <v>47588</v>
      </c>
      <c r="H129" s="46" t="s">
        <v>180</v>
      </c>
      <c r="I129" s="18" t="s">
        <v>86</v>
      </c>
    </row>
    <row r="130" spans="1:11" s="19" customFormat="1" x14ac:dyDescent="0.25">
      <c r="B130" s="20" t="str">
        <f>CONCATENATE("Total ",B129)</f>
        <v>Total NC Energia</v>
      </c>
      <c r="C130" s="21">
        <f>SUM(C127:C129)</f>
        <v>61861.846600000019</v>
      </c>
      <c r="D130" s="22"/>
      <c r="E130" s="23"/>
      <c r="F130" s="37"/>
      <c r="G130" s="38"/>
      <c r="H130" s="22"/>
      <c r="I130" s="39"/>
      <c r="J130" s="40"/>
      <c r="K130" s="40"/>
    </row>
    <row r="131" spans="1:11" s="30" customFormat="1" x14ac:dyDescent="0.25">
      <c r="A131" s="30">
        <v>186</v>
      </c>
      <c r="B131" s="25" t="s">
        <v>47</v>
      </c>
      <c r="C131" s="26">
        <v>944748.3801999999</v>
      </c>
      <c r="D131" s="41" t="s">
        <v>246</v>
      </c>
      <c r="E131" s="28">
        <v>44109</v>
      </c>
      <c r="F131" s="41" t="s">
        <v>247</v>
      </c>
      <c r="G131" s="42">
        <v>49587</v>
      </c>
      <c r="H131" s="43" t="s">
        <v>89</v>
      </c>
      <c r="I131" s="27" t="s">
        <v>215</v>
      </c>
      <c r="J131" s="22"/>
      <c r="K131" s="22"/>
    </row>
    <row r="132" spans="1:11" s="30" customFormat="1" x14ac:dyDescent="0.25">
      <c r="A132" s="30">
        <v>187</v>
      </c>
      <c r="B132" s="14" t="s">
        <v>47</v>
      </c>
      <c r="C132" s="15">
        <v>473433.79663501121</v>
      </c>
      <c r="D132" s="44" t="s">
        <v>248</v>
      </c>
      <c r="E132" s="16">
        <v>44529</v>
      </c>
      <c r="F132" s="44" t="s">
        <v>249</v>
      </c>
      <c r="G132" s="45">
        <v>50010</v>
      </c>
      <c r="H132" s="46" t="s">
        <v>89</v>
      </c>
      <c r="I132" s="18" t="s">
        <v>215</v>
      </c>
      <c r="J132" s="22"/>
      <c r="K132" s="22"/>
    </row>
    <row r="133" spans="1:11" s="30" customFormat="1" x14ac:dyDescent="0.25">
      <c r="A133" s="30">
        <v>229</v>
      </c>
      <c r="B133" s="14" t="s">
        <v>47</v>
      </c>
      <c r="C133" s="15">
        <v>1118881.1990450693</v>
      </c>
      <c r="D133" s="44" t="s">
        <v>250</v>
      </c>
      <c r="E133" s="16">
        <v>44914</v>
      </c>
      <c r="F133" s="44" t="s">
        <v>251</v>
      </c>
      <c r="G133" s="45">
        <v>48568</v>
      </c>
      <c r="H133" s="46" t="s">
        <v>85</v>
      </c>
      <c r="I133" s="18" t="s">
        <v>215</v>
      </c>
      <c r="J133" s="22"/>
      <c r="K133" s="22"/>
    </row>
    <row r="134" spans="1:11" s="30" customFormat="1" x14ac:dyDescent="0.25">
      <c r="A134" s="30">
        <v>275</v>
      </c>
      <c r="B134" s="14" t="s">
        <v>47</v>
      </c>
      <c r="C134" s="15">
        <v>490842.86217113683</v>
      </c>
      <c r="D134" s="44" t="s">
        <v>252</v>
      </c>
      <c r="E134" s="16">
        <v>45134</v>
      </c>
      <c r="F134" s="44" t="s">
        <v>253</v>
      </c>
      <c r="G134" s="45">
        <v>48786</v>
      </c>
      <c r="H134" s="46" t="s">
        <v>85</v>
      </c>
      <c r="I134" s="18" t="s">
        <v>115</v>
      </c>
      <c r="J134" s="22"/>
      <c r="K134" s="22"/>
    </row>
    <row r="135" spans="1:11" s="30" customFormat="1" x14ac:dyDescent="0.25">
      <c r="A135" s="30">
        <v>299</v>
      </c>
      <c r="B135" s="14" t="s">
        <v>47</v>
      </c>
      <c r="C135" s="15">
        <v>189555.87952999998</v>
      </c>
      <c r="D135" s="44" t="s">
        <v>254</v>
      </c>
      <c r="E135" s="16">
        <v>45278</v>
      </c>
      <c r="F135" s="44" t="s">
        <v>255</v>
      </c>
      <c r="G135" s="45">
        <v>48932</v>
      </c>
      <c r="H135" s="46" t="s">
        <v>85</v>
      </c>
      <c r="I135" s="18" t="s">
        <v>115</v>
      </c>
      <c r="J135" s="22"/>
      <c r="K135" s="22"/>
    </row>
    <row r="136" spans="1:11" s="30" customFormat="1" x14ac:dyDescent="0.25">
      <c r="A136" s="30">
        <v>188</v>
      </c>
      <c r="B136" s="14" t="s">
        <v>47</v>
      </c>
      <c r="C136" s="15">
        <v>473000.5784949885</v>
      </c>
      <c r="D136" s="44" t="s">
        <v>248</v>
      </c>
      <c r="E136" s="16">
        <v>44529</v>
      </c>
      <c r="F136" s="44" t="s">
        <v>256</v>
      </c>
      <c r="G136" s="45">
        <v>50010</v>
      </c>
      <c r="H136" s="46" t="s">
        <v>89</v>
      </c>
      <c r="I136" s="18" t="s">
        <v>215</v>
      </c>
      <c r="J136" s="22"/>
      <c r="K136" s="22"/>
    </row>
    <row r="137" spans="1:11" s="19" customFormat="1" x14ac:dyDescent="0.25">
      <c r="B137" s="20" t="str">
        <f>CONCATENATE("Total ",B136)</f>
        <v>Total Neoenergia Controladora</v>
      </c>
      <c r="C137" s="21">
        <f>SUM(C131:C136)</f>
        <v>3690462.6960762055</v>
      </c>
      <c r="D137" s="22"/>
      <c r="E137" s="23"/>
      <c r="F137" s="37"/>
      <c r="G137" s="38"/>
      <c r="H137" s="22"/>
      <c r="I137" s="39"/>
      <c r="J137" s="40"/>
      <c r="K137" s="40"/>
    </row>
    <row r="138" spans="1:11" s="30" customFormat="1" x14ac:dyDescent="0.25">
      <c r="A138" s="30">
        <v>235</v>
      </c>
      <c r="B138" s="25" t="s">
        <v>53</v>
      </c>
      <c r="C138" s="26">
        <v>285710.43846287625</v>
      </c>
      <c r="D138" s="41" t="s">
        <v>257</v>
      </c>
      <c r="E138" s="28">
        <v>44950</v>
      </c>
      <c r="F138" s="41" t="s">
        <v>258</v>
      </c>
      <c r="G138" s="42">
        <v>53311</v>
      </c>
      <c r="H138" s="43" t="s">
        <v>180</v>
      </c>
      <c r="I138" s="27" t="s">
        <v>86</v>
      </c>
      <c r="J138" s="22"/>
      <c r="K138" s="22"/>
    </row>
    <row r="139" spans="1:11" s="30" customFormat="1" x14ac:dyDescent="0.25">
      <c r="A139" s="30">
        <v>236</v>
      </c>
      <c r="B139" s="14" t="s">
        <v>53</v>
      </c>
      <c r="C139" s="15">
        <v>285579.27006660437</v>
      </c>
      <c r="D139" s="44" t="s">
        <v>257</v>
      </c>
      <c r="E139" s="16">
        <v>44950</v>
      </c>
      <c r="F139" s="44" t="s">
        <v>258</v>
      </c>
      <c r="G139" s="45">
        <v>53311</v>
      </c>
      <c r="H139" s="46" t="s">
        <v>180</v>
      </c>
      <c r="I139" s="18" t="s">
        <v>86</v>
      </c>
      <c r="J139" s="22"/>
      <c r="K139" s="22"/>
    </row>
    <row r="140" spans="1:11" s="30" customFormat="1" x14ac:dyDescent="0.25">
      <c r="A140" s="30">
        <v>269</v>
      </c>
      <c r="B140" s="14" t="s">
        <v>53</v>
      </c>
      <c r="C140" s="15">
        <v>84291.326050519274</v>
      </c>
      <c r="D140" s="44" t="s">
        <v>257</v>
      </c>
      <c r="E140" s="16">
        <v>45104</v>
      </c>
      <c r="F140" s="44" t="s">
        <v>259</v>
      </c>
      <c r="G140" s="45">
        <v>53311</v>
      </c>
      <c r="H140" s="46" t="s">
        <v>180</v>
      </c>
      <c r="I140" s="18" t="s">
        <v>86</v>
      </c>
      <c r="J140" s="22"/>
      <c r="K140" s="22"/>
    </row>
    <row r="141" spans="1:11" s="19" customFormat="1" x14ac:dyDescent="0.25">
      <c r="B141" s="20" t="str">
        <f>CONCATENATE("Total ",B139)</f>
        <v>Total Neoenergia Guanabara</v>
      </c>
      <c r="C141" s="21">
        <f>SUM(C138:C140)</f>
        <v>655581.03457999986</v>
      </c>
      <c r="D141" s="22"/>
      <c r="E141" s="23"/>
      <c r="F141" s="37"/>
      <c r="G141" s="38"/>
      <c r="H141" s="22"/>
      <c r="I141" s="39"/>
      <c r="J141" s="40"/>
      <c r="K141" s="40"/>
    </row>
    <row r="142" spans="1:11" x14ac:dyDescent="0.25">
      <c r="A142" s="2">
        <v>189</v>
      </c>
      <c r="B142" s="25" t="s">
        <v>38</v>
      </c>
      <c r="C142" s="26">
        <v>67684.270879999996</v>
      </c>
      <c r="D142" s="41" t="s">
        <v>260</v>
      </c>
      <c r="E142" s="28">
        <v>44466</v>
      </c>
      <c r="F142" s="41" t="s">
        <v>261</v>
      </c>
      <c r="G142" s="42">
        <v>52855</v>
      </c>
      <c r="H142" s="43" t="s">
        <v>180</v>
      </c>
      <c r="I142" s="27" t="s">
        <v>86</v>
      </c>
    </row>
    <row r="143" spans="1:11" ht="13.5" customHeight="1" x14ac:dyDescent="0.25">
      <c r="A143" s="2">
        <v>190</v>
      </c>
      <c r="B143" s="14" t="s">
        <v>39</v>
      </c>
      <c r="C143" s="15">
        <v>118406.62969000002</v>
      </c>
      <c r="D143" s="44" t="s">
        <v>260</v>
      </c>
      <c r="E143" s="16">
        <v>44466</v>
      </c>
      <c r="F143" s="44" t="s">
        <v>261</v>
      </c>
      <c r="G143" s="45">
        <v>52855</v>
      </c>
      <c r="H143" s="46" t="s">
        <v>180</v>
      </c>
      <c r="I143" s="18" t="s">
        <v>86</v>
      </c>
    </row>
    <row r="144" spans="1:11" ht="13.5" customHeight="1" x14ac:dyDescent="0.25">
      <c r="A144" s="2">
        <v>191</v>
      </c>
      <c r="B144" s="14" t="s">
        <v>40</v>
      </c>
      <c r="C144" s="15">
        <v>119606.11501000001</v>
      </c>
      <c r="D144" s="44" t="s">
        <v>260</v>
      </c>
      <c r="E144" s="16">
        <v>44466</v>
      </c>
      <c r="F144" s="44" t="s">
        <v>261</v>
      </c>
      <c r="G144" s="45">
        <v>52855</v>
      </c>
      <c r="H144" s="46" t="s">
        <v>180</v>
      </c>
      <c r="I144" s="18" t="s">
        <v>86</v>
      </c>
    </row>
    <row r="145" spans="1:12" ht="13.5" customHeight="1" x14ac:dyDescent="0.25">
      <c r="A145" s="2">
        <v>192</v>
      </c>
      <c r="B145" s="14" t="s">
        <v>41</v>
      </c>
      <c r="C145" s="15">
        <v>120003.91346</v>
      </c>
      <c r="D145" s="44" t="s">
        <v>260</v>
      </c>
      <c r="E145" s="16">
        <v>44466</v>
      </c>
      <c r="F145" s="44" t="s">
        <v>261</v>
      </c>
      <c r="G145" s="45">
        <v>52855</v>
      </c>
      <c r="H145" s="46" t="s">
        <v>180</v>
      </c>
      <c r="I145" s="18" t="s">
        <v>86</v>
      </c>
    </row>
    <row r="146" spans="1:12" ht="13.5" customHeight="1" x14ac:dyDescent="0.25">
      <c r="A146" s="2">
        <v>193</v>
      </c>
      <c r="B146" s="14" t="s">
        <v>42</v>
      </c>
      <c r="C146" s="15">
        <v>114356.88228000001</v>
      </c>
      <c r="D146" s="44" t="s">
        <v>260</v>
      </c>
      <c r="E146" s="16">
        <v>44466</v>
      </c>
      <c r="F146" s="44" t="s">
        <v>261</v>
      </c>
      <c r="G146" s="45">
        <v>52855</v>
      </c>
      <c r="H146" s="46" t="s">
        <v>180</v>
      </c>
      <c r="I146" s="18" t="s">
        <v>86</v>
      </c>
    </row>
    <row r="147" spans="1:12" ht="13.5" customHeight="1" x14ac:dyDescent="0.25">
      <c r="A147" s="2">
        <v>194</v>
      </c>
      <c r="B147" s="14" t="s">
        <v>43</v>
      </c>
      <c r="C147" s="15">
        <v>120395.87749000001</v>
      </c>
      <c r="D147" s="44" t="s">
        <v>260</v>
      </c>
      <c r="E147" s="16">
        <v>44466</v>
      </c>
      <c r="F147" s="44" t="s">
        <v>261</v>
      </c>
      <c r="G147" s="45">
        <v>52855</v>
      </c>
      <c r="H147" s="46" t="s">
        <v>180</v>
      </c>
      <c r="I147" s="18" t="s">
        <v>86</v>
      </c>
    </row>
    <row r="148" spans="1:12" x14ac:dyDescent="0.25">
      <c r="A148" s="2">
        <v>195</v>
      </c>
      <c r="B148" s="14" t="s">
        <v>44</v>
      </c>
      <c r="C148" s="15">
        <v>117807.21316999999</v>
      </c>
      <c r="D148" s="44" t="s">
        <v>260</v>
      </c>
      <c r="E148" s="16">
        <v>44466</v>
      </c>
      <c r="F148" s="44" t="s">
        <v>261</v>
      </c>
      <c r="G148" s="45">
        <v>52855</v>
      </c>
      <c r="H148" s="46" t="s">
        <v>180</v>
      </c>
      <c r="I148" s="18" t="s">
        <v>86</v>
      </c>
    </row>
    <row r="149" spans="1:12" s="19" customFormat="1" x14ac:dyDescent="0.25">
      <c r="B149" s="20" t="s">
        <v>63</v>
      </c>
      <c r="C149" s="21">
        <f>SUM(C142:C148)</f>
        <v>778260.90197999997</v>
      </c>
      <c r="D149" s="22"/>
      <c r="E149" s="23"/>
      <c r="F149" s="37"/>
      <c r="G149" s="38"/>
      <c r="H149" s="22"/>
      <c r="I149" s="39"/>
      <c r="J149" s="40"/>
      <c r="K149" s="40"/>
    </row>
    <row r="150" spans="1:12" s="30" customFormat="1" x14ac:dyDescent="0.25">
      <c r="A150" s="30">
        <v>278</v>
      </c>
      <c r="B150" s="25" t="s">
        <v>73</v>
      </c>
      <c r="C150" s="26">
        <v>14931.854340000002</v>
      </c>
      <c r="D150" s="41" t="s">
        <v>262</v>
      </c>
      <c r="E150" s="28">
        <v>39751</v>
      </c>
      <c r="F150" s="41" t="s">
        <v>263</v>
      </c>
      <c r="G150" s="42">
        <v>46402</v>
      </c>
      <c r="H150" s="43" t="s">
        <v>180</v>
      </c>
      <c r="I150" s="27" t="s">
        <v>115</v>
      </c>
      <c r="J150" s="22"/>
      <c r="K150" s="22"/>
    </row>
    <row r="151" spans="1:12" s="30" customFormat="1" x14ac:dyDescent="0.25">
      <c r="A151" s="30">
        <v>279</v>
      </c>
      <c r="B151" s="14" t="s">
        <v>73</v>
      </c>
      <c r="C151" s="15">
        <v>85566.389309999999</v>
      </c>
      <c r="D151" s="44" t="s">
        <v>262</v>
      </c>
      <c r="E151" s="16">
        <v>39751</v>
      </c>
      <c r="F151" s="44" t="s">
        <v>263</v>
      </c>
      <c r="G151" s="45">
        <v>46402</v>
      </c>
      <c r="H151" s="46" t="s">
        <v>180</v>
      </c>
      <c r="I151" s="18" t="s">
        <v>115</v>
      </c>
      <c r="J151" s="22"/>
      <c r="K151" s="22"/>
    </row>
    <row r="152" spans="1:12" s="19" customFormat="1" x14ac:dyDescent="0.25">
      <c r="B152" s="20" t="str">
        <f>CONCATENATE("Total ",B151)</f>
        <v>Total Energética Águas da Pedra</v>
      </c>
      <c r="C152" s="21">
        <f>SUM(C150:C151)</f>
        <v>100498.24365</v>
      </c>
      <c r="D152" s="22"/>
      <c r="E152" s="23"/>
      <c r="F152" s="37"/>
      <c r="G152" s="38"/>
      <c r="H152" s="22"/>
      <c r="I152" s="39"/>
      <c r="J152" s="40"/>
      <c r="K152" s="40"/>
    </row>
    <row r="153" spans="1:12" s="30" customFormat="1" x14ac:dyDescent="0.25">
      <c r="A153" s="30">
        <v>304</v>
      </c>
      <c r="B153" s="25" t="s">
        <v>71</v>
      </c>
      <c r="C153" s="26">
        <v>143010.02195000002</v>
      </c>
      <c r="D153" s="41" t="s">
        <v>264</v>
      </c>
      <c r="E153" s="28">
        <v>45357</v>
      </c>
      <c r="F153" s="41" t="s">
        <v>265</v>
      </c>
      <c r="G153" s="42">
        <v>53827</v>
      </c>
      <c r="H153" s="43" t="s">
        <v>180</v>
      </c>
      <c r="I153" s="27" t="s">
        <v>115</v>
      </c>
      <c r="J153" s="22"/>
      <c r="K153" s="22"/>
    </row>
    <row r="154" spans="1:12" s="30" customFormat="1" x14ac:dyDescent="0.25">
      <c r="A154" s="30">
        <v>305</v>
      </c>
      <c r="B154" s="14" t="s">
        <v>71</v>
      </c>
      <c r="C154" s="15">
        <v>346712.82945999998</v>
      </c>
      <c r="D154" s="44" t="s">
        <v>264</v>
      </c>
      <c r="E154" s="16">
        <v>45357</v>
      </c>
      <c r="F154" s="44" t="s">
        <v>265</v>
      </c>
      <c r="G154" s="45">
        <v>53827</v>
      </c>
      <c r="H154" s="46" t="s">
        <v>180</v>
      </c>
      <c r="I154" s="18" t="s">
        <v>115</v>
      </c>
      <c r="J154" s="22"/>
      <c r="K154" s="22"/>
    </row>
    <row r="155" spans="1:12" s="19" customFormat="1" x14ac:dyDescent="0.25">
      <c r="B155" s="20" t="str">
        <f>CONCATENATE("Total ",B154)</f>
        <v>Total Neoenergia Morro do Chapéu</v>
      </c>
      <c r="C155" s="21">
        <f>SUM(C153:C154)</f>
        <v>489722.85141</v>
      </c>
      <c r="D155" s="22"/>
      <c r="E155" s="23"/>
      <c r="F155" s="37"/>
      <c r="G155" s="38"/>
      <c r="H155" s="22"/>
      <c r="I155" s="39"/>
      <c r="J155" s="40"/>
      <c r="K155" s="40"/>
    </row>
    <row r="156" spans="1:12" s="35" customFormat="1" ht="12.75" x14ac:dyDescent="0.25">
      <c r="A156" s="31"/>
      <c r="B156" s="48" t="str">
        <f>CONCATENATE("Total ",C1)</f>
        <v>Total Fomento</v>
      </c>
      <c r="C156" s="49">
        <f>C12+C16+C21+C26+C47+C51+C59+C67+C81+C85+C98+C100+C123+C126+C130+C137+C149+C89+C141+C152+C155</f>
        <v>17753121.136693016</v>
      </c>
      <c r="D156" s="48"/>
      <c r="E156" s="48"/>
      <c r="F156" s="48"/>
      <c r="G156" s="48"/>
      <c r="H156" s="48"/>
      <c r="I156" s="48"/>
      <c r="J156" s="31"/>
      <c r="K156" s="31"/>
      <c r="L156" s="34"/>
    </row>
    <row r="157" spans="1:12" x14ac:dyDescent="0.25">
      <c r="F157" s="3"/>
      <c r="G157" s="3"/>
    </row>
    <row r="158" spans="1:12" x14ac:dyDescent="0.25">
      <c r="B158" s="36" t="s">
        <v>64</v>
      </c>
      <c r="F158" s="3"/>
      <c r="G158" s="3"/>
    </row>
    <row r="159" spans="1:12" x14ac:dyDescent="0.25">
      <c r="B159" s="36" t="s">
        <v>69</v>
      </c>
      <c r="F159" s="3"/>
      <c r="G159" s="3"/>
    </row>
    <row r="160" spans="1:12" hidden="1" x14ac:dyDescent="0.25">
      <c r="F160" s="3"/>
      <c r="G160" s="3"/>
    </row>
    <row r="161" spans="6:7" hidden="1" x14ac:dyDescent="0.25">
      <c r="F161" s="3"/>
      <c r="G161" s="3"/>
    </row>
    <row r="162" spans="6:7" hidden="1" x14ac:dyDescent="0.25">
      <c r="F162" s="3"/>
      <c r="G162" s="3"/>
    </row>
    <row r="163" spans="6:7" hidden="1" x14ac:dyDescent="0.25">
      <c r="F163" s="3"/>
      <c r="G163" s="3"/>
    </row>
    <row r="164" spans="6:7" hidden="1" x14ac:dyDescent="0.25">
      <c r="F164" s="3"/>
      <c r="G164" s="3"/>
    </row>
    <row r="165" spans="6:7" hidden="1" x14ac:dyDescent="0.25">
      <c r="F165" s="3"/>
      <c r="G165" s="3"/>
    </row>
    <row r="166" spans="6:7" hidden="1" x14ac:dyDescent="0.25">
      <c r="F166" s="3"/>
      <c r="G166" s="3"/>
    </row>
    <row r="167" spans="6:7" hidden="1" x14ac:dyDescent="0.25">
      <c r="F167" s="3"/>
      <c r="G167" s="3"/>
    </row>
    <row r="168" spans="6:7" hidden="1" x14ac:dyDescent="0.25">
      <c r="F168" s="3"/>
      <c r="G168" s="3"/>
    </row>
    <row r="169" spans="6:7" hidden="1" x14ac:dyDescent="0.25">
      <c r="F169" s="3"/>
      <c r="G169" s="3"/>
    </row>
    <row r="170" spans="6:7" hidden="1" x14ac:dyDescent="0.25">
      <c r="F170" s="3"/>
      <c r="G170" s="3"/>
    </row>
    <row r="171" spans="6:7" hidden="1" x14ac:dyDescent="0.25">
      <c r="F171" s="3"/>
      <c r="G171" s="3"/>
    </row>
    <row r="172" spans="6:7" hidden="1" x14ac:dyDescent="0.25">
      <c r="F172" s="3"/>
      <c r="G172" s="3"/>
    </row>
    <row r="173" spans="6:7" hidden="1" x14ac:dyDescent="0.25">
      <c r="F173" s="3"/>
      <c r="G173" s="3"/>
    </row>
    <row r="174" spans="6:7" hidden="1" x14ac:dyDescent="0.25">
      <c r="F174" s="3"/>
      <c r="G174" s="3"/>
    </row>
    <row r="175" spans="6:7" hidden="1" x14ac:dyDescent="0.25">
      <c r="F175" s="3"/>
      <c r="G175" s="3"/>
    </row>
    <row r="176" spans="6:7" hidden="1" x14ac:dyDescent="0.25">
      <c r="F176" s="3"/>
      <c r="G176" s="3"/>
    </row>
    <row r="177" spans="6:7" hidden="1" x14ac:dyDescent="0.25">
      <c r="F177" s="3"/>
      <c r="G177" s="3"/>
    </row>
    <row r="178" spans="6:7" hidden="1" x14ac:dyDescent="0.25">
      <c r="F178" s="3"/>
      <c r="G178" s="3"/>
    </row>
    <row r="179" spans="6:7" hidden="1" x14ac:dyDescent="0.25">
      <c r="F179" s="3"/>
      <c r="G179" s="3"/>
    </row>
    <row r="180" spans="6:7" hidden="1" x14ac:dyDescent="0.25">
      <c r="F180" s="3"/>
      <c r="G180" s="3"/>
    </row>
    <row r="181" spans="6:7" hidden="1" x14ac:dyDescent="0.25">
      <c r="F181" s="3"/>
      <c r="G181" s="3"/>
    </row>
    <row r="182" spans="6:7" hidden="1" x14ac:dyDescent="0.25">
      <c r="F182" s="3"/>
      <c r="G182" s="3"/>
    </row>
    <row r="183" spans="6:7" hidden="1" x14ac:dyDescent="0.25">
      <c r="F183" s="3"/>
      <c r="G183" s="3"/>
    </row>
    <row r="184" spans="6:7" hidden="1" x14ac:dyDescent="0.25">
      <c r="F184" s="3"/>
      <c r="G184" s="3"/>
    </row>
    <row r="185" spans="6:7" hidden="1" x14ac:dyDescent="0.25">
      <c r="F185" s="3"/>
      <c r="G185" s="3"/>
    </row>
    <row r="186" spans="6:7" hidden="1" x14ac:dyDescent="0.25">
      <c r="F186" s="3"/>
      <c r="G186" s="3"/>
    </row>
    <row r="187" spans="6:7" hidden="1" x14ac:dyDescent="0.25">
      <c r="F187" s="3"/>
      <c r="G187" s="3"/>
    </row>
    <row r="188" spans="6:7" hidden="1" x14ac:dyDescent="0.25">
      <c r="F188" s="3"/>
      <c r="G188" s="3"/>
    </row>
    <row r="189" spans="6:7" hidden="1" x14ac:dyDescent="0.25">
      <c r="F189" s="3"/>
      <c r="G189" s="3"/>
    </row>
    <row r="190" spans="6:7" hidden="1" x14ac:dyDescent="0.25">
      <c r="F190" s="3"/>
      <c r="G190" s="3"/>
    </row>
    <row r="191" spans="6:7" hidden="1" x14ac:dyDescent="0.25">
      <c r="F191" s="3"/>
      <c r="G191" s="3"/>
    </row>
    <row r="192" spans="6:7" hidden="1" x14ac:dyDescent="0.25">
      <c r="F192" s="3"/>
      <c r="G192" s="3"/>
    </row>
    <row r="193" spans="6:7" hidden="1" x14ac:dyDescent="0.25">
      <c r="F193" s="3"/>
      <c r="G193" s="3"/>
    </row>
    <row r="194" spans="6:7" hidden="1" x14ac:dyDescent="0.25">
      <c r="F194" s="3"/>
      <c r="G194" s="3"/>
    </row>
    <row r="195" spans="6:7" hidden="1" x14ac:dyDescent="0.25">
      <c r="F195" s="3"/>
      <c r="G195" s="3"/>
    </row>
    <row r="196" spans="6:7" hidden="1" x14ac:dyDescent="0.25">
      <c r="F196" s="3"/>
      <c r="G196" s="3"/>
    </row>
    <row r="197" spans="6:7" hidden="1" x14ac:dyDescent="0.25">
      <c r="F197" s="3"/>
      <c r="G197" s="3"/>
    </row>
    <row r="198" spans="6:7" hidden="1" x14ac:dyDescent="0.25">
      <c r="F198" s="3"/>
      <c r="G198" s="3"/>
    </row>
    <row r="199" spans="6:7" hidden="1" x14ac:dyDescent="0.25">
      <c r="F199" s="3"/>
      <c r="G199" s="3"/>
    </row>
    <row r="200" spans="6:7" hidden="1" x14ac:dyDescent="0.25">
      <c r="F200" s="3"/>
      <c r="G200" s="3"/>
    </row>
    <row r="201" spans="6:7" hidden="1" x14ac:dyDescent="0.25">
      <c r="F201" s="3"/>
      <c r="G201" s="3"/>
    </row>
    <row r="202" spans="6:7" hidden="1" x14ac:dyDescent="0.25">
      <c r="F202" s="3"/>
      <c r="G202" s="3"/>
    </row>
    <row r="203" spans="6:7" hidden="1" x14ac:dyDescent="0.25">
      <c r="F203" s="3"/>
      <c r="G203" s="3"/>
    </row>
    <row r="204" spans="6:7" hidden="1" x14ac:dyDescent="0.25">
      <c r="F204" s="3"/>
      <c r="G204" s="3"/>
    </row>
    <row r="205" spans="6:7" hidden="1" x14ac:dyDescent="0.25">
      <c r="F205" s="3"/>
      <c r="G205" s="3"/>
    </row>
    <row r="206" spans="6:7" hidden="1" x14ac:dyDescent="0.25">
      <c r="F206" s="3"/>
      <c r="G206" s="3"/>
    </row>
    <row r="207" spans="6:7" hidden="1" x14ac:dyDescent="0.25">
      <c r="F207" s="3"/>
      <c r="G207" s="3"/>
    </row>
    <row r="208" spans="6:7" hidden="1" x14ac:dyDescent="0.25">
      <c r="F208" s="3"/>
      <c r="G208" s="3"/>
    </row>
    <row r="209" spans="4:7" hidden="1" x14ac:dyDescent="0.25">
      <c r="F209" s="3"/>
      <c r="G209" s="3"/>
    </row>
    <row r="210" spans="4:7" hidden="1" x14ac:dyDescent="0.25">
      <c r="F210" s="3"/>
      <c r="G210" s="3"/>
    </row>
    <row r="211" spans="4:7" hidden="1" x14ac:dyDescent="0.25">
      <c r="F211" s="3"/>
      <c r="G211" s="3"/>
    </row>
    <row r="212" spans="4:7" hidden="1" x14ac:dyDescent="0.25">
      <c r="F212" s="3"/>
      <c r="G212" s="3"/>
    </row>
    <row r="213" spans="4:7" hidden="1" x14ac:dyDescent="0.25">
      <c r="F213" s="3"/>
      <c r="G213" s="3"/>
    </row>
    <row r="214" spans="4:7" hidden="1" x14ac:dyDescent="0.25">
      <c r="F214" s="3"/>
      <c r="G214" s="3"/>
    </row>
    <row r="215" spans="4:7" hidden="1" x14ac:dyDescent="0.25">
      <c r="F215" s="3"/>
      <c r="G215" s="3"/>
    </row>
    <row r="216" spans="4:7" x14ac:dyDescent="0.25">
      <c r="E216" s="10"/>
    </row>
    <row r="217" spans="4:7" x14ac:dyDescent="0.25"/>
    <row r="218" spans="4:7" x14ac:dyDescent="0.25">
      <c r="D218" s="10"/>
    </row>
    <row r="219" spans="4:7" x14ac:dyDescent="0.25"/>
    <row r="220" spans="4:7" x14ac:dyDescent="0.25"/>
    <row r="221" spans="4:7" x14ac:dyDescent="0.25"/>
    <row r="222" spans="4:7" x14ac:dyDescent="0.25"/>
    <row r="223" spans="4:7" x14ac:dyDescent="0.25"/>
    <row r="224" spans="4:7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</sheetData>
  <mergeCells count="1">
    <mergeCell ref="C1:C5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&amp;C&amp;1#&amp;"Calibri"&amp;12&amp;K008000Internal Use</oddFooter>
  </headerFooter>
  <customProperties>
    <customPr name="EpmWorksheetKeyString_GUID" r:id="rId2"/>
  </customProperties>
  <ignoredErrors>
    <ignoredError sqref="C12 C16 C21 C26 C47 C51 C59 C67 C85 C100 C81 C89 C137 C130 C126 C149 C123:I123 D156:I156 D149:I149 D126:I126 D130:I130 C141:I141 D137:I137 C98 C152 C155:C159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C9B7A-93E0-4795-B749-F7324E39FF81}">
  <dimension ref="A1:I98"/>
  <sheetViews>
    <sheetView showGridLines="0" zoomScale="90" zoomScaleNormal="90" workbookViewId="0">
      <pane xSplit="2" ySplit="10" topLeftCell="C11" activePane="bottomRight" state="frozen"/>
      <selection pane="topRight" activeCell="B1" sqref="B1"/>
      <selection pane="bottomLeft" activeCell="A9" sqref="A9"/>
      <selection pane="bottomRight" activeCell="B1" sqref="B1"/>
    </sheetView>
  </sheetViews>
  <sheetFormatPr defaultColWidth="0" defaultRowHeight="15" zeroHeight="1" x14ac:dyDescent="0.25"/>
  <cols>
    <col min="1" max="1" width="30.7109375" style="2" hidden="1" customWidth="1"/>
    <col min="2" max="2" width="30.7109375" style="2" customWidth="1"/>
    <col min="3" max="3" width="25.7109375" style="2" customWidth="1"/>
    <col min="4" max="9" width="30.7109375" style="2" customWidth="1"/>
    <col min="10" max="16384" width="9.140625" style="2" hidden="1"/>
  </cols>
  <sheetData>
    <row r="1" spans="1:9" ht="15" customHeight="1" x14ac:dyDescent="0.25">
      <c r="C1" s="68" t="s">
        <v>67</v>
      </c>
      <c r="D1" s="5"/>
    </row>
    <row r="2" spans="1:9" ht="15" customHeight="1" x14ac:dyDescent="0.25">
      <c r="C2" s="68"/>
      <c r="D2" s="5"/>
    </row>
    <row r="3" spans="1:9" ht="14.25" customHeight="1" x14ac:dyDescent="0.25">
      <c r="C3" s="68"/>
      <c r="D3" s="5"/>
    </row>
    <row r="4" spans="1:9" ht="27" customHeight="1" x14ac:dyDescent="0.25">
      <c r="C4" s="68"/>
    </row>
    <row r="5" spans="1:9" ht="14.25" customHeight="1" x14ac:dyDescent="0.25">
      <c r="C5" s="68"/>
    </row>
    <row r="6" spans="1:9" x14ac:dyDescent="0.25"/>
    <row r="7" spans="1:9" x14ac:dyDescent="0.25"/>
    <row r="8" spans="1:9" x14ac:dyDescent="0.25"/>
    <row r="9" spans="1:9" x14ac:dyDescent="0.25"/>
    <row r="10" spans="1:9" ht="30" customHeight="1" x14ac:dyDescent="0.25">
      <c r="A10" s="5" t="s">
        <v>70</v>
      </c>
      <c r="B10" s="12" t="s">
        <v>46</v>
      </c>
      <c r="C10" s="12" t="str">
        <f>'Mercado de Capitais'!$C$10</f>
        <v>Posição 31/03/2024 (*)</v>
      </c>
      <c r="D10" s="12" t="s">
        <v>0</v>
      </c>
      <c r="E10" s="12" t="s">
        <v>1</v>
      </c>
      <c r="F10" s="12" t="s">
        <v>68</v>
      </c>
      <c r="G10" s="12" t="s">
        <v>4</v>
      </c>
      <c r="H10" s="12" t="s">
        <v>5</v>
      </c>
      <c r="I10" s="12" t="s">
        <v>6</v>
      </c>
    </row>
    <row r="11" spans="1:9" x14ac:dyDescent="0.25">
      <c r="A11" s="2">
        <v>51</v>
      </c>
      <c r="B11" s="14" t="s">
        <v>51</v>
      </c>
      <c r="C11" s="15">
        <v>271523.25967</v>
      </c>
      <c r="D11" s="44" t="s">
        <v>266</v>
      </c>
      <c r="E11" s="16">
        <v>43860</v>
      </c>
      <c r="F11" s="18" t="s">
        <v>280</v>
      </c>
      <c r="G11" s="16">
        <v>45687</v>
      </c>
      <c r="H11" s="46" t="s">
        <v>92</v>
      </c>
      <c r="I11" s="46" t="s">
        <v>86</v>
      </c>
    </row>
    <row r="12" spans="1:9" x14ac:dyDescent="0.25">
      <c r="A12" s="2">
        <v>52</v>
      </c>
      <c r="B12" s="14" t="s">
        <v>51</v>
      </c>
      <c r="C12" s="15">
        <v>258408.18553000002</v>
      </c>
      <c r="D12" s="44" t="s">
        <v>267</v>
      </c>
      <c r="E12" s="16">
        <v>43908</v>
      </c>
      <c r="F12" s="18" t="s">
        <v>280</v>
      </c>
      <c r="G12" s="16">
        <v>45734</v>
      </c>
      <c r="H12" s="46" t="s">
        <v>92</v>
      </c>
      <c r="I12" s="46" t="s">
        <v>86</v>
      </c>
    </row>
    <row r="13" spans="1:9" x14ac:dyDescent="0.25">
      <c r="A13" s="2">
        <v>55</v>
      </c>
      <c r="B13" s="14" t="s">
        <v>51</v>
      </c>
      <c r="C13" s="15">
        <v>223280.10417999991</v>
      </c>
      <c r="D13" s="44" t="s">
        <v>293</v>
      </c>
      <c r="E13" s="16">
        <v>44368</v>
      </c>
      <c r="F13" s="18" t="s">
        <v>296</v>
      </c>
      <c r="G13" s="16">
        <v>46195</v>
      </c>
      <c r="H13" s="46" t="s">
        <v>89</v>
      </c>
      <c r="I13" s="46" t="s">
        <v>86</v>
      </c>
    </row>
    <row r="14" spans="1:9" x14ac:dyDescent="0.25">
      <c r="A14" s="2">
        <v>56</v>
      </c>
      <c r="B14" s="14" t="s">
        <v>51</v>
      </c>
      <c r="C14" s="15">
        <v>112901.60363</v>
      </c>
      <c r="D14" s="44" t="s">
        <v>275</v>
      </c>
      <c r="E14" s="16">
        <v>44552</v>
      </c>
      <c r="F14" s="18" t="s">
        <v>296</v>
      </c>
      <c r="G14" s="16">
        <v>46378</v>
      </c>
      <c r="H14" s="46" t="s">
        <v>92</v>
      </c>
      <c r="I14" s="46" t="s">
        <v>86</v>
      </c>
    </row>
    <row r="15" spans="1:9" x14ac:dyDescent="0.25">
      <c r="A15" s="2">
        <v>57</v>
      </c>
      <c r="B15" s="14" t="s">
        <v>51</v>
      </c>
      <c r="C15" s="15">
        <v>221318.32806999993</v>
      </c>
      <c r="D15" s="44" t="s">
        <v>294</v>
      </c>
      <c r="E15" s="16">
        <v>44425</v>
      </c>
      <c r="F15" s="18" t="s">
        <v>297</v>
      </c>
      <c r="G15" s="16">
        <v>46251</v>
      </c>
      <c r="H15" s="46" t="s">
        <v>92</v>
      </c>
      <c r="I15" s="46" t="s">
        <v>86</v>
      </c>
    </row>
    <row r="16" spans="1:9" x14ac:dyDescent="0.25">
      <c r="A16" s="2">
        <v>261</v>
      </c>
      <c r="B16" s="14" t="s">
        <v>51</v>
      </c>
      <c r="C16" s="15">
        <v>472159.64081405499</v>
      </c>
      <c r="D16" s="44" t="s">
        <v>273</v>
      </c>
      <c r="E16" s="16">
        <v>45036</v>
      </c>
      <c r="F16" s="18" t="s">
        <v>298</v>
      </c>
      <c r="G16" s="16">
        <v>48648</v>
      </c>
      <c r="H16" s="46" t="s">
        <v>85</v>
      </c>
      <c r="I16" s="46" t="s">
        <v>86</v>
      </c>
    </row>
    <row r="17" spans="1:9" x14ac:dyDescent="0.25">
      <c r="A17" s="2">
        <v>262</v>
      </c>
      <c r="B17" s="14" t="s">
        <v>51</v>
      </c>
      <c r="C17" s="15">
        <v>240636.90355093387</v>
      </c>
      <c r="D17" s="44" t="s">
        <v>273</v>
      </c>
      <c r="E17" s="16">
        <v>45036</v>
      </c>
      <c r="F17" s="18" t="s">
        <v>299</v>
      </c>
      <c r="G17" s="16">
        <v>46822</v>
      </c>
      <c r="H17" s="46" t="s">
        <v>85</v>
      </c>
      <c r="I17" s="46" t="s">
        <v>86</v>
      </c>
    </row>
    <row r="18" spans="1:9" x14ac:dyDescent="0.25">
      <c r="A18" s="19"/>
      <c r="B18" s="20" t="str">
        <f>CONCATENATE("Total ",B15)</f>
        <v>Total Neoenergia Pernambuco</v>
      </c>
      <c r="C18" s="21">
        <f>SUM(C11:C17)</f>
        <v>1800228.0254449886</v>
      </c>
      <c r="D18" s="22"/>
      <c r="E18" s="23"/>
      <c r="F18" s="37"/>
      <c r="G18" s="38"/>
      <c r="H18" s="22"/>
      <c r="I18" s="39"/>
    </row>
    <row r="19" spans="1:9" x14ac:dyDescent="0.25">
      <c r="A19" s="2">
        <v>96</v>
      </c>
      <c r="B19" s="14" t="s">
        <v>48</v>
      </c>
      <c r="C19" s="15">
        <v>113590.14737999998</v>
      </c>
      <c r="D19" s="44" t="s">
        <v>295</v>
      </c>
      <c r="E19" s="16">
        <v>44602</v>
      </c>
      <c r="F19" s="18" t="s">
        <v>112</v>
      </c>
      <c r="G19" s="16">
        <v>46428</v>
      </c>
      <c r="H19" s="46" t="s">
        <v>89</v>
      </c>
      <c r="I19" s="46" t="s">
        <v>86</v>
      </c>
    </row>
    <row r="20" spans="1:9" x14ac:dyDescent="0.25">
      <c r="A20" s="2">
        <v>98</v>
      </c>
      <c r="B20" s="14" t="s">
        <v>48</v>
      </c>
      <c r="C20" s="15">
        <v>152169.03660000002</v>
      </c>
      <c r="D20" s="44" t="s">
        <v>271</v>
      </c>
      <c r="E20" s="16">
        <v>43595</v>
      </c>
      <c r="F20" s="18" t="s">
        <v>302</v>
      </c>
      <c r="G20" s="16">
        <v>45422</v>
      </c>
      <c r="H20" s="46" t="s">
        <v>92</v>
      </c>
      <c r="I20" s="46" t="s">
        <v>86</v>
      </c>
    </row>
    <row r="21" spans="1:9" x14ac:dyDescent="0.25">
      <c r="A21" s="2">
        <v>99</v>
      </c>
      <c r="B21" s="14" t="s">
        <v>48</v>
      </c>
      <c r="C21" s="15">
        <v>362741.39582999999</v>
      </c>
      <c r="D21" s="44" t="s">
        <v>300</v>
      </c>
      <c r="E21" s="16">
        <v>43641</v>
      </c>
      <c r="F21" s="18" t="s">
        <v>202</v>
      </c>
      <c r="G21" s="16">
        <v>45468</v>
      </c>
      <c r="H21" s="46" t="s">
        <v>92</v>
      </c>
      <c r="I21" s="46" t="s">
        <v>86</v>
      </c>
    </row>
    <row r="22" spans="1:9" x14ac:dyDescent="0.25">
      <c r="A22" s="2">
        <v>100</v>
      </c>
      <c r="B22" s="14" t="s">
        <v>48</v>
      </c>
      <c r="C22" s="15">
        <v>270337.79057000001</v>
      </c>
      <c r="D22" s="44" t="s">
        <v>301</v>
      </c>
      <c r="E22" s="16">
        <v>43888</v>
      </c>
      <c r="F22" s="18" t="s">
        <v>280</v>
      </c>
      <c r="G22" s="16">
        <v>45715</v>
      </c>
      <c r="H22" s="46" t="s">
        <v>92</v>
      </c>
      <c r="I22" s="46" t="s">
        <v>86</v>
      </c>
    </row>
    <row r="23" spans="1:9" x14ac:dyDescent="0.25">
      <c r="A23" s="2">
        <v>101</v>
      </c>
      <c r="B23" s="14" t="s">
        <v>48</v>
      </c>
      <c r="C23" s="15">
        <v>258408.18549</v>
      </c>
      <c r="D23" s="44" t="s">
        <v>267</v>
      </c>
      <c r="E23" s="16">
        <v>43908</v>
      </c>
      <c r="F23" s="18" t="s">
        <v>280</v>
      </c>
      <c r="G23" s="16">
        <v>45734</v>
      </c>
      <c r="H23" s="46" t="s">
        <v>92</v>
      </c>
      <c r="I23" s="46" t="s">
        <v>86</v>
      </c>
    </row>
    <row r="24" spans="1:9" x14ac:dyDescent="0.25">
      <c r="A24" s="2">
        <v>102</v>
      </c>
      <c r="B24" s="14" t="s">
        <v>48</v>
      </c>
      <c r="C24" s="15">
        <v>113474.36145</v>
      </c>
      <c r="D24" s="44" t="s">
        <v>275</v>
      </c>
      <c r="E24" s="16">
        <v>44552</v>
      </c>
      <c r="F24" s="18" t="s">
        <v>287</v>
      </c>
      <c r="G24" s="16">
        <v>46378</v>
      </c>
      <c r="H24" s="46" t="s">
        <v>92</v>
      </c>
      <c r="I24" s="46" t="s">
        <v>86</v>
      </c>
    </row>
    <row r="25" spans="1:9" x14ac:dyDescent="0.25">
      <c r="A25" s="2">
        <v>104</v>
      </c>
      <c r="B25" s="14" t="s">
        <v>48</v>
      </c>
      <c r="C25" s="15">
        <v>220649.40082000001</v>
      </c>
      <c r="D25" s="44" t="s">
        <v>303</v>
      </c>
      <c r="E25" s="16">
        <v>44447</v>
      </c>
      <c r="F25" s="18" t="s">
        <v>297</v>
      </c>
      <c r="G25" s="16">
        <v>46273</v>
      </c>
      <c r="H25" s="46" t="s">
        <v>92</v>
      </c>
      <c r="I25" s="46" t="s">
        <v>86</v>
      </c>
    </row>
    <row r="26" spans="1:9" x14ac:dyDescent="0.25">
      <c r="A26" s="2">
        <v>233</v>
      </c>
      <c r="B26" s="14" t="s">
        <v>48</v>
      </c>
      <c r="C26" s="15">
        <v>511394.95441999997</v>
      </c>
      <c r="D26" s="44" t="s">
        <v>277</v>
      </c>
      <c r="E26" s="16">
        <v>44999</v>
      </c>
      <c r="F26" s="18" t="s">
        <v>304</v>
      </c>
      <c r="G26" s="16">
        <v>46097</v>
      </c>
      <c r="H26" s="46" t="s">
        <v>92</v>
      </c>
      <c r="I26" s="46" t="s">
        <v>86</v>
      </c>
    </row>
    <row r="27" spans="1:9" x14ac:dyDescent="0.25">
      <c r="A27" s="2">
        <v>263</v>
      </c>
      <c r="B27" s="14" t="s">
        <v>48</v>
      </c>
      <c r="C27" s="15">
        <v>564888.14084000001</v>
      </c>
      <c r="D27" s="44" t="s">
        <v>273</v>
      </c>
      <c r="E27" s="16">
        <v>45020</v>
      </c>
      <c r="F27" s="18" t="s">
        <v>305</v>
      </c>
      <c r="G27" s="16">
        <v>45751</v>
      </c>
      <c r="H27" s="46" t="s">
        <v>92</v>
      </c>
      <c r="I27" s="46" t="s">
        <v>86</v>
      </c>
    </row>
    <row r="28" spans="1:9" x14ac:dyDescent="0.25">
      <c r="A28" s="19"/>
      <c r="B28" s="20" t="str">
        <f>CONCATENATE("Total ",B26)</f>
        <v>Total Neoenergia Coelba</v>
      </c>
      <c r="C28" s="21">
        <f>SUM(C19:C27)</f>
        <v>2567653.4134</v>
      </c>
      <c r="D28" s="22"/>
      <c r="E28" s="23"/>
      <c r="F28" s="37"/>
      <c r="G28" s="38"/>
      <c r="H28" s="22"/>
      <c r="I28" s="39"/>
    </row>
    <row r="29" spans="1:9" x14ac:dyDescent="0.25">
      <c r="A29" s="2">
        <v>265</v>
      </c>
      <c r="B29" s="14" t="s">
        <v>71</v>
      </c>
      <c r="C29" s="15">
        <v>278257.27127999999</v>
      </c>
      <c r="D29" s="44" t="s">
        <v>268</v>
      </c>
      <c r="E29" s="16">
        <v>45051</v>
      </c>
      <c r="F29" s="18" t="s">
        <v>281</v>
      </c>
      <c r="G29" s="16">
        <v>45415</v>
      </c>
      <c r="H29" s="46" t="s">
        <v>92</v>
      </c>
      <c r="I29" s="46" t="s">
        <v>86</v>
      </c>
    </row>
    <row r="30" spans="1:9" x14ac:dyDescent="0.25">
      <c r="A30" s="2">
        <v>303</v>
      </c>
      <c r="B30" s="14" t="s">
        <v>71</v>
      </c>
      <c r="C30" s="15">
        <v>351113.23269868729</v>
      </c>
      <c r="D30" s="44" t="s">
        <v>269</v>
      </c>
      <c r="E30" s="16">
        <v>45365</v>
      </c>
      <c r="F30" s="18" t="s">
        <v>282</v>
      </c>
      <c r="G30" s="16">
        <v>45446</v>
      </c>
      <c r="H30" s="46" t="s">
        <v>92</v>
      </c>
      <c r="I30" s="46" t="s">
        <v>115</v>
      </c>
    </row>
    <row r="31" spans="1:9" x14ac:dyDescent="0.25">
      <c r="A31" s="57"/>
      <c r="B31" s="20" t="str">
        <f>CONCATENATE("Total ",B29)</f>
        <v>Total Neoenergia Morro do Chapéu</v>
      </c>
      <c r="C31" s="62">
        <f>SUM(C29:C30)</f>
        <v>629370.50397868734</v>
      </c>
      <c r="D31" s="56"/>
      <c r="E31" s="63"/>
      <c r="F31" s="64"/>
      <c r="G31" s="65"/>
      <c r="H31" s="56"/>
      <c r="I31" s="66"/>
    </row>
    <row r="32" spans="1:9" x14ac:dyDescent="0.25">
      <c r="A32" s="2">
        <v>306</v>
      </c>
      <c r="B32" s="14" t="s">
        <v>54</v>
      </c>
      <c r="C32" s="15">
        <v>295883.24238960643</v>
      </c>
      <c r="D32" s="44" t="s">
        <v>269</v>
      </c>
      <c r="E32" s="16">
        <v>45362</v>
      </c>
      <c r="F32" s="18" t="s">
        <v>161</v>
      </c>
      <c r="G32" s="16">
        <v>45446</v>
      </c>
      <c r="H32" s="46" t="s">
        <v>92</v>
      </c>
      <c r="I32" s="46" t="s">
        <v>115</v>
      </c>
    </row>
    <row r="33" spans="1:9" x14ac:dyDescent="0.25">
      <c r="A33" s="2">
        <v>307</v>
      </c>
      <c r="B33" s="14" t="s">
        <v>54</v>
      </c>
      <c r="C33" s="15">
        <v>352336.9128088571</v>
      </c>
      <c r="D33" s="44" t="s">
        <v>269</v>
      </c>
      <c r="E33" s="16">
        <v>45362</v>
      </c>
      <c r="F33" s="18" t="s">
        <v>161</v>
      </c>
      <c r="G33" s="16">
        <v>45723</v>
      </c>
      <c r="H33" s="46" t="s">
        <v>92</v>
      </c>
      <c r="I33" s="46" t="s">
        <v>115</v>
      </c>
    </row>
    <row r="34" spans="1:9" x14ac:dyDescent="0.25">
      <c r="A34" s="19"/>
      <c r="B34" s="20" t="str">
        <f>CONCATENATE("Total ",B32)</f>
        <v>Total Neoenergia Lagoa dos Patos</v>
      </c>
      <c r="C34" s="21">
        <f>SUM(C32:C33)</f>
        <v>648220.15519846347</v>
      </c>
      <c r="D34" s="22"/>
      <c r="E34" s="23"/>
      <c r="F34" s="37"/>
      <c r="G34" s="38"/>
      <c r="H34" s="22"/>
      <c r="I34" s="39"/>
    </row>
    <row r="35" spans="1:9" x14ac:dyDescent="0.25">
      <c r="A35" s="2">
        <v>150</v>
      </c>
      <c r="B35" s="25" t="s">
        <v>50</v>
      </c>
      <c r="C35" s="26">
        <v>199958.26686999999</v>
      </c>
      <c r="D35" s="41" t="s">
        <v>270</v>
      </c>
      <c r="E35" s="28">
        <v>44280</v>
      </c>
      <c r="F35" s="27" t="s">
        <v>105</v>
      </c>
      <c r="G35" s="28">
        <v>46106</v>
      </c>
      <c r="H35" s="43" t="s">
        <v>89</v>
      </c>
      <c r="I35" s="43" t="s">
        <v>86</v>
      </c>
    </row>
    <row r="36" spans="1:9" x14ac:dyDescent="0.25">
      <c r="A36" s="2">
        <v>155</v>
      </c>
      <c r="B36" s="14" t="s">
        <v>50</v>
      </c>
      <c r="C36" s="15">
        <v>202904.83029000001</v>
      </c>
      <c r="D36" s="44" t="s">
        <v>271</v>
      </c>
      <c r="E36" s="16">
        <v>43595</v>
      </c>
      <c r="F36" s="18" t="s">
        <v>283</v>
      </c>
      <c r="G36" s="16">
        <v>45422</v>
      </c>
      <c r="H36" s="46" t="s">
        <v>292</v>
      </c>
      <c r="I36" s="46" t="s">
        <v>86</v>
      </c>
    </row>
    <row r="37" spans="1:9" x14ac:dyDescent="0.25">
      <c r="A37" s="2">
        <v>156</v>
      </c>
      <c r="B37" s="14" t="s">
        <v>50</v>
      </c>
      <c r="C37" s="15">
        <v>218872.76616</v>
      </c>
      <c r="D37" s="44" t="s">
        <v>272</v>
      </c>
      <c r="E37" s="16">
        <v>44565</v>
      </c>
      <c r="F37" s="18" t="s">
        <v>284</v>
      </c>
      <c r="G37" s="16">
        <v>46391</v>
      </c>
      <c r="H37" s="46" t="s">
        <v>89</v>
      </c>
      <c r="I37" s="46" t="s">
        <v>86</v>
      </c>
    </row>
    <row r="38" spans="1:9" x14ac:dyDescent="0.25">
      <c r="A38" s="2">
        <v>264</v>
      </c>
      <c r="B38" s="14" t="s">
        <v>50</v>
      </c>
      <c r="C38" s="15">
        <v>211610.73740999994</v>
      </c>
      <c r="D38" s="44" t="s">
        <v>273</v>
      </c>
      <c r="E38" s="16">
        <v>45043</v>
      </c>
      <c r="F38" s="18" t="s">
        <v>285</v>
      </c>
      <c r="G38" s="16">
        <v>45782</v>
      </c>
      <c r="H38" s="46" t="s">
        <v>92</v>
      </c>
      <c r="I38" s="46" t="s">
        <v>86</v>
      </c>
    </row>
    <row r="39" spans="1:9" x14ac:dyDescent="0.25">
      <c r="A39" s="19"/>
      <c r="B39" s="20" t="str">
        <f>CONCATENATE("Total ",B37)</f>
        <v>Total Neoenergia Elektro</v>
      </c>
      <c r="C39" s="21">
        <f>SUM(C35:C38)</f>
        <v>833346.60072999995</v>
      </c>
      <c r="D39" s="22"/>
      <c r="E39" s="23"/>
      <c r="F39" s="37"/>
      <c r="G39" s="38"/>
      <c r="H39" s="22"/>
      <c r="I39" s="39"/>
    </row>
    <row r="40" spans="1:9" x14ac:dyDescent="0.25">
      <c r="A40" s="2">
        <v>159</v>
      </c>
      <c r="B40" s="25" t="s">
        <v>45</v>
      </c>
      <c r="C40" s="26">
        <v>104531.89662999996</v>
      </c>
      <c r="D40" s="41" t="s">
        <v>271</v>
      </c>
      <c r="E40" s="28">
        <v>43599</v>
      </c>
      <c r="F40" s="27" t="s">
        <v>286</v>
      </c>
      <c r="G40" s="28">
        <v>45426</v>
      </c>
      <c r="H40" s="43" t="s">
        <v>92</v>
      </c>
      <c r="I40" s="43" t="s">
        <v>86</v>
      </c>
    </row>
    <row r="41" spans="1:9" x14ac:dyDescent="0.25">
      <c r="A41" s="19"/>
      <c r="B41" s="20" t="str">
        <f>CONCATENATE("Total ",B40)</f>
        <v>Total Itapebi</v>
      </c>
      <c r="C41" s="21">
        <f>SUM(C40)</f>
        <v>104531.89662999996</v>
      </c>
      <c r="D41" s="22"/>
      <c r="E41" s="23"/>
      <c r="F41" s="37"/>
      <c r="G41" s="38"/>
      <c r="H41" s="22"/>
      <c r="I41" s="39"/>
    </row>
    <row r="42" spans="1:9" x14ac:dyDescent="0.25">
      <c r="A42" s="2">
        <v>179</v>
      </c>
      <c r="B42" s="25" t="s">
        <v>7</v>
      </c>
      <c r="C42" s="26">
        <v>228659.27937</v>
      </c>
      <c r="D42" s="41" t="s">
        <v>270</v>
      </c>
      <c r="E42" s="28">
        <v>44284</v>
      </c>
      <c r="F42" s="27" t="s">
        <v>105</v>
      </c>
      <c r="G42" s="28">
        <v>46111</v>
      </c>
      <c r="H42" s="43" t="s">
        <v>89</v>
      </c>
      <c r="I42" s="43" t="s">
        <v>86</v>
      </c>
    </row>
    <row r="43" spans="1:9" x14ac:dyDescent="0.25">
      <c r="A43" s="2">
        <v>180</v>
      </c>
      <c r="B43" s="14" t="s">
        <v>7</v>
      </c>
      <c r="C43" s="15">
        <v>225961.52304</v>
      </c>
      <c r="D43" s="44" t="s">
        <v>274</v>
      </c>
      <c r="E43" s="16">
        <v>44302</v>
      </c>
      <c r="F43" s="18" t="s">
        <v>107</v>
      </c>
      <c r="G43" s="16">
        <v>46128</v>
      </c>
      <c r="H43" s="46" t="s">
        <v>89</v>
      </c>
      <c r="I43" s="46" t="s">
        <v>86</v>
      </c>
    </row>
    <row r="44" spans="1:9" x14ac:dyDescent="0.25">
      <c r="A44" s="2">
        <v>181</v>
      </c>
      <c r="B44" s="14" t="s">
        <v>7</v>
      </c>
      <c r="C44" s="15">
        <v>338704.81085000001</v>
      </c>
      <c r="D44" s="44" t="s">
        <v>275</v>
      </c>
      <c r="E44" s="16">
        <v>44552</v>
      </c>
      <c r="F44" s="18" t="s">
        <v>287</v>
      </c>
      <c r="G44" s="16">
        <v>46378</v>
      </c>
      <c r="H44" s="46" t="s">
        <v>92</v>
      </c>
      <c r="I44" s="46" t="s">
        <v>86</v>
      </c>
    </row>
    <row r="45" spans="1:9" x14ac:dyDescent="0.25">
      <c r="A45" s="2">
        <v>274</v>
      </c>
      <c r="B45" s="14" t="s">
        <v>7</v>
      </c>
      <c r="C45" s="15">
        <v>153465.24343999999</v>
      </c>
      <c r="D45" s="44" t="s">
        <v>276</v>
      </c>
      <c r="E45" s="16">
        <v>45127</v>
      </c>
      <c r="F45" s="18" t="s">
        <v>287</v>
      </c>
      <c r="G45" s="16">
        <v>46042</v>
      </c>
      <c r="H45" s="46" t="s">
        <v>92</v>
      </c>
      <c r="I45" s="46" t="s">
        <v>86</v>
      </c>
    </row>
    <row r="46" spans="1:9" x14ac:dyDescent="0.25">
      <c r="A46" s="2">
        <v>234</v>
      </c>
      <c r="B46" s="14" t="s">
        <v>7</v>
      </c>
      <c r="C46" s="15">
        <v>202491.58267999999</v>
      </c>
      <c r="D46" s="44" t="s">
        <v>277</v>
      </c>
      <c r="E46" s="16">
        <v>44998</v>
      </c>
      <c r="F46" s="18" t="s">
        <v>288</v>
      </c>
      <c r="G46" s="16">
        <v>46458</v>
      </c>
      <c r="H46" s="46" t="s">
        <v>89</v>
      </c>
      <c r="I46" s="46" t="s">
        <v>86</v>
      </c>
    </row>
    <row r="47" spans="1:9" x14ac:dyDescent="0.25">
      <c r="A47" s="19"/>
      <c r="B47" s="20" t="str">
        <f>CONCATENATE("Total ",B46)</f>
        <v>Total NDB</v>
      </c>
      <c r="C47" s="21">
        <f>SUM(C42:C46)</f>
        <v>1149282.4393799999</v>
      </c>
      <c r="D47" s="22"/>
      <c r="E47" s="23"/>
      <c r="F47" s="37"/>
      <c r="G47" s="38"/>
      <c r="H47" s="22"/>
      <c r="I47" s="39"/>
    </row>
    <row r="48" spans="1:9" x14ac:dyDescent="0.25">
      <c r="A48" s="2">
        <v>300</v>
      </c>
      <c r="B48" s="25" t="s">
        <v>80</v>
      </c>
      <c r="C48" s="26">
        <v>208521.39374</v>
      </c>
      <c r="D48" s="41" t="s">
        <v>278</v>
      </c>
      <c r="E48" s="28">
        <v>45251</v>
      </c>
      <c r="F48" s="27" t="s">
        <v>289</v>
      </c>
      <c r="G48" s="28">
        <v>45798</v>
      </c>
      <c r="H48" s="43" t="s">
        <v>92</v>
      </c>
      <c r="I48" s="43" t="s">
        <v>115</v>
      </c>
    </row>
    <row r="49" spans="1:9" x14ac:dyDescent="0.25">
      <c r="A49" s="19"/>
      <c r="B49" s="20" t="str">
        <f>CONCATENATE("Total ",B48)</f>
        <v>Total Neoenergia Estreito</v>
      </c>
      <c r="C49" s="21">
        <f>SUM(C48)</f>
        <v>208521.39374</v>
      </c>
      <c r="D49" s="22"/>
      <c r="E49" s="23"/>
      <c r="F49" s="37"/>
      <c r="G49" s="38"/>
      <c r="H49" s="22"/>
      <c r="I49" s="39"/>
    </row>
    <row r="50" spans="1:9" x14ac:dyDescent="0.25">
      <c r="A50" s="2">
        <v>301</v>
      </c>
      <c r="B50" s="25" t="s">
        <v>81</v>
      </c>
      <c r="C50" s="26">
        <v>572112.42827000015</v>
      </c>
      <c r="D50" s="41" t="s">
        <v>278</v>
      </c>
      <c r="E50" s="28">
        <v>45251</v>
      </c>
      <c r="F50" s="27" t="s">
        <v>290</v>
      </c>
      <c r="G50" s="28">
        <v>45617</v>
      </c>
      <c r="H50" s="43" t="s">
        <v>92</v>
      </c>
      <c r="I50" s="43" t="s">
        <v>115</v>
      </c>
    </row>
    <row r="51" spans="1:9" x14ac:dyDescent="0.25">
      <c r="A51" s="19"/>
      <c r="B51" s="20" t="str">
        <f>CONCATENATE("Total ",B50)</f>
        <v>Total Neoenergia Alto Paranaíba</v>
      </c>
      <c r="C51" s="21">
        <f>SUM(C50)</f>
        <v>572112.42827000015</v>
      </c>
      <c r="D51" s="22"/>
      <c r="E51" s="23"/>
      <c r="F51" s="37"/>
      <c r="G51" s="38"/>
      <c r="H51" s="22"/>
      <c r="I51" s="39"/>
    </row>
    <row r="52" spans="1:9" x14ac:dyDescent="0.25">
      <c r="A52" s="2">
        <v>302</v>
      </c>
      <c r="B52" s="25" t="s">
        <v>82</v>
      </c>
      <c r="C52" s="26">
        <v>209669.59989999997</v>
      </c>
      <c r="D52" s="41" t="s">
        <v>279</v>
      </c>
      <c r="E52" s="28">
        <v>45230</v>
      </c>
      <c r="F52" s="27" t="s">
        <v>291</v>
      </c>
      <c r="G52" s="28">
        <v>45775</v>
      </c>
      <c r="H52" s="43" t="s">
        <v>92</v>
      </c>
      <c r="I52" s="43" t="s">
        <v>115</v>
      </c>
    </row>
    <row r="53" spans="1:9" x14ac:dyDescent="0.25">
      <c r="A53" s="19"/>
      <c r="B53" s="20" t="str">
        <f>CONCATENATE("Total ",B52)</f>
        <v>Total Neoenergia Paraíso</v>
      </c>
      <c r="C53" s="21">
        <f>SUM(C52)</f>
        <v>209669.59989999997</v>
      </c>
      <c r="D53" s="22"/>
      <c r="E53" s="23"/>
      <c r="F53" s="37"/>
      <c r="G53" s="38"/>
      <c r="H53" s="22"/>
      <c r="I53" s="39"/>
    </row>
    <row r="54" spans="1:9" x14ac:dyDescent="0.25">
      <c r="A54" s="31"/>
      <c r="B54" s="32" t="str">
        <f>CONCATENATE("Total ",C1)</f>
        <v>Total Bancos Comerciais</v>
      </c>
      <c r="C54" s="33">
        <f>C18+C28+C31+C34+C39+C41+C47+C49+C51+C53</f>
        <v>8722936.4566721395</v>
      </c>
      <c r="D54" s="32"/>
      <c r="E54" s="32"/>
      <c r="F54" s="32"/>
      <c r="G54" s="32"/>
      <c r="H54" s="32"/>
      <c r="I54" s="32"/>
    </row>
    <row r="55" spans="1:9" x14ac:dyDescent="0.25">
      <c r="B55" s="50"/>
    </row>
    <row r="56" spans="1:9" x14ac:dyDescent="0.25">
      <c r="B56" s="36" t="s">
        <v>64</v>
      </c>
      <c r="F56" s="10"/>
    </row>
    <row r="57" spans="1:9" x14ac:dyDescent="0.25">
      <c r="B57" s="36" t="s">
        <v>69</v>
      </c>
    </row>
    <row r="58" spans="1:9" x14ac:dyDescent="0.25"/>
    <row r="59" spans="1:9" x14ac:dyDescent="0.25"/>
    <row r="60" spans="1:9" x14ac:dyDescent="0.25"/>
    <row r="61" spans="1:9" x14ac:dyDescent="0.25"/>
    <row r="62" spans="1:9" x14ac:dyDescent="0.25"/>
    <row r="63" spans="1:9" x14ac:dyDescent="0.25"/>
    <row r="64" spans="1:9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</sheetData>
  <mergeCells count="1">
    <mergeCell ref="C1:C5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&amp;C&amp;1#&amp;"Calibri"&amp;12&amp;K008000Internal Use</oddFooter>
  </headerFooter>
  <customProperties>
    <customPr name="EpmWorksheetKeyString_GUID" r:id="rId2"/>
  </customProperties>
  <ignoredErrors>
    <ignoredError sqref="C18:I18 C28:I28 D31:I31 D34:I34 D39:I39 D41:I41 D47:I47 C55:I55 D54:I54 C53 C51 C49 C47 C41 C39 C34 C31 C54" formula="1"/>
  </ignoredError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765AE-8BB7-4527-9382-41FDFAAB9FAC}">
  <dimension ref="A1:K93"/>
  <sheetViews>
    <sheetView showGridLines="0" zoomScale="90" zoomScaleNormal="90" workbookViewId="0">
      <pane xSplit="2" ySplit="10" topLeftCell="C11" activePane="bottomRight" state="frozen"/>
      <selection pane="topRight" activeCell="B1" sqref="B1"/>
      <selection pane="bottomLeft" activeCell="A9" sqref="A9"/>
      <selection pane="bottomRight" activeCell="B1" sqref="B1"/>
    </sheetView>
  </sheetViews>
  <sheetFormatPr defaultColWidth="0" defaultRowHeight="15" customHeight="1" zeroHeight="1" x14ac:dyDescent="0.25"/>
  <cols>
    <col min="1" max="1" width="30.7109375" style="2" hidden="1" customWidth="1"/>
    <col min="2" max="2" width="30.7109375" style="2" customWidth="1"/>
    <col min="3" max="3" width="25.7109375" style="2" customWidth="1"/>
    <col min="4" max="9" width="30.7109375" style="2" customWidth="1"/>
    <col min="10" max="16384" width="9.140625" style="2" hidden="1"/>
  </cols>
  <sheetData>
    <row r="1" spans="1:11" ht="15" customHeight="1" x14ac:dyDescent="0.25">
      <c r="C1" s="68" t="s">
        <v>74</v>
      </c>
      <c r="D1" s="5"/>
    </row>
    <row r="2" spans="1:11" ht="15" customHeight="1" x14ac:dyDescent="0.25">
      <c r="C2" s="68"/>
      <c r="D2" s="5"/>
    </row>
    <row r="3" spans="1:11" ht="14.25" customHeight="1" x14ac:dyDescent="0.25">
      <c r="C3" s="68"/>
      <c r="D3" s="5"/>
    </row>
    <row r="4" spans="1:11" ht="27" customHeight="1" x14ac:dyDescent="0.25">
      <c r="C4" s="68"/>
    </row>
    <row r="5" spans="1:11" ht="14.25" customHeight="1" x14ac:dyDescent="0.25">
      <c r="C5" s="68"/>
    </row>
    <row r="6" spans="1:11" x14ac:dyDescent="0.25"/>
    <row r="7" spans="1:11" x14ac:dyDescent="0.25"/>
    <row r="8" spans="1:11" x14ac:dyDescent="0.25"/>
    <row r="9" spans="1:11" x14ac:dyDescent="0.25"/>
    <row r="10" spans="1:11" ht="30" customHeight="1" x14ac:dyDescent="0.25">
      <c r="A10" s="5" t="s">
        <v>70</v>
      </c>
      <c r="B10" s="12" t="s">
        <v>46</v>
      </c>
      <c r="C10" s="12" t="str">
        <f>'Mercado de Capitais'!$C$10</f>
        <v>Posição 31/03/2024 (*)</v>
      </c>
      <c r="D10" s="12" t="s">
        <v>0</v>
      </c>
      <c r="E10" s="12" t="s">
        <v>1</v>
      </c>
      <c r="F10" s="12" t="s">
        <v>68</v>
      </c>
      <c r="G10" s="12" t="s">
        <v>4</v>
      </c>
      <c r="H10" s="12" t="s">
        <v>5</v>
      </c>
      <c r="I10" s="12" t="s">
        <v>6</v>
      </c>
    </row>
    <row r="11" spans="1:11" x14ac:dyDescent="0.25">
      <c r="A11" s="2">
        <v>281</v>
      </c>
      <c r="B11" s="25" t="s">
        <v>75</v>
      </c>
      <c r="C11" s="26">
        <v>210.99310999999997</v>
      </c>
      <c r="D11" s="27" t="s">
        <v>307</v>
      </c>
      <c r="E11" s="28" t="s">
        <v>309</v>
      </c>
      <c r="F11" s="29" t="s">
        <v>309</v>
      </c>
      <c r="G11" s="29" t="s">
        <v>309</v>
      </c>
      <c r="H11" s="27" t="s">
        <v>92</v>
      </c>
      <c r="I11" s="28" t="s">
        <v>306</v>
      </c>
      <c r="J11" s="27"/>
      <c r="K11" s="27"/>
    </row>
    <row r="12" spans="1:11" x14ac:dyDescent="0.25">
      <c r="A12" s="57"/>
      <c r="B12" s="54" t="str">
        <f>CONCATENATE("Total ",B11)</f>
        <v>Total Neoenergia Renováveis</v>
      </c>
      <c r="C12" s="51">
        <f>SUM(C11:C11)</f>
        <v>210.99310999999997</v>
      </c>
      <c r="D12" s="52"/>
      <c r="E12" s="53"/>
      <c r="F12" s="55"/>
      <c r="G12" s="55"/>
      <c r="H12" s="56"/>
      <c r="I12" s="23"/>
      <c r="J12" s="22"/>
      <c r="K12" s="22"/>
    </row>
    <row r="13" spans="1:11" x14ac:dyDescent="0.25">
      <c r="A13" s="2">
        <v>282</v>
      </c>
      <c r="B13" s="25" t="s">
        <v>80</v>
      </c>
      <c r="C13" s="26">
        <v>21.235720000000001</v>
      </c>
      <c r="D13" s="27" t="s">
        <v>307</v>
      </c>
      <c r="E13" s="28" t="s">
        <v>309</v>
      </c>
      <c r="F13" s="29" t="s">
        <v>309</v>
      </c>
      <c r="G13" s="29" t="s">
        <v>309</v>
      </c>
      <c r="H13" s="27" t="s">
        <v>92</v>
      </c>
      <c r="I13" s="28" t="s">
        <v>306</v>
      </c>
    </row>
    <row r="14" spans="1:11" x14ac:dyDescent="0.25">
      <c r="A14" s="57"/>
      <c r="B14" s="54" t="str">
        <f>CONCATENATE("Total ",B13)</f>
        <v>Total Neoenergia Estreito</v>
      </c>
      <c r="C14" s="51">
        <f>SUM(C13:C13)</f>
        <v>21.235720000000001</v>
      </c>
      <c r="D14" s="52"/>
      <c r="E14" s="53"/>
      <c r="F14" s="55"/>
      <c r="G14" s="55"/>
      <c r="H14" s="56"/>
      <c r="I14" s="23"/>
    </row>
    <row r="15" spans="1:11" x14ac:dyDescent="0.25">
      <c r="A15" s="2">
        <v>283</v>
      </c>
      <c r="B15" s="25" t="s">
        <v>81</v>
      </c>
      <c r="C15" s="26">
        <v>11.585739999999999</v>
      </c>
      <c r="D15" s="27" t="s">
        <v>307</v>
      </c>
      <c r="E15" s="28" t="s">
        <v>309</v>
      </c>
      <c r="F15" s="29" t="s">
        <v>309</v>
      </c>
      <c r="G15" s="29" t="s">
        <v>309</v>
      </c>
      <c r="H15" s="27" t="s">
        <v>92</v>
      </c>
      <c r="I15" s="28" t="s">
        <v>306</v>
      </c>
    </row>
    <row r="16" spans="1:11" x14ac:dyDescent="0.25">
      <c r="A16" s="57"/>
      <c r="B16" s="54" t="str">
        <f>CONCATENATE("Total ",B15)</f>
        <v>Total Neoenergia Alto Paranaíba</v>
      </c>
      <c r="C16" s="51">
        <f>SUM(C15:C15)</f>
        <v>11.585739999999999</v>
      </c>
      <c r="D16" s="52"/>
      <c r="E16" s="53"/>
      <c r="F16" s="55"/>
      <c r="G16" s="55"/>
      <c r="H16" s="56"/>
      <c r="I16" s="23"/>
    </row>
    <row r="17" spans="1:9" x14ac:dyDescent="0.25">
      <c r="A17" s="2">
        <v>284</v>
      </c>
      <c r="B17" s="25" t="s">
        <v>82</v>
      </c>
      <c r="C17" s="26">
        <v>15.212289999999999</v>
      </c>
      <c r="D17" s="27" t="s">
        <v>307</v>
      </c>
      <c r="E17" s="28" t="s">
        <v>309</v>
      </c>
      <c r="F17" s="29" t="s">
        <v>309</v>
      </c>
      <c r="G17" s="29" t="s">
        <v>309</v>
      </c>
      <c r="H17" s="27" t="s">
        <v>92</v>
      </c>
      <c r="I17" s="28" t="s">
        <v>306</v>
      </c>
    </row>
    <row r="18" spans="1:9" x14ac:dyDescent="0.25">
      <c r="A18" s="57"/>
      <c r="B18" s="54" t="str">
        <f>CONCATENATE("Total ",B17)</f>
        <v>Total Neoenergia Paraíso</v>
      </c>
      <c r="C18" s="51">
        <f>SUM(C17:C17)</f>
        <v>15.212289999999999</v>
      </c>
      <c r="D18" s="52"/>
      <c r="E18" s="53"/>
      <c r="F18" s="55"/>
      <c r="G18" s="55"/>
      <c r="H18" s="56"/>
      <c r="I18" s="23"/>
    </row>
    <row r="19" spans="1:9" x14ac:dyDescent="0.25">
      <c r="A19" s="2">
        <v>285</v>
      </c>
      <c r="B19" s="25" t="s">
        <v>76</v>
      </c>
      <c r="C19" s="26">
        <v>16.35004</v>
      </c>
      <c r="D19" s="27" t="s">
        <v>307</v>
      </c>
      <c r="E19" s="28" t="s">
        <v>309</v>
      </c>
      <c r="F19" s="29" t="s">
        <v>309</v>
      </c>
      <c r="G19" s="29" t="s">
        <v>309</v>
      </c>
      <c r="H19" s="27" t="s">
        <v>92</v>
      </c>
      <c r="I19" s="28" t="s">
        <v>306</v>
      </c>
    </row>
    <row r="20" spans="1:9" x14ac:dyDescent="0.25">
      <c r="A20" s="57"/>
      <c r="B20" s="54" t="str">
        <f>CONCATENATE("Total ",B19)</f>
        <v>Total Neoenergia Serviços</v>
      </c>
      <c r="C20" s="51">
        <f>SUM(C19:C19)</f>
        <v>16.35004</v>
      </c>
      <c r="D20" s="52"/>
      <c r="E20" s="53"/>
      <c r="F20" s="55"/>
      <c r="G20" s="55"/>
      <c r="H20" s="56"/>
      <c r="I20" s="23"/>
    </row>
    <row r="21" spans="1:9" x14ac:dyDescent="0.25">
      <c r="A21" s="2">
        <v>286</v>
      </c>
      <c r="B21" s="25" t="s">
        <v>10</v>
      </c>
      <c r="C21" s="26">
        <v>68.287899999999993</v>
      </c>
      <c r="D21" s="27" t="s">
        <v>307</v>
      </c>
      <c r="E21" s="28" t="s">
        <v>309</v>
      </c>
      <c r="F21" s="29" t="s">
        <v>309</v>
      </c>
      <c r="G21" s="29" t="s">
        <v>309</v>
      </c>
      <c r="H21" s="27" t="s">
        <v>92</v>
      </c>
      <c r="I21" s="28" t="s">
        <v>306</v>
      </c>
    </row>
    <row r="22" spans="1:9" x14ac:dyDescent="0.25">
      <c r="A22" s="57"/>
      <c r="B22" s="54" t="str">
        <f>CONCATENATE("Total ",B21)</f>
        <v>Total Termopernambuco</v>
      </c>
      <c r="C22" s="51">
        <f>SUM(C21:C21)</f>
        <v>68.287899999999993</v>
      </c>
      <c r="D22" s="52"/>
      <c r="E22" s="53"/>
      <c r="F22" s="55"/>
      <c r="G22" s="55"/>
      <c r="H22" s="56"/>
      <c r="I22" s="23"/>
    </row>
    <row r="23" spans="1:9" x14ac:dyDescent="0.25">
      <c r="A23" s="2">
        <v>287</v>
      </c>
      <c r="B23" s="25" t="s">
        <v>50</v>
      </c>
      <c r="C23" s="26">
        <v>1341.1447700000001</v>
      </c>
      <c r="D23" s="27" t="s">
        <v>307</v>
      </c>
      <c r="E23" s="28" t="s">
        <v>309</v>
      </c>
      <c r="F23" s="29" t="s">
        <v>309</v>
      </c>
      <c r="G23" s="29" t="s">
        <v>309</v>
      </c>
      <c r="H23" s="27" t="s">
        <v>92</v>
      </c>
      <c r="I23" s="28" t="s">
        <v>306</v>
      </c>
    </row>
    <row r="24" spans="1:9" x14ac:dyDescent="0.25">
      <c r="A24" s="57"/>
      <c r="B24" s="54" t="str">
        <f>CONCATENATE("Total ",B23)</f>
        <v>Total Neoenergia Elektro</v>
      </c>
      <c r="C24" s="51">
        <f>SUM(C23:C23)</f>
        <v>1341.1447700000001</v>
      </c>
      <c r="D24" s="52"/>
      <c r="E24" s="53"/>
      <c r="F24" s="55"/>
      <c r="G24" s="55"/>
      <c r="H24" s="56"/>
      <c r="I24" s="23"/>
    </row>
    <row r="25" spans="1:9" x14ac:dyDescent="0.25">
      <c r="A25" s="2">
        <v>288</v>
      </c>
      <c r="B25" s="25" t="s">
        <v>47</v>
      </c>
      <c r="C25" s="26">
        <v>14155.055910000001</v>
      </c>
      <c r="D25" s="27" t="s">
        <v>307</v>
      </c>
      <c r="E25" s="28" t="s">
        <v>309</v>
      </c>
      <c r="F25" s="29" t="s">
        <v>309</v>
      </c>
      <c r="G25" s="29" t="s">
        <v>309</v>
      </c>
      <c r="H25" s="27" t="s">
        <v>92</v>
      </c>
      <c r="I25" s="28" t="s">
        <v>306</v>
      </c>
    </row>
    <row r="26" spans="1:9" x14ac:dyDescent="0.25">
      <c r="A26" s="57"/>
      <c r="B26" s="54" t="str">
        <f>CONCATENATE("Total ",B25)</f>
        <v>Total Neoenergia Controladora</v>
      </c>
      <c r="C26" s="51">
        <f>SUM(C25:C25)</f>
        <v>14155.055910000001</v>
      </c>
      <c r="D26" s="52"/>
      <c r="E26" s="53"/>
      <c r="F26" s="55"/>
      <c r="G26" s="55"/>
      <c r="H26" s="56"/>
      <c r="I26" s="23"/>
    </row>
    <row r="27" spans="1:9" x14ac:dyDescent="0.25">
      <c r="A27" s="2">
        <v>289</v>
      </c>
      <c r="B27" s="25" t="s">
        <v>7</v>
      </c>
      <c r="C27" s="26">
        <v>69.511970000000005</v>
      </c>
      <c r="D27" s="27" t="s">
        <v>307</v>
      </c>
      <c r="E27" s="28" t="s">
        <v>309</v>
      </c>
      <c r="F27" s="29" t="s">
        <v>309</v>
      </c>
      <c r="G27" s="29" t="s">
        <v>309</v>
      </c>
      <c r="H27" s="27" t="s">
        <v>92</v>
      </c>
      <c r="I27" s="28" t="s">
        <v>306</v>
      </c>
    </row>
    <row r="28" spans="1:9" x14ac:dyDescent="0.25">
      <c r="A28" s="57"/>
      <c r="B28" s="54" t="str">
        <f>CONCATENATE("Total ",B27)</f>
        <v>Total NDB</v>
      </c>
      <c r="C28" s="51">
        <f>SUM(C27:C27)</f>
        <v>69.511970000000005</v>
      </c>
      <c r="D28" s="52"/>
      <c r="E28" s="53"/>
      <c r="F28" s="55"/>
      <c r="G28" s="55"/>
      <c r="H28" s="56"/>
      <c r="I28" s="23"/>
    </row>
    <row r="29" spans="1:9" x14ac:dyDescent="0.25">
      <c r="A29" s="2">
        <v>290</v>
      </c>
      <c r="B29" s="25" t="s">
        <v>48</v>
      </c>
      <c r="C29" s="26">
        <v>3408.6386899999998</v>
      </c>
      <c r="D29" s="27" t="s">
        <v>307</v>
      </c>
      <c r="E29" s="28" t="s">
        <v>309</v>
      </c>
      <c r="F29" s="29" t="s">
        <v>309</v>
      </c>
      <c r="G29" s="29" t="s">
        <v>309</v>
      </c>
      <c r="H29" s="27" t="s">
        <v>92</v>
      </c>
      <c r="I29" s="28" t="s">
        <v>306</v>
      </c>
    </row>
    <row r="30" spans="1:9" x14ac:dyDescent="0.25">
      <c r="A30" s="57"/>
      <c r="B30" s="54" t="str">
        <f>CONCATENATE("Total ",B29)</f>
        <v>Total Neoenergia Coelba</v>
      </c>
      <c r="C30" s="51">
        <f>SUM(C29:C29)</f>
        <v>3408.6386899999998</v>
      </c>
      <c r="D30" s="52"/>
      <c r="E30" s="53"/>
      <c r="F30" s="55"/>
      <c r="G30" s="55"/>
      <c r="H30" s="56"/>
      <c r="I30" s="23"/>
    </row>
    <row r="31" spans="1:9" x14ac:dyDescent="0.25">
      <c r="A31" s="2">
        <v>291</v>
      </c>
      <c r="B31" s="25" t="s">
        <v>51</v>
      </c>
      <c r="C31" s="26">
        <v>448.05792999999994</v>
      </c>
      <c r="D31" s="27" t="s">
        <v>307</v>
      </c>
      <c r="E31" s="28" t="s">
        <v>309</v>
      </c>
      <c r="F31" s="29" t="s">
        <v>309</v>
      </c>
      <c r="G31" s="29" t="s">
        <v>309</v>
      </c>
      <c r="H31" s="27" t="s">
        <v>92</v>
      </c>
      <c r="I31" s="28" t="s">
        <v>306</v>
      </c>
    </row>
    <row r="32" spans="1:9" x14ac:dyDescent="0.25">
      <c r="A32" s="57"/>
      <c r="B32" s="54" t="str">
        <f>CONCATENATE("Total ",B31)</f>
        <v>Total Neoenergia Pernambuco</v>
      </c>
      <c r="C32" s="51">
        <f>SUM(C31:C31)</f>
        <v>448.05792999999994</v>
      </c>
      <c r="D32" s="52"/>
      <c r="E32" s="53"/>
      <c r="F32" s="55"/>
      <c r="G32" s="55"/>
      <c r="H32" s="56"/>
      <c r="I32" s="23"/>
    </row>
    <row r="33" spans="1:9" x14ac:dyDescent="0.25">
      <c r="A33" s="2">
        <v>292</v>
      </c>
      <c r="B33" s="25" t="s">
        <v>49</v>
      </c>
      <c r="C33" s="26">
        <v>143.36405999999999</v>
      </c>
      <c r="D33" s="27" t="s">
        <v>307</v>
      </c>
      <c r="E33" s="28" t="s">
        <v>309</v>
      </c>
      <c r="F33" s="29" t="s">
        <v>309</v>
      </c>
      <c r="G33" s="29" t="s">
        <v>309</v>
      </c>
      <c r="H33" s="27" t="s">
        <v>92</v>
      </c>
      <c r="I33" s="28" t="s">
        <v>306</v>
      </c>
    </row>
    <row r="34" spans="1:9" x14ac:dyDescent="0.25">
      <c r="A34" s="57"/>
      <c r="B34" s="54" t="str">
        <f>CONCATENATE("Total ",B33)</f>
        <v>Total Neoenergia Cosern</v>
      </c>
      <c r="C34" s="21">
        <f>SUM(C33:C33)</f>
        <v>143.36405999999999</v>
      </c>
      <c r="D34" s="22"/>
      <c r="E34" s="23"/>
      <c r="F34" s="24"/>
      <c r="G34" s="24"/>
      <c r="H34" s="22"/>
      <c r="I34" s="23"/>
    </row>
    <row r="35" spans="1:9" x14ac:dyDescent="0.25">
      <c r="A35" s="2">
        <v>293</v>
      </c>
      <c r="B35" s="25" t="s">
        <v>55</v>
      </c>
      <c r="C35" s="58">
        <v>15.642779999999998</v>
      </c>
      <c r="D35" s="59" t="s">
        <v>307</v>
      </c>
      <c r="E35" s="60" t="s">
        <v>309</v>
      </c>
      <c r="F35" s="61" t="s">
        <v>309</v>
      </c>
      <c r="G35" s="61" t="s">
        <v>309</v>
      </c>
      <c r="H35" s="59" t="s">
        <v>92</v>
      </c>
      <c r="I35" s="60" t="s">
        <v>306</v>
      </c>
    </row>
    <row r="36" spans="1:9" x14ac:dyDescent="0.25">
      <c r="A36" s="2">
        <v>294</v>
      </c>
      <c r="B36" s="14" t="s">
        <v>55</v>
      </c>
      <c r="C36" s="15">
        <v>1816.7871299999999</v>
      </c>
      <c r="D36" s="18" t="s">
        <v>308</v>
      </c>
      <c r="E36" s="16" t="s">
        <v>309</v>
      </c>
      <c r="F36" s="17" t="s">
        <v>309</v>
      </c>
      <c r="G36" s="17" t="s">
        <v>309</v>
      </c>
      <c r="H36" s="18" t="s">
        <v>92</v>
      </c>
      <c r="I36" s="16" t="s">
        <v>306</v>
      </c>
    </row>
    <row r="37" spans="1:9" x14ac:dyDescent="0.25">
      <c r="A37" s="57"/>
      <c r="B37" s="54" t="str">
        <f>CONCATENATE("Total ",B35)</f>
        <v>Total NC Energia</v>
      </c>
      <c r="C37" s="62">
        <f>SUM(C35:C36)</f>
        <v>1832.4299099999998</v>
      </c>
      <c r="D37" s="56"/>
      <c r="E37" s="63"/>
      <c r="F37" s="55"/>
      <c r="G37" s="55"/>
      <c r="H37" s="56"/>
      <c r="I37" s="63"/>
    </row>
    <row r="38" spans="1:9" x14ac:dyDescent="0.25">
      <c r="A38" s="31"/>
      <c r="B38" s="32" t="str">
        <f>CONCATENATE("Total ",C1)</f>
        <v>Total NDF / Outros</v>
      </c>
      <c r="C38" s="33">
        <f>C12+C14+C16+C20+C22+C24+C26+C28+C30+C32+C34+C37+C18</f>
        <v>21741.868039999998</v>
      </c>
      <c r="D38" s="32"/>
      <c r="E38" s="32"/>
      <c r="F38" s="32"/>
      <c r="G38" s="32"/>
      <c r="H38" s="32"/>
      <c r="I38" s="32"/>
    </row>
    <row r="39" spans="1:9" x14ac:dyDescent="0.25">
      <c r="B39" s="50"/>
    </row>
    <row r="40" spans="1:9" x14ac:dyDescent="0.25">
      <c r="B40" s="36" t="s">
        <v>64</v>
      </c>
      <c r="F40" s="10"/>
    </row>
    <row r="41" spans="1:9" x14ac:dyDescent="0.25">
      <c r="B41" s="36" t="s">
        <v>69</v>
      </c>
    </row>
    <row r="42" spans="1:9" x14ac:dyDescent="0.25"/>
    <row r="43" spans="1:9" x14ac:dyDescent="0.25"/>
    <row r="44" spans="1:9" x14ac:dyDescent="0.25"/>
    <row r="45" spans="1:9" x14ac:dyDescent="0.25"/>
    <row r="46" spans="1:9" x14ac:dyDescent="0.25">
      <c r="D46" s="10"/>
    </row>
    <row r="47" spans="1:9" x14ac:dyDescent="0.25"/>
    <row r="48" spans="1:9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</sheetData>
  <mergeCells count="1">
    <mergeCell ref="C1:C5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&amp;C&amp;1#&amp;"Calibri"&amp;12&amp;K008000Internal Use</oddFooter>
  </headerFooter>
  <customProperties>
    <customPr name="EpmWorksheetKeyString_GUID" r:id="rId2"/>
  </customProperties>
  <ignoredErrors>
    <ignoredError sqref="C12 D14 D16 D20 D22 D24 D26 D28 D30 D32 D34 C14 C16 C20 C22 C24 C26 C28 C30 C32 C34 C37 C38:C39 C18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5</vt:i4>
      </vt:variant>
    </vt:vector>
  </HeadingPairs>
  <TitlesOfParts>
    <vt:vector size="10" baseType="lpstr">
      <vt:lpstr>Quadro Geral</vt:lpstr>
      <vt:lpstr>Mercado de Capitais</vt:lpstr>
      <vt:lpstr>Fomento</vt:lpstr>
      <vt:lpstr>Bancos Comerciais</vt:lpstr>
      <vt:lpstr>NDF e outros</vt:lpstr>
      <vt:lpstr>'Bancos Comerciais'!Area_de_extracao</vt:lpstr>
      <vt:lpstr>Fomento!Area_de_extracao</vt:lpstr>
      <vt:lpstr>'Mercado de Capitais'!Area_de_extracao</vt:lpstr>
      <vt:lpstr>'NDF e outros'!Area_de_extracao</vt:lpstr>
      <vt:lpstr>'Quadro Geral'!Area_de_extracao</vt:lpstr>
    </vt:vector>
  </TitlesOfParts>
  <Company>IBERDROLA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JONATAS DIAS DE CARVALHO</dc:creator>
  <cp:lastModifiedBy>CAMILA CORDEIRO RODRIGUEZ</cp:lastModifiedBy>
  <cp:lastPrinted>2022-05-06T13:26:13Z</cp:lastPrinted>
  <dcterms:created xsi:type="dcterms:W3CDTF">2022-05-03T12:59:38Z</dcterms:created>
  <dcterms:modified xsi:type="dcterms:W3CDTF">2024-04-18T14:00:58Z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19c027e-33b7-45fc-a572-8ffa5d09ec36_Enabled">
    <vt:lpwstr>true</vt:lpwstr>
  </property>
  <property fmtid="{D5CDD505-2E9C-101B-9397-08002B2CF9AE}" pid="3" name="MSIP_Label_019c027e-33b7-45fc-a572-8ffa5d09ec36_SetDate">
    <vt:lpwstr>2024-04-18T14:00:57Z</vt:lpwstr>
  </property>
  <property fmtid="{D5CDD505-2E9C-101B-9397-08002B2CF9AE}" pid="4" name="MSIP_Label_019c027e-33b7-45fc-a572-8ffa5d09ec36_Method">
    <vt:lpwstr>Privileged</vt:lpwstr>
  </property>
  <property fmtid="{D5CDD505-2E9C-101B-9397-08002B2CF9AE}" pid="5" name="MSIP_Label_019c027e-33b7-45fc-a572-8ffa5d09ec36_Name">
    <vt:lpwstr>Internal Use</vt:lpwstr>
  </property>
  <property fmtid="{D5CDD505-2E9C-101B-9397-08002B2CF9AE}" pid="6" name="MSIP_Label_019c027e-33b7-45fc-a572-8ffa5d09ec36_SiteId">
    <vt:lpwstr>031a09bc-a2bf-44df-888e-4e09355b7a24</vt:lpwstr>
  </property>
  <property fmtid="{D5CDD505-2E9C-101B-9397-08002B2CF9AE}" pid="7" name="MSIP_Label_019c027e-33b7-45fc-a572-8ffa5d09ec36_ActionId">
    <vt:lpwstr>559aa4cb-19db-412f-991d-1dc27fcdf7cb</vt:lpwstr>
  </property>
  <property fmtid="{D5CDD505-2E9C-101B-9397-08002B2CF9AE}" pid="8" name="MSIP_Label_019c027e-33b7-45fc-a572-8ffa5d09ec36_ContentBits">
    <vt:lpwstr>2</vt:lpwstr>
  </property>
</Properties>
</file>