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lanejamento\Planej\RELAÇÕES COM INVESTIDORES\Divulgação de Resultados\2021\2T21\Planilhas\Planilha de Fundamentos\"/>
    </mc:Choice>
  </mc:AlternateContent>
  <xr:revisionPtr revIDLastSave="0" documentId="13_ncr:1_{BCEF3270-2939-4C65-8B0E-0AEB359C7077}" xr6:coauthVersionLast="41" xr6:coauthVersionMax="41" xr10:uidLastSave="{00000000-0000-0000-0000-000000000000}"/>
  <bookViews>
    <workbookView xWindow="-120" yWindow="-120" windowWidth="20730" windowHeight="11160" firstSheet="6" activeTab="6" xr2:uid="{DF9FCF41-57C7-469A-91E6-9147FFDF7378}"/>
  </bookViews>
  <sheets>
    <sheet name="Índice | Index" sheetId="1" r:id="rId1"/>
    <sheet name="Balanço | Balance sheet" sheetId="2" r:id="rId2"/>
    <sheet name="Fluxo de Caixa | Cash Flow" sheetId="3" r:id="rId3"/>
    <sheet name="DRE | Income Statement" sheetId="4" r:id="rId4"/>
    <sheet name="DRE|Income Statement (Proforma)" sheetId="5" r:id="rId5"/>
    <sheet name="Despesas | Expenses" sheetId="10" r:id="rId6"/>
    <sheet name="Dados operac. | Operating data" sheetId="6" r:id="rId7"/>
    <sheet name="Serv. Fin.| Financial Services" sheetId="7" r:id="rId8"/>
    <sheet name="CAPEX" sheetId="8" r:id="rId9"/>
    <sheet name="LOJAS | STORES" sheetId="9" r:id="rId10"/>
  </sheets>
  <externalReferences>
    <externalReference r:id="rId11"/>
  </externalReferences>
  <definedNames>
    <definedName name="_xlnm._FilterDatabase" localSheetId="9" hidden="1">'LOJAS | STORES'!$A$2:$H$306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3" i="6" l="1"/>
  <c r="Z3" i="6"/>
  <c r="F336" i="9" l="1"/>
  <c r="B314" i="9"/>
  <c r="Q55" i="3"/>
  <c r="Q42" i="3"/>
  <c r="Q22" i="3"/>
  <c r="Q37" i="3" s="1"/>
  <c r="Q56" i="3" l="1"/>
</calcChain>
</file>

<file path=xl/sharedStrings.xml><?xml version="1.0" encoding="utf-8"?>
<sst xmlns="http://schemas.openxmlformats.org/spreadsheetml/2006/main" count="2738" uniqueCount="998">
  <si>
    <t>BALANÇO | BALANCE SHEET</t>
  </si>
  <si>
    <t>FLUXO DE CAIXA | CASH FLOW</t>
  </si>
  <si>
    <t>Contato/Contacts information:</t>
  </si>
  <si>
    <t>ri@cea.com.br</t>
  </si>
  <si>
    <t>DRE | INCOME STATEMENT</t>
  </si>
  <si>
    <t>DADOS OPERAC. | OPERATING DATA</t>
  </si>
  <si>
    <t>ri.cea.com.br</t>
  </si>
  <si>
    <t>DRE | INCOME STATEMENT (Proforma)</t>
  </si>
  <si>
    <t>CAPEX | CAPEX</t>
  </si>
  <si>
    <t>LOJAS |STORES</t>
  </si>
  <si>
    <t>Índice | Index</t>
  </si>
  <si>
    <t xml:space="preserve">   -     </t>
  </si>
  <si>
    <t xml:space="preserve">    -    </t>
  </si>
  <si>
    <t xml:space="preserve">  -    </t>
  </si>
  <si>
    <t xml:space="preserve">                  -     </t>
  </si>
  <si>
    <t xml:space="preserve"> -   </t>
  </si>
  <si>
    <t>106.006 (1)</t>
  </si>
  <si>
    <t>8.141 (1)</t>
  </si>
  <si>
    <t>(26.995) (2)</t>
  </si>
  <si>
    <t xml:space="preserve"> - </t>
  </si>
  <si>
    <t>(55.823) (2)</t>
  </si>
  <si>
    <t>9M19</t>
  </si>
  <si>
    <t>6M20</t>
  </si>
  <si>
    <t>9M20</t>
  </si>
  <si>
    <t>Apparel</t>
  </si>
  <si>
    <t>Fashiontronics</t>
  </si>
  <si>
    <t xml:space="preserve">    -      </t>
  </si>
  <si>
    <t>EBITDA</t>
  </si>
  <si>
    <t>Dados Operacionais</t>
  </si>
  <si>
    <t>6M18</t>
  </si>
  <si>
    <t>9M18</t>
  </si>
  <si>
    <t>6M19</t>
  </si>
  <si>
    <t>Apparel %</t>
  </si>
  <si>
    <t>Fashiontronics %</t>
  </si>
  <si>
    <t>SHOPPING/STREET</t>
  </si>
  <si>
    <t>IBI</t>
  </si>
  <si>
    <t>SHOPPING MALL</t>
  </si>
  <si>
    <t>SÃO PAULO</t>
  </si>
  <si>
    <t>SHOPPING IBIRAPUERA</t>
  </si>
  <si>
    <t>SP</t>
  </si>
  <si>
    <t>CAC</t>
  </si>
  <si>
    <t>STREET</t>
  </si>
  <si>
    <t>CAMPINAS</t>
  </si>
  <si>
    <t>CAMPINAS - CENTRO</t>
  </si>
  <si>
    <t>CBC</t>
  </si>
  <si>
    <t>CURITIBA</t>
  </si>
  <si>
    <t>CURITIBA-CENTRO</t>
  </si>
  <si>
    <t>PR</t>
  </si>
  <si>
    <t>PAC</t>
  </si>
  <si>
    <t>PORTO ALEGRE</t>
  </si>
  <si>
    <t>RS</t>
  </si>
  <si>
    <t>COP</t>
  </si>
  <si>
    <t>RIO DE JANEIRO</t>
  </si>
  <si>
    <t>COPACABANA</t>
  </si>
  <si>
    <t>RJ</t>
  </si>
  <si>
    <t>BHS</t>
  </si>
  <si>
    <t>BELO HORIZONTE</t>
  </si>
  <si>
    <t>BH SHOPPING</t>
  </si>
  <si>
    <t>MG</t>
  </si>
  <si>
    <t>STA</t>
  </si>
  <si>
    <t>SANTO ANDRE</t>
  </si>
  <si>
    <t>SANTO ANDRE CENTRO</t>
  </si>
  <si>
    <t>CAS</t>
  </si>
  <si>
    <t>SHOPPING IGUATEMI CAMPINAS</t>
  </si>
  <si>
    <t>RAO</t>
  </si>
  <si>
    <t>RIBEIRÃO PRETO</t>
  </si>
  <si>
    <t>RIBEIRAO SHOPPING</t>
  </si>
  <si>
    <t>TIJ</t>
  </si>
  <si>
    <t>TIJUCA</t>
  </si>
  <si>
    <t>GYN</t>
  </si>
  <si>
    <t>GOIANIA</t>
  </si>
  <si>
    <t>FLAMBOYANT SHOPPING CENTER</t>
  </si>
  <si>
    <t>GO</t>
  </si>
  <si>
    <t>BAR</t>
  </si>
  <si>
    <t>BARRA SHOPPING</t>
  </si>
  <si>
    <t>MRB</t>
  </si>
  <si>
    <t>SHOPPING MORUMBI</t>
  </si>
  <si>
    <t>BHC</t>
  </si>
  <si>
    <t>STS</t>
  </si>
  <si>
    <t>SANTOS</t>
  </si>
  <si>
    <t>CONJTO ATLANTICO (SHOPPING)</t>
  </si>
  <si>
    <t>PAS</t>
  </si>
  <si>
    <t>CAXIAS DO SUL</t>
  </si>
  <si>
    <t>SHOPPING CENTER IGUATEMI</t>
  </si>
  <si>
    <t>BSC</t>
  </si>
  <si>
    <t>BRASILIA</t>
  </si>
  <si>
    <t>SHOPPING CONJUNTO NACIONAL</t>
  </si>
  <si>
    <t>DF</t>
  </si>
  <si>
    <t>BSP</t>
  </si>
  <si>
    <t>PARK SHOPPING</t>
  </si>
  <si>
    <t>SCN</t>
  </si>
  <si>
    <t>SHOPPING CENTER NORTE</t>
  </si>
  <si>
    <t>SVI</t>
  </si>
  <si>
    <t>SALVADOR</t>
  </si>
  <si>
    <t>SHOPPING IGUATEMI BAHIA</t>
  </si>
  <si>
    <t>BA</t>
  </si>
  <si>
    <t>OUV</t>
  </si>
  <si>
    <t>OUVIDOR</t>
  </si>
  <si>
    <t>MDU</t>
  </si>
  <si>
    <t>MADUREIRA</t>
  </si>
  <si>
    <t>SVP</t>
  </si>
  <si>
    <t>SHOPPING PIEDADE</t>
  </si>
  <si>
    <t>RES</t>
  </si>
  <si>
    <t>RECIFE</t>
  </si>
  <si>
    <t>SHOPPING RECIFE</t>
  </si>
  <si>
    <t>PE</t>
  </si>
  <si>
    <t>NIT</t>
  </si>
  <si>
    <t>NITEROI</t>
  </si>
  <si>
    <t>PLAZA SHOPPING NITEROI</t>
  </si>
  <si>
    <t>SJC</t>
  </si>
  <si>
    <t xml:space="preserve">SÃO JOSÉ DOS CAMPOS </t>
  </si>
  <si>
    <t>CENTER VALE SHOPPING</t>
  </si>
  <si>
    <t>REC</t>
  </si>
  <si>
    <t>RECIFE - CENTRO</t>
  </si>
  <si>
    <t>SVB</t>
  </si>
  <si>
    <t>SHOPPING BARRA</t>
  </si>
  <si>
    <t>IGT</t>
  </si>
  <si>
    <t>SHOPPING IGUATEMI</t>
  </si>
  <si>
    <t>SBC</t>
  </si>
  <si>
    <t>SÃO BERNARDO DO CAMPO</t>
  </si>
  <si>
    <t>SAO BERNARDO DO CAMPO</t>
  </si>
  <si>
    <t>ITL</t>
  </si>
  <si>
    <t>SHOPPING INTERLAGOS</t>
  </si>
  <si>
    <t>NOR</t>
  </si>
  <si>
    <t>NORTE SHOPPING</t>
  </si>
  <si>
    <t>MCO</t>
  </si>
  <si>
    <t>MACEIO</t>
  </si>
  <si>
    <t>SHOPPING IGUATEMI MACEIO</t>
  </si>
  <si>
    <t>AL</t>
  </si>
  <si>
    <t>JND</t>
  </si>
  <si>
    <t>JUNDIAÍ</t>
  </si>
  <si>
    <t>MAXI SHOPPING</t>
  </si>
  <si>
    <t>MEY</t>
  </si>
  <si>
    <t>SHOPPING MEYER</t>
  </si>
  <si>
    <t>WPS</t>
  </si>
  <si>
    <t>SHOPPING WEST PLAZA</t>
  </si>
  <si>
    <t>ARI</t>
  </si>
  <si>
    <t>SHOPPING ARICANDUVA</t>
  </si>
  <si>
    <t>BHM</t>
  </si>
  <si>
    <t>MINAS SHOPPING</t>
  </si>
  <si>
    <t>BHD</t>
  </si>
  <si>
    <t>SHOPPING DEL REY</t>
  </si>
  <si>
    <t>VSH</t>
  </si>
  <si>
    <t>VITORIA</t>
  </si>
  <si>
    <t>VITORIA SHOPPING</t>
  </si>
  <si>
    <t>ES</t>
  </si>
  <si>
    <t>BEI</t>
  </si>
  <si>
    <t>BELEM</t>
  </si>
  <si>
    <t>SHOPPING PÁTIO BELEM</t>
  </si>
  <si>
    <t>PA</t>
  </si>
  <si>
    <t>PAB</t>
  </si>
  <si>
    <t>SHOPPING PRAIA DE BELAS</t>
  </si>
  <si>
    <t>SPS</t>
  </si>
  <si>
    <t>SHOPING PLAZA SUL</t>
  </si>
  <si>
    <t>NIG</t>
  </si>
  <si>
    <t>NOVA IGUAÇU</t>
  </si>
  <si>
    <t>NOVA IGUACU</t>
  </si>
  <si>
    <t>SPC</t>
  </si>
  <si>
    <t>SAO PAULO CENTRO</t>
  </si>
  <si>
    <t>FOC</t>
  </si>
  <si>
    <t>FORTALEZA</t>
  </si>
  <si>
    <t>FORTALEZA CENTRO</t>
  </si>
  <si>
    <t>CE</t>
  </si>
  <si>
    <t>DQE</t>
  </si>
  <si>
    <t>DUQUE DE CAXIAS</t>
  </si>
  <si>
    <t>FOS</t>
  </si>
  <si>
    <t>SHOPPING IGUATEMI FORTALEZA</t>
  </si>
  <si>
    <t>NAT</t>
  </si>
  <si>
    <t>NATAL</t>
  </si>
  <si>
    <t>RN</t>
  </si>
  <si>
    <t>CBS</t>
  </si>
  <si>
    <t>SHOPPING CURITIBA</t>
  </si>
  <si>
    <t>RET</t>
  </si>
  <si>
    <t>SHOPPING TACARUNA</t>
  </si>
  <si>
    <t>ABC</t>
  </si>
  <si>
    <t>SHOPPING ABC</t>
  </si>
  <si>
    <t>PEL</t>
  </si>
  <si>
    <t>PELOTAS</t>
  </si>
  <si>
    <t>PELOTAS CENTRO</t>
  </si>
  <si>
    <t>TAM</t>
  </si>
  <si>
    <t>SHOPPING METRO TATUAPE</t>
  </si>
  <si>
    <t>BPB</t>
  </si>
  <si>
    <t>PATIO BRASIL SHOPPING</t>
  </si>
  <si>
    <t>HAM</t>
  </si>
  <si>
    <t>NOVO HAMBURGO</t>
  </si>
  <si>
    <t>SHOPPING NOVO HAMBURGO</t>
  </si>
  <si>
    <t>JOA</t>
  </si>
  <si>
    <t>JOÃO PESSOA</t>
  </si>
  <si>
    <t>JOAO PESSOA</t>
  </si>
  <si>
    <t>PB</t>
  </si>
  <si>
    <t>PSA</t>
  </si>
  <si>
    <t>ABC PLAZA SHOPPING</t>
  </si>
  <si>
    <t>AJU</t>
  </si>
  <si>
    <t>ARACAJU</t>
  </si>
  <si>
    <t>SHOPPING JARDINS</t>
  </si>
  <si>
    <t>SE</t>
  </si>
  <si>
    <t>GRU</t>
  </si>
  <si>
    <t>GUARULHOS</t>
  </si>
  <si>
    <t>SHOPPING INTERNACIONAL</t>
  </si>
  <si>
    <t>CEN</t>
  </si>
  <si>
    <t>CENTRAL PLAZA SHOPPING</t>
  </si>
  <si>
    <t>GOI</t>
  </si>
  <si>
    <t>GOIANIA SHOPPING</t>
  </si>
  <si>
    <t>SLZ</t>
  </si>
  <si>
    <t>SÃO LUIS</t>
  </si>
  <si>
    <t>SAO LUIZ</t>
  </si>
  <si>
    <t>MA</t>
  </si>
  <si>
    <t>FEI</t>
  </si>
  <si>
    <t>FEIRA DE SANTANA</t>
  </si>
  <si>
    <t>SHOPP. IGUAT. FEIRA DE SANT</t>
  </si>
  <si>
    <t>CBM</t>
  </si>
  <si>
    <t>SHOPPING MULLER</t>
  </si>
  <si>
    <t>TAS</t>
  </si>
  <si>
    <t>SHOPPING TAGUATINGA</t>
  </si>
  <si>
    <t>CPO</t>
  </si>
  <si>
    <t>SHOPP. PASSEIO CAMPO GRANDE</t>
  </si>
  <si>
    <t>MAS</t>
  </si>
  <si>
    <t>MANAUS</t>
  </si>
  <si>
    <t>AMAZONAS SHOPPING</t>
  </si>
  <si>
    <t>AM</t>
  </si>
  <si>
    <t>CAR</t>
  </si>
  <si>
    <t>SHOPPING CARIOCA</t>
  </si>
  <si>
    <t>REG</t>
  </si>
  <si>
    <t>JABOATÃO DOS GUARARAPES</t>
  </si>
  <si>
    <t>SHOPPING GUARARAPES</t>
  </si>
  <si>
    <t>MAC</t>
  </si>
  <si>
    <t>CPK</t>
  </si>
  <si>
    <t>SHOPPING PARQUE DOM PEDRO</t>
  </si>
  <si>
    <t>NOV</t>
  </si>
  <si>
    <t>SHOPPING NOVA AMERICA</t>
  </si>
  <si>
    <t>TAB</t>
  </si>
  <si>
    <t>TABOA DA SERRA</t>
  </si>
  <si>
    <t>SHOPPING TABOAO DA SERRA</t>
  </si>
  <si>
    <t>VPC</t>
  </si>
  <si>
    <t>VILA VELHA</t>
  </si>
  <si>
    <t>SHOPPING PRAIA DA COSTA</t>
  </si>
  <si>
    <t>MAU</t>
  </si>
  <si>
    <t>MAUA</t>
  </si>
  <si>
    <t>MAUA PLAZA SHOPPING</t>
  </si>
  <si>
    <t>JPM</t>
  </si>
  <si>
    <t>MANAIRA</t>
  </si>
  <si>
    <t>MANARIA SHOPPING</t>
  </si>
  <si>
    <t>VOL</t>
  </si>
  <si>
    <t>VOLTA REDONDA</t>
  </si>
  <si>
    <t>SIDER SHOPPING</t>
  </si>
  <si>
    <t>CPW</t>
  </si>
  <si>
    <t>WEST SHOPPING RIO</t>
  </si>
  <si>
    <t>BHZ</t>
  </si>
  <si>
    <t>BELO HORIZONTE CENTRO - II</t>
  </si>
  <si>
    <t>CGE</t>
  </si>
  <si>
    <t>CAMPO GRANDE</t>
  </si>
  <si>
    <t>SHOPPING CAMPO GRANDE</t>
  </si>
  <si>
    <t>MS</t>
  </si>
  <si>
    <t>GUA</t>
  </si>
  <si>
    <t>GUARULHOS CENTRO</t>
  </si>
  <si>
    <t>BEC</t>
  </si>
  <si>
    <t>SHOPPING CASTANHEIRA</t>
  </si>
  <si>
    <t>TBE</t>
  </si>
  <si>
    <t>BARUERI</t>
  </si>
  <si>
    <t>SHOPPING TAMBORE</t>
  </si>
  <si>
    <t>CBG</t>
  </si>
  <si>
    <t>PARK SHOPPING BARIGUI</t>
  </si>
  <si>
    <t>OSA</t>
  </si>
  <si>
    <t>OSASCO</t>
  </si>
  <si>
    <t>OSASCO CENTRO</t>
  </si>
  <si>
    <t>IPS</t>
  </si>
  <si>
    <t>CONTAGEM</t>
  </si>
  <si>
    <t>ITAU POWER SHOPPING</t>
  </si>
  <si>
    <t>SGS</t>
  </si>
  <si>
    <t>SÃO GONÇALO</t>
  </si>
  <si>
    <t>SAO GONCALO SHOPPING</t>
  </si>
  <si>
    <t>RIO</t>
  </si>
  <si>
    <t>SÃO JOAO DO MERITI</t>
  </si>
  <si>
    <t>SHOPPING GRANDE RIO</t>
  </si>
  <si>
    <t>GBU</t>
  </si>
  <si>
    <t>APARECIDA DE GOIANIA</t>
  </si>
  <si>
    <t>BURITI SHOPPING</t>
  </si>
  <si>
    <t>BOA</t>
  </si>
  <si>
    <t>SHOPPING BOA VISTA</t>
  </si>
  <si>
    <t>PEN</t>
  </si>
  <si>
    <t>SHOPPING PENHA</t>
  </si>
  <si>
    <t>UBE</t>
  </si>
  <si>
    <t>UBERLANDIA</t>
  </si>
  <si>
    <t>CENTER SHOPPING</t>
  </si>
  <si>
    <t>FLI</t>
  </si>
  <si>
    <t>SÃO JOSÉ</t>
  </si>
  <si>
    <t>SHOPPING ITAGUAÇU</t>
  </si>
  <si>
    <t>SC</t>
  </si>
  <si>
    <t>RCR</t>
  </si>
  <si>
    <t>SHOPPING RECREIO</t>
  </si>
  <si>
    <t>NAM</t>
  </si>
  <si>
    <t>MIDWAY MALL</t>
  </si>
  <si>
    <t>SPI</t>
  </si>
  <si>
    <t>PIRACICABA</t>
  </si>
  <si>
    <t>SHOPPING PIRACICABA</t>
  </si>
  <si>
    <t>AJC</t>
  </si>
  <si>
    <t>ARACAJU CENTRO</t>
  </si>
  <si>
    <t>NAS</t>
  </si>
  <si>
    <t>NATAL SHOPPING</t>
  </si>
  <si>
    <t>FON</t>
  </si>
  <si>
    <t>NORTH SHOPPING</t>
  </si>
  <si>
    <t>TAL</t>
  </si>
  <si>
    <t>SHOPPING ALAMEDA</t>
  </si>
  <si>
    <t>PGS</t>
  </si>
  <si>
    <t>PRAIA GRANDE</t>
  </si>
  <si>
    <t>LITORAL SHOPPING</t>
  </si>
  <si>
    <t>SOR</t>
  </si>
  <si>
    <t>SOROCABA</t>
  </si>
  <si>
    <t>ESPLANADA SHOPP. SOROCABA</t>
  </si>
  <si>
    <t>LOS</t>
  </si>
  <si>
    <t>LONDRINA</t>
  </si>
  <si>
    <t>SHOPPING CATUAI</t>
  </si>
  <si>
    <t>CRS</t>
  </si>
  <si>
    <t>CARUARU</t>
  </si>
  <si>
    <t>SHOPPING CARUARU</t>
  </si>
  <si>
    <t>TEC</t>
  </si>
  <si>
    <t>TERESINA</t>
  </si>
  <si>
    <t>TERESINA CENTRO</t>
  </si>
  <si>
    <t>PI</t>
  </si>
  <si>
    <t>JSU</t>
  </si>
  <si>
    <t>SHOPPING JARDIM SUL</t>
  </si>
  <si>
    <t>MCC</t>
  </si>
  <si>
    <t>MACEIO CENTRO</t>
  </si>
  <si>
    <t>BOT</t>
  </si>
  <si>
    <t>BOTAFOGO</t>
  </si>
  <si>
    <t>CPL</t>
  </si>
  <si>
    <t>SHOPPING CAMPO LIMPO</t>
  </si>
  <si>
    <t>TIV</t>
  </si>
  <si>
    <t>SANTA BARBARA OESTE</t>
  </si>
  <si>
    <t>SHOPPING TIVOLI</t>
  </si>
  <si>
    <t>FCA</t>
  </si>
  <si>
    <t>FRANCA</t>
  </si>
  <si>
    <t>FRANCA SHOPPING</t>
  </si>
  <si>
    <t>ITU</t>
  </si>
  <si>
    <t>PLAZA SHOPPING ITU</t>
  </si>
  <si>
    <t>RNS</t>
  </si>
  <si>
    <t>NOVO SHOPPING</t>
  </si>
  <si>
    <t>GOV</t>
  </si>
  <si>
    <t>ILHA DO GOVERN. PLAZA SHOPP</t>
  </si>
  <si>
    <t>TBT</t>
  </si>
  <si>
    <t>TAUBATE</t>
  </si>
  <si>
    <t>SHOPPING TAUBATÉ</t>
  </si>
  <si>
    <t>JFC</t>
  </si>
  <si>
    <t>JUIZ DE FORA</t>
  </si>
  <si>
    <t>SPM</t>
  </si>
  <si>
    <t>SHOPPING SP MARKET</t>
  </si>
  <si>
    <t>SLC</t>
  </si>
  <si>
    <t>SAO LUIS</t>
  </si>
  <si>
    <t>CPC</t>
  </si>
  <si>
    <t>CAMPINA GRANDE</t>
  </si>
  <si>
    <t>SPE</t>
  </si>
  <si>
    <t>SHOPPING ELDORADO</t>
  </si>
  <si>
    <t>FLS</t>
  </si>
  <si>
    <t>FLORIANÓPOLIS</t>
  </si>
  <si>
    <t>FLORIPA SHOPPING</t>
  </si>
  <si>
    <t>SPD</t>
  </si>
  <si>
    <t>SHOPPING D</t>
  </si>
  <si>
    <t>BRI</t>
  </si>
  <si>
    <t>SÃO VICENTE</t>
  </si>
  <si>
    <t>SHOPPING BRISAMAR</t>
  </si>
  <si>
    <t>BUG</t>
  </si>
  <si>
    <t>GUARATINGUETA</t>
  </si>
  <si>
    <t>BURITI SHOPPING GUARÁ</t>
  </si>
  <si>
    <t>SVS</t>
  </si>
  <si>
    <t>SHOPPING SALVADOR</t>
  </si>
  <si>
    <t>FOB</t>
  </si>
  <si>
    <t>SHOPPING BENFICA</t>
  </si>
  <si>
    <t>FEC</t>
  </si>
  <si>
    <t>FEIRA DE SANTANA CENTRO</t>
  </si>
  <si>
    <t>MOG</t>
  </si>
  <si>
    <t>MOGI DAS CRUZES</t>
  </si>
  <si>
    <t>SHOPPING MOGI</t>
  </si>
  <si>
    <t>RCF</t>
  </si>
  <si>
    <t>PLAZA SHOPPING CASA FORTE</t>
  </si>
  <si>
    <t>VSU</t>
  </si>
  <si>
    <t>SHOPPING VALE SUL</t>
  </si>
  <si>
    <t>SAN</t>
  </si>
  <si>
    <t>SANTANA PARQUE SHOPPING</t>
  </si>
  <si>
    <t>BCA</t>
  </si>
  <si>
    <t>CAMBURIU</t>
  </si>
  <si>
    <t>SHOPP. BALNEARIO CAMBURIU</t>
  </si>
  <si>
    <t>ALC</t>
  </si>
  <si>
    <t>ALCANTARA CENTRO</t>
  </si>
  <si>
    <t>BAN</t>
  </si>
  <si>
    <t>BANGÚ SHOPPING</t>
  </si>
  <si>
    <t>SIT</t>
  </si>
  <si>
    <t>SHOPPING METRO ITAQUERA</t>
  </si>
  <si>
    <t>PAN</t>
  </si>
  <si>
    <t>CUIABÁ</t>
  </si>
  <si>
    <t>SHOPPING PANTANAL</t>
  </si>
  <si>
    <t>MT</t>
  </si>
  <si>
    <t>BON</t>
  </si>
  <si>
    <t>BONSUCESSO CENTRO</t>
  </si>
  <si>
    <t>ARA</t>
  </si>
  <si>
    <t>INDAIATUBA</t>
  </si>
  <si>
    <t>SHOPPING JARAGUA</t>
  </si>
  <si>
    <t>TJS</t>
  </si>
  <si>
    <t>TIJUCA SHOPPING</t>
  </si>
  <si>
    <t>BAU</t>
  </si>
  <si>
    <t>BAURU</t>
  </si>
  <si>
    <t>BAURU SHOPPING</t>
  </si>
  <si>
    <t>NSN</t>
  </si>
  <si>
    <t>BEL</t>
  </si>
  <si>
    <t>BELEM CENTRO</t>
  </si>
  <si>
    <t>SCA</t>
  </si>
  <si>
    <t>SÃO CARLOS</t>
  </si>
  <si>
    <t>SHOPP. IGUATEMI SAO CARLOS</t>
  </si>
  <si>
    <t>SBO</t>
  </si>
  <si>
    <t>SHOPPING BOURBON POMPÉIA</t>
  </si>
  <si>
    <t>JFS</t>
  </si>
  <si>
    <t>INDEPENDENCIA SHOPPING</t>
  </si>
  <si>
    <t>CBP</t>
  </si>
  <si>
    <t>SHOPPING PALLADIUM</t>
  </si>
  <si>
    <t>LIM</t>
  </si>
  <si>
    <t>LIMEIRA</t>
  </si>
  <si>
    <t>SHOPPING PÁTIO LIMEIRA</t>
  </si>
  <si>
    <t>PMS</t>
  </si>
  <si>
    <t>POÇOS DE CALDAS</t>
  </si>
  <si>
    <t>MINASSUL SHOPPING</t>
  </si>
  <si>
    <t>MKE</t>
  </si>
  <si>
    <t>MACAE</t>
  </si>
  <si>
    <t>SHOPPING PLAZA MACAE</t>
  </si>
  <si>
    <t>NBM</t>
  </si>
  <si>
    <t>BAY MARKET CENTER</t>
  </si>
  <si>
    <t>SRP</t>
  </si>
  <si>
    <t>RIO PRETO</t>
  </si>
  <si>
    <t>SHOPPING RIO PRETO</t>
  </si>
  <si>
    <t>PVS</t>
  </si>
  <si>
    <t>PORTO VELHO</t>
  </si>
  <si>
    <t>PORTO VELHO SHOPPING</t>
  </si>
  <si>
    <t>RO</t>
  </si>
  <si>
    <t>PTS</t>
  </si>
  <si>
    <t>PETROLINA</t>
  </si>
  <si>
    <t>RIVER SHOPPING</t>
  </si>
  <si>
    <t>DQS</t>
  </si>
  <si>
    <t>CAXIAS SHOPPING</t>
  </si>
  <si>
    <t>RCS</t>
  </si>
  <si>
    <t>RIO CLARO</t>
  </si>
  <si>
    <t>RIO CLARO SHOPPING</t>
  </si>
  <si>
    <t>SUZ</t>
  </si>
  <si>
    <t>SUZANO</t>
  </si>
  <si>
    <t>SHOPPING SUZANO</t>
  </si>
  <si>
    <t>FVS</t>
  </si>
  <si>
    <t>SHOPPING VIA SUL</t>
  </si>
  <si>
    <t>PRU</t>
  </si>
  <si>
    <t>PRESIDENTE PRUDENTE</t>
  </si>
  <si>
    <t>PRUDENSHOPPING</t>
  </si>
  <si>
    <t>SPA</t>
  </si>
  <si>
    <t>SHOPPING PARALELA</t>
  </si>
  <si>
    <t>GBS</t>
  </si>
  <si>
    <t>SHOPPING BONSUCESSO</t>
  </si>
  <si>
    <t>CXS</t>
  </si>
  <si>
    <t>MAN</t>
  </si>
  <si>
    <t>SHOPPING MANAUARA</t>
  </si>
  <si>
    <t>OSH</t>
  </si>
  <si>
    <t>SHOPPING UNIÃO</t>
  </si>
  <si>
    <t>BNO</t>
  </si>
  <si>
    <t>BOULEVARD SHOPP. BRASILIA</t>
  </si>
  <si>
    <t>BVB</t>
  </si>
  <si>
    <t>VIA SHOPPING BARREIRO</t>
  </si>
  <si>
    <t>DIA</t>
  </si>
  <si>
    <t>DIADEMA</t>
  </si>
  <si>
    <t>SHOPPING PRAÇA DA MOÇA</t>
  </si>
  <si>
    <t>MCP</t>
  </si>
  <si>
    <t>SHOPPING PÁTIO MACEIO</t>
  </si>
  <si>
    <t>BBO</t>
  </si>
  <si>
    <t>SHOPPING BOULEVARD</t>
  </si>
  <si>
    <t>ITR</t>
  </si>
  <si>
    <t>ITABORAI</t>
  </si>
  <si>
    <t>SRA</t>
  </si>
  <si>
    <t>SHOPPING RIO ANIL</t>
  </si>
  <si>
    <t>JOI</t>
  </si>
  <si>
    <t>JOINVILLE</t>
  </si>
  <si>
    <t>JOINVILLE GARTEN SHOPPING</t>
  </si>
  <si>
    <t>RPS</t>
  </si>
  <si>
    <t>RAPOSO SHOPPING</t>
  </si>
  <si>
    <t>SLG</t>
  </si>
  <si>
    <t>SETE LAGOAS</t>
  </si>
  <si>
    <t>SHOPPING SETE LAGOAS</t>
  </si>
  <si>
    <t>BHB</t>
  </si>
  <si>
    <t>BOULEVARD SHOPPING</t>
  </si>
  <si>
    <t>MIX</t>
  </si>
  <si>
    <t>ITAGUAI</t>
  </si>
  <si>
    <t>PÁTIOMIX COSTA VERDE</t>
  </si>
  <si>
    <t>CNS</t>
  </si>
  <si>
    <t>CANOAS</t>
  </si>
  <si>
    <t>CANOAS SHOPPING</t>
  </si>
  <si>
    <t>SVN</t>
  </si>
  <si>
    <t>SALVADOR NORTE SHOPPING</t>
  </si>
  <si>
    <t>GVS</t>
  </si>
  <si>
    <t>COTIA</t>
  </si>
  <si>
    <t>SHOPPING GRANJA VIANNA</t>
  </si>
  <si>
    <t>SGB</t>
  </si>
  <si>
    <t>BOULEV. SHOPP. SÃO GONÇALO</t>
  </si>
  <si>
    <t>CGY</t>
  </si>
  <si>
    <t>ITB</t>
  </si>
  <si>
    <t>ITABUNA</t>
  </si>
  <si>
    <t>JEQUITIBÁ PLAZA</t>
  </si>
  <si>
    <t>NIL</t>
  </si>
  <si>
    <t>CENTRO</t>
  </si>
  <si>
    <t>IND</t>
  </si>
  <si>
    <t>POLO SHOPPING INDAIATUBA</t>
  </si>
  <si>
    <t>CPR</t>
  </si>
  <si>
    <t>JAC</t>
  </si>
  <si>
    <t>JACAREI</t>
  </si>
  <si>
    <t>JACAREÍ SHOPPING</t>
  </si>
  <si>
    <t>UBR</t>
  </si>
  <si>
    <t>UBERABA</t>
  </si>
  <si>
    <t>SHOPPING UBERABA</t>
  </si>
  <si>
    <t>SCS</t>
  </si>
  <si>
    <t>SÃO CAETANO DO SUL</t>
  </si>
  <si>
    <t>PARK SHOPPING SÃO CAETANO</t>
  </si>
  <si>
    <t>HTL</t>
  </si>
  <si>
    <t>HORTOLANDIA</t>
  </si>
  <si>
    <t>SHOPPING HORTOLANDIA</t>
  </si>
  <si>
    <t>SMC</t>
  </si>
  <si>
    <t>MONTES CLAROS</t>
  </si>
  <si>
    <t>SHOPPING MONTES CLAROS</t>
  </si>
  <si>
    <t>SMO</t>
  </si>
  <si>
    <t>MOOCA PLAZA SHOPPING</t>
  </si>
  <si>
    <t>PSB</t>
  </si>
  <si>
    <t>PARQUE SHOPPING BARUERI</t>
  </si>
  <si>
    <t>VSE</t>
  </si>
  <si>
    <t>SERRA</t>
  </si>
  <si>
    <t>SHOPPING MESTRE ÁLVARO</t>
  </si>
  <si>
    <t>MAR</t>
  </si>
  <si>
    <t>MARILIA</t>
  </si>
  <si>
    <t>MARILIA SHOPPING CENTER</t>
  </si>
  <si>
    <t>SBM</t>
  </si>
  <si>
    <t>SHOPPING METRÓPOLE</t>
  </si>
  <si>
    <t>AJR</t>
  </si>
  <si>
    <t>SERGIPE</t>
  </si>
  <si>
    <t>SHOPPING RIOMAR</t>
  </si>
  <si>
    <t>VCO</t>
  </si>
  <si>
    <t>VITORIA DA CONQUISTA</t>
  </si>
  <si>
    <t>SHOPPING CONQUISTA SUL</t>
  </si>
  <si>
    <t>SLI</t>
  </si>
  <si>
    <t>SHOPPING DA ILHA</t>
  </si>
  <si>
    <t>PWA</t>
  </si>
  <si>
    <t>BOURBON SHOPPING WALLIG</t>
  </si>
  <si>
    <t>BEP</t>
  </si>
  <si>
    <t>PARQUE SHOPPING BELÉM</t>
  </si>
  <si>
    <t>JZN</t>
  </si>
  <si>
    <t>JUAZEIRO DO NORTE</t>
  </si>
  <si>
    <t>SHOPPING CARIRI</t>
  </si>
  <si>
    <t>BHE</t>
  </si>
  <si>
    <t>SHOPPING ESTAÇÃO BH</t>
  </si>
  <si>
    <t>RBV</t>
  </si>
  <si>
    <t>SVV</t>
  </si>
  <si>
    <t>SHOPPING BELA VISTA</t>
  </si>
  <si>
    <t>CRD</t>
  </si>
  <si>
    <t>SHOPPING DIFUSORA</t>
  </si>
  <si>
    <t>IPZ</t>
  </si>
  <si>
    <t>IMPERATRIZ</t>
  </si>
  <si>
    <t>SHOPPING IMPERIAL</t>
  </si>
  <si>
    <t>CBO</t>
  </si>
  <si>
    <t>CABO DE SANTO AGOSTINHO</t>
  </si>
  <si>
    <t>SHOPPING COSTA DOURADA</t>
  </si>
  <si>
    <t>SRN</t>
  </si>
  <si>
    <t>SÃO JOSÉ DO RIO PRETO</t>
  </si>
  <si>
    <t>SHOPPING CIDADE NORTE</t>
  </si>
  <si>
    <t>JNS</t>
  </si>
  <si>
    <t>JUNDIAÍ SHOPPING</t>
  </si>
  <si>
    <t>FLC</t>
  </si>
  <si>
    <t>CONTINENTE PARK SHOPPING</t>
  </si>
  <si>
    <t>REM</t>
  </si>
  <si>
    <t xml:space="preserve">RIOMAR SHOPPING </t>
  </si>
  <si>
    <t>CPB</t>
  </si>
  <si>
    <t>SHOP. PARQUE DAS BANDEIRAS</t>
  </si>
  <si>
    <t>SBP</t>
  </si>
  <si>
    <t>SHOPPING SÃO BERNARDO PLAZA</t>
  </si>
  <si>
    <t>MGG</t>
  </si>
  <si>
    <t>MOGI GUAÇU</t>
  </si>
  <si>
    <t>BURITI SHOPPING MOGI GUAÇU</t>
  </si>
  <si>
    <t>VSO</t>
  </si>
  <si>
    <t>BOULERVAD SHOPP. VILA VELHA</t>
  </si>
  <si>
    <t>CPP</t>
  </si>
  <si>
    <t>PARK SHOPPING CAMPO GRANDE</t>
  </si>
  <si>
    <t>LOR</t>
  </si>
  <si>
    <t>NORTE SHOPPING LONDRINA</t>
  </si>
  <si>
    <t>NSO</t>
  </si>
  <si>
    <t>NOSSA SRA SOCORRO</t>
  </si>
  <si>
    <t>SHOPPING PRÊMIO</t>
  </si>
  <si>
    <t>MBA</t>
  </si>
  <si>
    <t>MARABÁ</t>
  </si>
  <si>
    <t>SHOPPING PÁTIO MARABÁ</t>
  </si>
  <si>
    <t>BET</t>
  </si>
  <si>
    <t>BETIM</t>
  </si>
  <si>
    <t>METROPOLITAN GARDEN SHOPP.</t>
  </si>
  <si>
    <t>AMP</t>
  </si>
  <si>
    <t>MACAPA</t>
  </si>
  <si>
    <t>SHOPPING AMAPÁ GARDEN</t>
  </si>
  <si>
    <t>AP</t>
  </si>
  <si>
    <t>ARP</t>
  </si>
  <si>
    <t>ARAPIRACA</t>
  </si>
  <si>
    <t>SHOP PÁT. ARAPIRACA GARDEN</t>
  </si>
  <si>
    <t>SIS</t>
  </si>
  <si>
    <t>ITAPECERICA DA SERRA</t>
  </si>
  <si>
    <t>SHOPPING ITAPECERICA</t>
  </si>
  <si>
    <t>SUC</t>
  </si>
  <si>
    <t>PARQUE SHOPPING SULACAP</t>
  </si>
  <si>
    <t>MCS</t>
  </si>
  <si>
    <t>SHOPPING MACEIÓ</t>
  </si>
  <si>
    <t>FNP</t>
  </si>
  <si>
    <t>NORTH SHOPPING JÓQUEI</t>
  </si>
  <si>
    <t>GPA</t>
  </si>
  <si>
    <t>SHOPPING PASSEIO DAS ÁGUAS</t>
  </si>
  <si>
    <t>CEJ</t>
  </si>
  <si>
    <t>CEILANDIA</t>
  </si>
  <si>
    <t>SHOPPING JK CEILÂNDIA</t>
  </si>
  <si>
    <t>SOC</t>
  </si>
  <si>
    <t>SHOPPING PÁTIO CIANÊ</t>
  </si>
  <si>
    <t>IPM</t>
  </si>
  <si>
    <t>IPANEMA</t>
  </si>
  <si>
    <t>FOP</t>
  </si>
  <si>
    <t>SHOPPING PARANGABA</t>
  </si>
  <si>
    <t>SHC</t>
  </si>
  <si>
    <t>SHOPPING CONTAGEM</t>
  </si>
  <si>
    <t>VMS</t>
  </si>
  <si>
    <t>SHOPPING MONT SERRAT</t>
  </si>
  <si>
    <t>VAP</t>
  </si>
  <si>
    <t>VALPARAÍSO</t>
  </si>
  <si>
    <t>SHOPPING SUL</t>
  </si>
  <si>
    <t>MGA</t>
  </si>
  <si>
    <t>MARINGA</t>
  </si>
  <si>
    <t>MARINGÁ PARK SHOPPING</t>
  </si>
  <si>
    <t>TTE</t>
  </si>
  <si>
    <t>SHOPPING TIETÊ PLAZA</t>
  </si>
  <si>
    <t>VCA</t>
  </si>
  <si>
    <t>CARIACICA</t>
  </si>
  <si>
    <t>SHOPPING MOXUARA</t>
  </si>
  <si>
    <t>UBC</t>
  </si>
  <si>
    <t>UBERLÂNDIA CENTRO</t>
  </si>
  <si>
    <t>SLS</t>
  </si>
  <si>
    <t>SÃO LUIS SHOPPING</t>
  </si>
  <si>
    <t>VVE</t>
  </si>
  <si>
    <t>SHOPPING VILA VELHA</t>
  </si>
  <si>
    <t>FOR</t>
  </si>
  <si>
    <t>RIO MAR SHOPPING FORTALEZA</t>
  </si>
  <si>
    <t>AMM</t>
  </si>
  <si>
    <t>MACAPÁ SHOPPING CENTER</t>
  </si>
  <si>
    <t>TET</t>
  </si>
  <si>
    <t>TERESINA SHOPPING</t>
  </si>
  <si>
    <t>RBS</t>
  </si>
  <si>
    <t>RIO BRANCO</t>
  </si>
  <si>
    <t>SHOPPING VIA VERDE</t>
  </si>
  <si>
    <t>AC</t>
  </si>
  <si>
    <t>IGA</t>
  </si>
  <si>
    <t>SHOPPNG IGUATEMI ALPHAVILLE</t>
  </si>
  <si>
    <t>RVE</t>
  </si>
  <si>
    <t>RIO VERDE</t>
  </si>
  <si>
    <t>BURITI SHOPPING RIO VERDE</t>
  </si>
  <si>
    <t>ANS</t>
  </si>
  <si>
    <t>ANÁPOLIS</t>
  </si>
  <si>
    <t>ANA SHOPPING</t>
  </si>
  <si>
    <t>BVA</t>
  </si>
  <si>
    <t>BOA VISTA</t>
  </si>
  <si>
    <t>PÁTIO RORAIMA SHOPPING</t>
  </si>
  <si>
    <t>RR</t>
  </si>
  <si>
    <t>CGC</t>
  </si>
  <si>
    <t>CAMPO GRANDE CENTRO</t>
  </si>
  <si>
    <t>JPS</t>
  </si>
  <si>
    <t>MANGABEIRA SHOPPING</t>
  </si>
  <si>
    <t>MNU</t>
  </si>
  <si>
    <t>MARACANAU</t>
  </si>
  <si>
    <t>NORTH SHOPPING MARACANAÚ</t>
  </si>
  <si>
    <t>MAT</t>
  </si>
  <si>
    <t>SUMAÚMA PARK SHOPPING</t>
  </si>
  <si>
    <t>MAV</t>
  </si>
  <si>
    <t>SHOPPING VIA NORTE MANAUS</t>
  </si>
  <si>
    <t>STR</t>
  </si>
  <si>
    <t>SANTARÉM</t>
  </si>
  <si>
    <t>RIO TAPAJÓS SHOPPING</t>
  </si>
  <si>
    <t>AME</t>
  </si>
  <si>
    <t>AMERICAS SHOPPING</t>
  </si>
  <si>
    <t>RIB</t>
  </si>
  <si>
    <t>SAO JOSÉ DO RIBAMAR</t>
  </si>
  <si>
    <t>SHOPPING PÁTIO NORTE</t>
  </si>
  <si>
    <t>GPM</t>
  </si>
  <si>
    <t>PARQUE SHOPPING MAIA</t>
  </si>
  <si>
    <t>NIR</t>
  </si>
  <si>
    <t>FOA</t>
  </si>
  <si>
    <t>SHOPPING ALDEOTA</t>
  </si>
  <si>
    <t>CAP</t>
  </si>
  <si>
    <t>CAMPINAS SHOPPING</t>
  </si>
  <si>
    <t>PLS</t>
  </si>
  <si>
    <t>PALMAS</t>
  </si>
  <si>
    <t>SHOPPING CAPIM DOURADO</t>
  </si>
  <si>
    <t>TO</t>
  </si>
  <si>
    <t>BEG</t>
  </si>
  <si>
    <t>SHOPPING GRÃO PARÁ</t>
  </si>
  <si>
    <t>IPT</t>
  </si>
  <si>
    <t>IPATINGA</t>
  </si>
  <si>
    <t>SHOPPING DO VALE DO AÇO</t>
  </si>
  <si>
    <t>AGT</t>
  </si>
  <si>
    <t>AUGUSTA</t>
  </si>
  <si>
    <t>TER</t>
  </si>
  <si>
    <t>SHOPPING RIO POTY</t>
  </si>
  <si>
    <t>NPA</t>
  </si>
  <si>
    <t>PAULISTA</t>
  </si>
  <si>
    <t>SHOPPING NORTH WAY PAULISTA</t>
  </si>
  <si>
    <t>UBL</t>
  </si>
  <si>
    <t>UBERLÂNDIA SHOPPING</t>
  </si>
  <si>
    <t>NIS</t>
  </si>
  <si>
    <t>SHOPPING NOVA IGUAÇU</t>
  </si>
  <si>
    <t>SCT</t>
  </si>
  <si>
    <t>SHOPPING CANTAREIRA</t>
  </si>
  <si>
    <t>JPI</t>
  </si>
  <si>
    <t>SÃO JOSÉ DOS PINHAIS</t>
  </si>
  <si>
    <t>CBA</t>
  </si>
  <si>
    <t>SHOPPING ESTAÇÃO CUIABÁ</t>
  </si>
  <si>
    <t>OLI</t>
  </si>
  <si>
    <t>OLINDA</t>
  </si>
  <si>
    <t>SHOPPING PATTEO OLINDA</t>
  </si>
  <si>
    <t>CPI</t>
  </si>
  <si>
    <t>PARTAGE CAMPINA GRANDE</t>
  </si>
  <si>
    <t>CMC</t>
  </si>
  <si>
    <t>CAMAÇARI</t>
  </si>
  <si>
    <t>BOULEVARD SHOPPING CAMAÇARI</t>
  </si>
  <si>
    <t>CAM</t>
  </si>
  <si>
    <t>CAMARAGIBE</t>
  </si>
  <si>
    <t>CAMARÁ SHOPPING</t>
  </si>
  <si>
    <t>AND</t>
  </si>
  <si>
    <t>ANANINDEUA</t>
  </si>
  <si>
    <t>SHOPPING METRÓPOLE ANANINDEUA</t>
  </si>
  <si>
    <t>CBJ</t>
  </si>
  <si>
    <t>JOCKEY PLAZA SHOPPING</t>
  </si>
  <si>
    <t>ACP</t>
  </si>
  <si>
    <t>ARAÇATUBA</t>
  </si>
  <si>
    <t>SHOPPING PRAÇA NOVA</t>
  </si>
  <si>
    <t>BLS</t>
  </si>
  <si>
    <t>BLUMENAU</t>
  </si>
  <si>
    <t>SHOPPING PARK EUROPEU</t>
  </si>
  <si>
    <t>MAG</t>
  </si>
  <si>
    <t>SHOPPING GRANDE CIRCULAR</t>
  </si>
  <si>
    <t>FRM</t>
  </si>
  <si>
    <t>SHOPPING MAR RIO KENNEDY</t>
  </si>
  <si>
    <t>AJP</t>
  </si>
  <si>
    <t>ARACAJU PARQUE SHOPPING</t>
  </si>
  <si>
    <t>CFP</t>
  </si>
  <si>
    <t>CABO FRIO</t>
  </si>
  <si>
    <t>SHOPPING PARK LAGOS</t>
  </si>
  <si>
    <t>SPB</t>
  </si>
  <si>
    <t>LAURO DE FREITAS</t>
  </si>
  <si>
    <t>PARQUE SHOPPING DA BAHIA</t>
  </si>
  <si>
    <t>PSP</t>
  </si>
  <si>
    <t>CARAPICUÍBA</t>
  </si>
  <si>
    <t xml:space="preserve">PLAZA SHOPPING CARAPICUÍBA </t>
  </si>
  <si>
    <t>SBG</t>
  </si>
  <si>
    <t xml:space="preserve">GOLDEN SQUARE SHOPPING </t>
  </si>
  <si>
    <t>SGC</t>
  </si>
  <si>
    <t>GOLDEN SHOPPING CALHAU</t>
  </si>
  <si>
    <t>SCL</t>
  </si>
  <si>
    <t>SHOPPING CENTER LAPA</t>
  </si>
  <si>
    <t>ACS</t>
  </si>
  <si>
    <t>ÁGUAS CLARAS SHOPPING</t>
  </si>
  <si>
    <t>PRG</t>
  </si>
  <si>
    <t>RIO GRANDE</t>
  </si>
  <si>
    <t>PARTAGE SHOPPING RIO GRANDE</t>
  </si>
  <si>
    <t>CRN</t>
  </si>
  <si>
    <t>CRICÚMA</t>
  </si>
  <si>
    <t>NAÇÕES SHOPPING</t>
  </si>
  <si>
    <t>NPM</t>
  </si>
  <si>
    <t>MOSSORÓ</t>
  </si>
  <si>
    <t>PARTAGE SHOPPING MOSSORÓ</t>
  </si>
  <si>
    <t>ANF</t>
  </si>
  <si>
    <t>SHOPPING ANÁLIA FRANCO</t>
  </si>
  <si>
    <t>Total</t>
  </si>
  <si>
    <t>ENGLISH</t>
  </si>
  <si>
    <t>Total Assets</t>
  </si>
  <si>
    <t>Current Assets</t>
  </si>
  <si>
    <t>Cash and cash equivalents</t>
  </si>
  <si>
    <t>Trade receivables</t>
  </si>
  <si>
    <t>Derivatives</t>
  </si>
  <si>
    <t>Related Parties</t>
  </si>
  <si>
    <t>Inventories</t>
  </si>
  <si>
    <t>Taxes recoverable</t>
  </si>
  <si>
    <t>Income tax recoverable</t>
  </si>
  <si>
    <t>Other assets</t>
  </si>
  <si>
    <t>Noncurrent Assets</t>
  </si>
  <si>
    <t>Deferred taxes</t>
  </si>
  <si>
    <t>Judicial deposits</t>
  </si>
  <si>
    <t>Investment</t>
  </si>
  <si>
    <t>Right-of-use assets</t>
  </si>
  <si>
    <t>Intangible asset</t>
  </si>
  <si>
    <t>Balance Sheet  (R$ thousand)</t>
  </si>
  <si>
    <t>Total liabilities and shareholder's equity</t>
  </si>
  <si>
    <t>Current Liabilities</t>
  </si>
  <si>
    <t>Lease liabilities</t>
  </si>
  <si>
    <t>Loans</t>
  </si>
  <si>
    <t>Trade payables</t>
  </si>
  <si>
    <t>Labor Liabilities</t>
  </si>
  <si>
    <t>Interest on shareholders’ equity and dividends payable</t>
  </si>
  <si>
    <t>Taxes Payable</t>
  </si>
  <si>
    <t>Income Tax payable</t>
  </si>
  <si>
    <t>Other liabilities</t>
  </si>
  <si>
    <t>Noncurrent liabilities</t>
  </si>
  <si>
    <t>Labor, Civil, Security and Tax Provisions</t>
  </si>
  <si>
    <t>Taxes payable</t>
  </si>
  <si>
    <t>Capital reserves</t>
  </si>
  <si>
    <t>Retained earnings (loss)</t>
  </si>
  <si>
    <t>Profit Reserve</t>
  </si>
  <si>
    <t>Other comprehensive income (loss)</t>
  </si>
  <si>
    <t>Equity</t>
  </si>
  <si>
    <t>Capital stock</t>
  </si>
  <si>
    <t>Non-controlling interests</t>
  </si>
  <si>
    <t>Cash Flow (R$ thousand)</t>
  </si>
  <si>
    <t>Income (loss) before income tax</t>
  </si>
  <si>
    <t>(+)Adjustments to reconcile income taxes to net cash flow:</t>
  </si>
  <si>
    <t>Depreciation and amortization</t>
  </si>
  <si>
    <t>Losses on sale or disposal of property and equipment and intangible assets</t>
  </si>
  <si>
    <t>Expenses with stock-based compensation</t>
  </si>
  <si>
    <t>Provisions for inventory losses</t>
  </si>
  <si>
    <t>Interest on leases</t>
  </si>
  <si>
    <t>Interest on loans</t>
  </si>
  <si>
    <t>Trade receivable</t>
  </si>
  <si>
    <t>Related parties</t>
  </si>
  <si>
    <t>Trade Payables</t>
  </si>
  <si>
    <t>Labor liabilities</t>
  </si>
  <si>
    <t>Other liabilites</t>
  </si>
  <si>
    <t>Provisions for tax, civil and labor proceedings</t>
  </si>
  <si>
    <t>Income tax paid</t>
  </si>
  <si>
    <t>Purchase of property and equipment</t>
  </si>
  <si>
    <t>Purchase of intangible assets</t>
  </si>
  <si>
    <t>Receivables from the sale of property and equipment</t>
  </si>
  <si>
    <t>Net cash flows from operating activities</t>
  </si>
  <si>
    <t>Investment Activities</t>
  </si>
  <si>
    <t>Cash flow used in investment activities</t>
  </si>
  <si>
    <t>Capital increase</t>
  </si>
  <si>
    <t>Costs with stock issuing transactions</t>
  </si>
  <si>
    <t>Proceeds from new loans</t>
  </si>
  <si>
    <t>Repayments of loans</t>
  </si>
  <si>
    <t>Loan transaction costs</t>
  </si>
  <si>
    <t>Interest paid on loans</t>
  </si>
  <si>
    <t>Settlements of derivaties</t>
  </si>
  <si>
    <t xml:space="preserve">Repayments and interest paid on leases  </t>
  </si>
  <si>
    <t>Interest on shareholder's equity paid</t>
  </si>
  <si>
    <t>Proceeds from new loans with related parties</t>
  </si>
  <si>
    <t xml:space="preserve">Non-controlling </t>
  </si>
  <si>
    <t>Net cash flows obtained from (used in) financing activities</t>
  </si>
  <si>
    <t>Increase (Decrease) in cash and cash equivalents</t>
  </si>
  <si>
    <t>Ajusted Net Income</t>
  </si>
  <si>
    <t>Financial Services - Bradescard Partnership</t>
  </si>
  <si>
    <t>Other Commissions Revenue</t>
  </si>
  <si>
    <t>Gross Profit</t>
  </si>
  <si>
    <t>Gross Profit of Goods</t>
  </si>
  <si>
    <t>Financial Products - Bradescard Partnership</t>
  </si>
  <si>
    <t>Other Commissions Gross Profit</t>
  </si>
  <si>
    <t>Operating (expenses) income</t>
  </si>
  <si>
    <t>Other net operating income (expenses)</t>
  </si>
  <si>
    <t>Operating profit</t>
  </si>
  <si>
    <t>Gain (loss) from derivative</t>
  </si>
  <si>
    <t>Foreign exchange variation</t>
  </si>
  <si>
    <t>Total Finance Expenses</t>
  </si>
  <si>
    <t>Interest on related party loans</t>
  </si>
  <si>
    <t>Interests on Leases</t>
  </si>
  <si>
    <t>Bank expenses and IOF</t>
  </si>
  <si>
    <t>Interest on taxes and contingencies</t>
  </si>
  <si>
    <t>Financial expenses of Suppliers – PVA</t>
  </si>
  <si>
    <t xml:space="preserve">Other </t>
  </si>
  <si>
    <t>Total Financial Revenue</t>
  </si>
  <si>
    <t>Interests</t>
  </si>
  <si>
    <t>Financial income of supplier</t>
  </si>
  <si>
    <t>Income before taxes</t>
  </si>
  <si>
    <t>Income taxes</t>
  </si>
  <si>
    <t>Net Income (loss) for the period</t>
  </si>
  <si>
    <t>Net Operational Revenue*</t>
  </si>
  <si>
    <t>Cost of sales and services rendered*</t>
  </si>
  <si>
    <t>General and Administrative expenses*</t>
  </si>
  <si>
    <t>Selling expenses*</t>
  </si>
  <si>
    <t>Depreciation and Amortization</t>
  </si>
  <si>
    <t>Net Margin</t>
  </si>
  <si>
    <t xml:space="preserve">(+/-) Other net operating income (expenses) </t>
  </si>
  <si>
    <t>(+) Expenses with Controlling Shareholder</t>
  </si>
  <si>
    <t>(+) Royalties Expenses</t>
  </si>
  <si>
    <t>(+) Financial Income of Supplier</t>
  </si>
  <si>
    <t>(-) Tax Credit Recovery</t>
  </si>
  <si>
    <t xml:space="preserve">Adjusted EBITDA </t>
  </si>
  <si>
    <t>Adjusted EBITDA Margin.</t>
  </si>
  <si>
    <t>*  Changes in accounting classifications as of January 2018</t>
  </si>
  <si>
    <t>Income Statement (R$ thousand)</t>
  </si>
  <si>
    <t>Financial Services Net Revenues - Bradescard Partnership</t>
  </si>
  <si>
    <t>Financial Services Gross Profit</t>
  </si>
  <si>
    <t>(-) Financial Services Expenses - Selling</t>
  </si>
  <si>
    <t>(=) Financial Services Result</t>
  </si>
  <si>
    <t>Average Trade Receivables (R$ bilions)</t>
  </si>
  <si>
    <t>% of sales</t>
  </si>
  <si>
    <t>Number of new cards (thousand)</t>
  </si>
  <si>
    <t>Number of active cards (million)</t>
  </si>
  <si>
    <t>Delinquency Rate* (%)</t>
  </si>
  <si>
    <t xml:space="preserve"> *Net Losses /Portfolio</t>
  </si>
  <si>
    <t>Financial Service (R$ thousand)</t>
  </si>
  <si>
    <t xml:space="preserve">New Stores </t>
  </si>
  <si>
    <t>Remodelling</t>
  </si>
  <si>
    <t>Distribution Center</t>
  </si>
  <si>
    <t>IT and Others</t>
  </si>
  <si>
    <t>Total Investments</t>
  </si>
  <si>
    <t>Investiments (R$ million)</t>
  </si>
  <si>
    <t>Opening Date</t>
  </si>
  <si>
    <t>Sales Area - m²</t>
  </si>
  <si>
    <t>City</t>
  </si>
  <si>
    <t>Location</t>
  </si>
  <si>
    <t>Estate</t>
  </si>
  <si>
    <t>Region</t>
  </si>
  <si>
    <t>Abbreviation</t>
  </si>
  <si>
    <t>North</t>
  </si>
  <si>
    <t>South</t>
  </si>
  <si>
    <t>Midwest</t>
  </si>
  <si>
    <t>Northeast</t>
  </si>
  <si>
    <t>Southeast</t>
  </si>
  <si>
    <t>Sales area (thousand m2)</t>
  </si>
  <si>
    <t>Remodeled stores</t>
  </si>
  <si>
    <t>New stores</t>
  </si>
  <si>
    <t>Closed stores</t>
  </si>
  <si>
    <t>Total of stores</t>
  </si>
  <si>
    <t>Average Ticket (R$)</t>
  </si>
  <si>
    <t>Same Store Sales</t>
  </si>
  <si>
    <t>Total Gross Margin %</t>
  </si>
  <si>
    <t>Gorss Margin - Apparel %</t>
  </si>
  <si>
    <t>Gross Margin - Fashiontronics %</t>
  </si>
  <si>
    <t>Online Net Revenue (R$ million)</t>
  </si>
  <si>
    <t>Total Net  Revenue (R$ million)</t>
  </si>
  <si>
    <t>%  Omni Net Revenue / Total Merchandise Revenue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</si>
  <si>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</si>
  <si>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</si>
  <si>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</si>
  <si>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</si>
  <si>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</si>
  <si>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</si>
  <si>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</si>
  <si>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</si>
  <si>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</si>
  <si>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</si>
  <si>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</si>
  <si>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</si>
  <si>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Working capital adjustments</t>
  </si>
  <si>
    <t>2020</t>
  </si>
  <si>
    <t>Selling Expenses</t>
  </si>
  <si>
    <t>Occupancy</t>
  </si>
  <si>
    <t>Personnel</t>
  </si>
  <si>
    <t>Third party materials/services</t>
  </si>
  <si>
    <t>Depreciation of right-of-use</t>
  </si>
  <si>
    <t>Advertising and promotions</t>
  </si>
  <si>
    <t>Other</t>
  </si>
  <si>
    <t>General and administrative expenses</t>
  </si>
  <si>
    <t xml:space="preserve">Other net operating revenue (expenses) </t>
  </si>
  <si>
    <t>Recovery of tax credits</t>
  </si>
  <si>
    <t>Total expenses</t>
  </si>
  <si>
    <t>Total expenses (R$ thousand)</t>
  </si>
  <si>
    <t>Results from asset write-offs</t>
  </si>
  <si>
    <t xml:space="preserve">Impairment </t>
  </si>
  <si>
    <t>1Q21</t>
  </si>
  <si>
    <t>SJO</t>
  </si>
  <si>
    <t>SHOPPING JARDIM ORIENTE</t>
  </si>
  <si>
    <t>SCP</t>
  </si>
  <si>
    <t>FOZ DO IGUAÇU</t>
  </si>
  <si>
    <t>CATUAÍ PALLADIUM SHOPPING</t>
  </si>
  <si>
    <t>Unaudited Information</t>
  </si>
  <si>
    <t>DESPESAS | EXPENSES</t>
  </si>
  <si>
    <t>Property and equipment</t>
  </si>
  <si>
    <t>Allowance for (reversal of) expected credit losses</t>
  </si>
  <si>
    <t>Adjustment to present value of accounts receivables and suppliers</t>
  </si>
  <si>
    <t>Gains from tax proceedings</t>
  </si>
  <si>
    <t>Impairment reversal of property and equipment, intangible and right-of-use assets</t>
  </si>
  <si>
    <t>Amortization transaction costs on loans</t>
  </si>
  <si>
    <t>Provisions (reversals) for tax, civil and labor proceedings</t>
  </si>
  <si>
    <t>Interest on loans -related parties</t>
  </si>
  <si>
    <t>Foreign exchange differences on loans - related parties</t>
  </si>
  <si>
    <t>Other Credits</t>
  </si>
  <si>
    <t>Financing Activities</t>
  </si>
  <si>
    <t>6M21</t>
  </si>
  <si>
    <t>2Q21</t>
  </si>
  <si>
    <t>CGN</t>
  </si>
  <si>
    <t>SHOPPING NORTE SUL PLAZA</t>
  </si>
  <si>
    <t>OSU</t>
  </si>
  <si>
    <t>SUPER SHOPPING OSASCO</t>
  </si>
  <si>
    <t>VPS</t>
  </si>
  <si>
    <t>SHOPPING PARK SUL</t>
  </si>
  <si>
    <t>GRL</t>
  </si>
  <si>
    <t>GUARAPUAVA</t>
  </si>
  <si>
    <t>SHOPPING CIDADE DOS LAGOS</t>
  </si>
  <si>
    <t>BGS</t>
  </si>
  <si>
    <t>BRAGANÇA PAULISTA</t>
  </si>
  <si>
    <t>BRAGANÇA GARDEN SHOPPING</t>
  </si>
  <si>
    <t>VGS</t>
  </si>
  <si>
    <t>VÁRZEA GRANDE</t>
  </si>
  <si>
    <t>VÁRZEA GRANDE SHOPPING</t>
  </si>
  <si>
    <t>RSS</t>
  </si>
  <si>
    <t>RIO DE JANERO</t>
  </si>
  <si>
    <t>SHOPPING RIO SUL</t>
  </si>
  <si>
    <t>UMP</t>
  </si>
  <si>
    <t>UMUARAMA</t>
  </si>
  <si>
    <t>SHOPPING PALLADIUM UMUARAMA</t>
  </si>
  <si>
    <t>CRP</t>
  </si>
  <si>
    <t>CARPINA</t>
  </si>
  <si>
    <t>SHOPPING CARPINA</t>
  </si>
  <si>
    <t>Financial and Operating information 2Q21</t>
  </si>
  <si>
    <t>Gross merchandise margin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</si>
</sst>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0.0%"/>
    <numFmt numFmtId="167" formatCode="[$-416]mmm\-yy;@"/>
    <numFmt numFmtId="168" formatCode="_-* #,##0.0_-;\-* #,##0.0_-;_-* &quot;-&quot;??_-;_-@_-"/>
    <numFmt numFmtId="169" formatCode="#,##0.0;\(#,##0.0\)"/>
    <numFmt numFmtId="170" formatCode="#,##0.0"/>
    <numFmt numFmtId="171" formatCode="0.0"/>
    <numFmt numFmtId="172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2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/>
    <xf numFmtId="0" fontId="4" fillId="0" borderId="0" xfId="3"/>
    <xf numFmtId="0" fontId="0" fillId="0" borderId="0" xfId="0" applyBorder="1"/>
    <xf numFmtId="0" fontId="11" fillId="0" borderId="0" xfId="3" applyFont="1" applyAlignment="1">
      <alignment horizontal="center"/>
    </xf>
    <xf numFmtId="3" fontId="0" fillId="0" borderId="0" xfId="0" applyNumberFormat="1"/>
    <xf numFmtId="0" fontId="12" fillId="2" borderId="0" xfId="0" applyFont="1" applyFill="1" applyBorder="1" applyAlignment="1">
      <alignment horizontal="center" vertical="center"/>
    </xf>
    <xf numFmtId="14" fontId="12" fillId="2" borderId="0" xfId="0" applyNumberFormat="1" applyFont="1" applyFill="1" applyBorder="1" applyAlignment="1">
      <alignment horizontal="center" vertical="center"/>
    </xf>
    <xf numFmtId="3" fontId="13" fillId="3" borderId="0" xfId="0" applyNumberFormat="1" applyFont="1" applyFill="1" applyBorder="1" applyAlignment="1">
      <alignment horizontal="left" vertical="center" wrapText="1"/>
    </xf>
    <xf numFmtId="3" fontId="13" fillId="3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center" wrapText="1"/>
    </xf>
    <xf numFmtId="164" fontId="14" fillId="0" borderId="0" xfId="0" applyNumberFormat="1" applyFont="1" applyFill="1" applyBorder="1" applyAlignment="1">
      <alignment horizontal="right"/>
    </xf>
    <xf numFmtId="164" fontId="16" fillId="0" borderId="0" xfId="0" applyNumberFormat="1" applyFont="1" applyFill="1" applyBorder="1" applyAlignment="1">
      <alignment horizontal="right"/>
    </xf>
    <xf numFmtId="0" fontId="15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164" fontId="16" fillId="4" borderId="0" xfId="0" applyNumberFormat="1" applyFont="1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right"/>
    </xf>
    <xf numFmtId="164" fontId="16" fillId="0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left" vertical="center"/>
    </xf>
    <xf numFmtId="164" fontId="2" fillId="2" borderId="0" xfId="0" applyNumberFormat="1" applyFont="1" applyFill="1" applyBorder="1" applyAlignment="1">
      <alignment horizontal="center"/>
    </xf>
    <xf numFmtId="164" fontId="0" fillId="0" borderId="0" xfId="0" applyNumberFormat="1"/>
    <xf numFmtId="0" fontId="0" fillId="0" borderId="0" xfId="0" applyFill="1"/>
    <xf numFmtId="0" fontId="15" fillId="0" borderId="0" xfId="0" applyFont="1" applyFill="1" applyAlignment="1">
      <alignment horizontal="left" vertical="center" wrapText="1"/>
    </xf>
    <xf numFmtId="4" fontId="16" fillId="0" borderId="0" xfId="0" quotePrefix="1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left" vertical="center" wrapText="1"/>
    </xf>
    <xf numFmtId="3" fontId="0" fillId="0" borderId="0" xfId="0" applyNumberFormat="1" applyFill="1" applyAlignment="1">
      <alignment horizontal="right"/>
    </xf>
    <xf numFmtId="0" fontId="15" fillId="0" borderId="0" xfId="0" applyFont="1" applyFill="1" applyAlignment="1">
      <alignment wrapText="1"/>
    </xf>
    <xf numFmtId="3" fontId="13" fillId="0" borderId="0" xfId="0" applyNumberFormat="1" applyFont="1" applyFill="1" applyAlignment="1">
      <alignment horizontal="right"/>
    </xf>
    <xf numFmtId="3" fontId="15" fillId="0" borderId="0" xfId="0" applyNumberFormat="1" applyFont="1" applyFill="1" applyAlignment="1">
      <alignment horizontal="right"/>
    </xf>
    <xf numFmtId="43" fontId="15" fillId="0" borderId="0" xfId="1" applyFont="1" applyFill="1" applyAlignment="1">
      <alignment horizontal="right"/>
    </xf>
    <xf numFmtId="0" fontId="15" fillId="0" borderId="7" xfId="0" applyFont="1" applyFill="1" applyBorder="1" applyAlignment="1">
      <alignment wrapText="1"/>
    </xf>
    <xf numFmtId="3" fontId="15" fillId="0" borderId="7" xfId="0" applyNumberFormat="1" applyFont="1" applyFill="1" applyBorder="1" applyAlignment="1">
      <alignment horizontal="right"/>
    </xf>
    <xf numFmtId="0" fontId="15" fillId="0" borderId="7" xfId="0" applyFont="1" applyFill="1" applyBorder="1" applyAlignment="1">
      <alignment horizontal="right"/>
    </xf>
    <xf numFmtId="0" fontId="15" fillId="0" borderId="0" xfId="0" applyFont="1" applyFill="1"/>
    <xf numFmtId="0" fontId="13" fillId="0" borderId="0" xfId="0" applyFont="1" applyFill="1"/>
    <xf numFmtId="166" fontId="0" fillId="0" borderId="0" xfId="2" applyNumberFormat="1" applyFont="1"/>
    <xf numFmtId="9" fontId="0" fillId="0" borderId="0" xfId="2" applyFont="1"/>
    <xf numFmtId="164" fontId="17" fillId="0" borderId="0" xfId="0" applyNumberFormat="1" applyFont="1"/>
    <xf numFmtId="165" fontId="0" fillId="0" borderId="0" xfId="1" applyNumberFormat="1" applyFont="1"/>
    <xf numFmtId="17" fontId="12" fillId="2" borderId="0" xfId="0" applyNumberFormat="1" applyFont="1" applyFill="1" applyBorder="1" applyAlignment="1">
      <alignment horizontal="center" vertical="center"/>
    </xf>
    <xf numFmtId="167" fontId="12" fillId="2" borderId="0" xfId="0" applyNumberFormat="1" applyFont="1" applyFill="1" applyBorder="1" applyAlignment="1">
      <alignment horizontal="center" vertical="center"/>
    </xf>
    <xf numFmtId="49" fontId="12" fillId="2" borderId="0" xfId="0" quotePrefix="1" applyNumberFormat="1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left"/>
    </xf>
    <xf numFmtId="164" fontId="14" fillId="0" borderId="0" xfId="0" applyNumberFormat="1" applyFont="1" applyFill="1" applyBorder="1" applyAlignment="1">
      <alignment horizontal="center"/>
    </xf>
    <xf numFmtId="164" fontId="16" fillId="0" borderId="0" xfId="0" applyNumberFormat="1" applyFont="1" applyFill="1" applyBorder="1" applyAlignment="1">
      <alignment horizontal="left" indent="1"/>
    </xf>
    <xf numFmtId="164" fontId="15" fillId="0" borderId="0" xfId="0" applyNumberFormat="1" applyFont="1" applyFill="1" applyBorder="1" applyAlignment="1">
      <alignment horizontal="center"/>
    </xf>
    <xf numFmtId="164" fontId="16" fillId="0" borderId="0" xfId="0" applyNumberFormat="1" applyFont="1" applyFill="1" applyBorder="1" applyAlignment="1">
      <alignment horizontal="left"/>
    </xf>
    <xf numFmtId="164" fontId="13" fillId="0" borderId="0" xfId="0" applyNumberFormat="1" applyFont="1" applyFill="1"/>
    <xf numFmtId="164" fontId="13" fillId="0" borderId="0" xfId="0" applyNumberFormat="1" applyFont="1" applyFill="1" applyAlignment="1">
      <alignment horizontal="right"/>
    </xf>
    <xf numFmtId="0" fontId="2" fillId="2" borderId="0" xfId="0" applyFont="1" applyFill="1" applyBorder="1" applyAlignment="1">
      <alignment horizontal="left" vertical="center" wrapText="1"/>
    </xf>
    <xf numFmtId="164" fontId="19" fillId="2" borderId="0" xfId="0" applyNumberFormat="1" applyFont="1" applyFill="1" applyBorder="1" applyAlignment="1">
      <alignment horizontal="center"/>
    </xf>
    <xf numFmtId="164" fontId="16" fillId="0" borderId="0" xfId="0" applyNumberFormat="1" applyFont="1" applyFill="1" applyBorder="1" applyAlignment="1">
      <alignment horizontal="left" indent="3"/>
    </xf>
    <xf numFmtId="164" fontId="18" fillId="0" borderId="0" xfId="0" applyNumberFormat="1" applyFont="1" applyFill="1" applyBorder="1" applyAlignment="1">
      <alignment horizontal="left" indent="1"/>
    </xf>
    <xf numFmtId="164" fontId="15" fillId="0" borderId="0" xfId="0" applyNumberFormat="1" applyFont="1"/>
    <xf numFmtId="0" fontId="3" fillId="0" borderId="0" xfId="0" applyFont="1" applyFill="1" applyBorder="1" applyAlignment="1">
      <alignment horizontal="left" vertical="center" wrapText="1"/>
    </xf>
    <xf numFmtId="166" fontId="13" fillId="0" borderId="0" xfId="2" applyNumberFormat="1" applyFont="1" applyFill="1" applyBorder="1" applyAlignment="1">
      <alignment horizontal="right"/>
    </xf>
    <xf numFmtId="165" fontId="15" fillId="0" borderId="0" xfId="1" applyNumberFormat="1" applyFont="1" applyFill="1"/>
    <xf numFmtId="164" fontId="18" fillId="4" borderId="0" xfId="0" applyNumberFormat="1" applyFont="1" applyFill="1" applyBorder="1" applyAlignment="1">
      <alignment horizontal="center"/>
    </xf>
    <xf numFmtId="164" fontId="18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6" fontId="3" fillId="0" borderId="0" xfId="0" applyNumberFormat="1" applyFont="1" applyFill="1"/>
    <xf numFmtId="10" fontId="0" fillId="0" borderId="0" xfId="0" applyNumberFormat="1" applyFill="1"/>
    <xf numFmtId="166" fontId="16" fillId="0" borderId="0" xfId="2" applyNumberFormat="1" applyFont="1" applyFill="1" applyBorder="1" applyAlignment="1">
      <alignment horizontal="center"/>
    </xf>
    <xf numFmtId="10" fontId="0" fillId="0" borderId="0" xfId="2" applyNumberFormat="1" applyFont="1"/>
    <xf numFmtId="166" fontId="3" fillId="0" borderId="0" xfId="2" applyNumberFormat="1" applyFont="1" applyFill="1" applyBorder="1" applyAlignment="1">
      <alignment horizontal="right"/>
    </xf>
    <xf numFmtId="0" fontId="16" fillId="0" borderId="0" xfId="0" applyFont="1" applyFill="1" applyBorder="1"/>
    <xf numFmtId="165" fontId="0" fillId="0" borderId="0" xfId="1" applyNumberFormat="1" applyFont="1" applyFill="1"/>
    <xf numFmtId="43" fontId="0" fillId="0" borderId="0" xfId="1" applyFont="1"/>
    <xf numFmtId="0" fontId="2" fillId="2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left" vertical="center" wrapText="1"/>
    </xf>
    <xf numFmtId="164" fontId="15" fillId="0" borderId="0" xfId="0" applyNumberFormat="1" applyFont="1" applyFill="1"/>
    <xf numFmtId="164" fontId="19" fillId="0" borderId="0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 vertical="center" wrapText="1"/>
    </xf>
    <xf numFmtId="165" fontId="15" fillId="0" borderId="0" xfId="1" applyNumberFormat="1" applyFont="1"/>
    <xf numFmtId="0" fontId="21" fillId="0" borderId="0" xfId="3" applyFont="1" applyAlignment="1">
      <alignment horizontal="center"/>
    </xf>
    <xf numFmtId="0" fontId="15" fillId="0" borderId="0" xfId="4" applyFont="1" applyAlignment="1">
      <alignment horizontal="left" indent="2"/>
    </xf>
    <xf numFmtId="166" fontId="15" fillId="0" borderId="0" xfId="2" applyNumberFormat="1" applyFont="1" applyFill="1" applyBorder="1" applyAlignment="1">
      <alignment horizontal="center"/>
    </xf>
    <xf numFmtId="0" fontId="15" fillId="0" borderId="0" xfId="4" applyFont="1" applyAlignment="1">
      <alignment horizontal="left"/>
    </xf>
    <xf numFmtId="0" fontId="15" fillId="0" borderId="0" xfId="4" applyFont="1" applyFill="1" applyAlignment="1">
      <alignment horizontal="left"/>
    </xf>
    <xf numFmtId="169" fontId="15" fillId="0" borderId="0" xfId="2" applyNumberFormat="1" applyFont="1" applyFill="1" applyBorder="1" applyAlignment="1">
      <alignment horizontal="center"/>
    </xf>
    <xf numFmtId="169" fontId="16" fillId="0" borderId="0" xfId="1" applyNumberFormat="1" applyFont="1" applyFill="1" applyAlignment="1">
      <alignment horizontal="center"/>
    </xf>
    <xf numFmtId="169" fontId="15" fillId="0" borderId="0" xfId="0" applyNumberFormat="1" applyFont="1" applyFill="1" applyAlignment="1">
      <alignment horizontal="center"/>
    </xf>
    <xf numFmtId="166" fontId="16" fillId="0" borderId="0" xfId="2" applyNumberFormat="1" applyFont="1" applyFill="1" applyAlignment="1">
      <alignment horizontal="center"/>
    </xf>
    <xf numFmtId="0" fontId="23" fillId="0" borderId="0" xfId="0" applyFont="1" applyFill="1" applyBorder="1"/>
    <xf numFmtId="170" fontId="23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170" fontId="15" fillId="0" borderId="0" xfId="0" applyNumberFormat="1" applyFont="1" applyFill="1" applyAlignment="1">
      <alignment horizontal="center"/>
    </xf>
    <xf numFmtId="3" fontId="20" fillId="3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171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3" fontId="20" fillId="3" borderId="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171" fontId="15" fillId="0" borderId="0" xfId="0" applyNumberFormat="1" applyFont="1" applyAlignment="1">
      <alignment horizontal="left"/>
    </xf>
    <xf numFmtId="0" fontId="15" fillId="0" borderId="0" xfId="4" applyFont="1" applyAlignment="1"/>
    <xf numFmtId="168" fontId="15" fillId="0" borderId="0" xfId="1" applyNumberFormat="1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72" fontId="16" fillId="0" borderId="0" xfId="0" applyNumberFormat="1" applyFont="1" applyAlignment="1">
      <alignment horizontal="center"/>
    </xf>
    <xf numFmtId="172" fontId="16" fillId="0" borderId="0" xfId="0" quotePrefix="1" applyNumberFormat="1" applyFont="1" applyAlignment="1">
      <alignment horizontal="center"/>
    </xf>
    <xf numFmtId="172" fontId="16" fillId="0" borderId="0" xfId="0" applyNumberFormat="1" applyFont="1" applyFill="1" applyAlignment="1">
      <alignment horizontal="center"/>
    </xf>
    <xf numFmtId="166" fontId="15" fillId="0" borderId="0" xfId="2" applyNumberFormat="1" applyFont="1"/>
    <xf numFmtId="0" fontId="17" fillId="0" borderId="0" xfId="0" applyFont="1"/>
    <xf numFmtId="0" fontId="11" fillId="0" borderId="0" xfId="3" applyFont="1" applyAlignment="1"/>
    <xf numFmtId="0" fontId="24" fillId="0" borderId="0" xfId="3" applyFont="1" applyAlignment="1"/>
    <xf numFmtId="165" fontId="12" fillId="2" borderId="0" xfId="1" applyNumberFormat="1" applyFont="1" applyFill="1" applyBorder="1" applyAlignment="1">
      <alignment horizontal="center" vertical="center"/>
    </xf>
    <xf numFmtId="165" fontId="12" fillId="2" borderId="0" xfId="1" applyNumberFormat="1" applyFont="1" applyFill="1" applyBorder="1" applyAlignment="1">
      <alignment vertical="center"/>
    </xf>
    <xf numFmtId="14" fontId="0" fillId="0" borderId="0" xfId="1" applyNumberFormat="1" applyFont="1"/>
    <xf numFmtId="165" fontId="0" fillId="0" borderId="0" xfId="1" applyNumberFormat="1" applyFont="1" applyAlignment="1"/>
    <xf numFmtId="165" fontId="0" fillId="0" borderId="0" xfId="1" applyNumberFormat="1" applyFont="1" applyAlignment="1">
      <alignment horizontal="center"/>
    </xf>
    <xf numFmtId="14" fontId="0" fillId="0" borderId="0" xfId="1" applyNumberFormat="1" applyFont="1" applyAlignment="1"/>
    <xf numFmtId="14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3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left" vertical="center" wrapText="1" indent="1"/>
    </xf>
    <xf numFmtId="0" fontId="3" fillId="0" borderId="8" xfId="0" applyFont="1" applyBorder="1"/>
    <xf numFmtId="0" fontId="13" fillId="0" borderId="8" xfId="0" applyFont="1" applyBorder="1"/>
    <xf numFmtId="0" fontId="2" fillId="2" borderId="0" xfId="0" applyFont="1" applyFill="1"/>
    <xf numFmtId="165" fontId="2" fillId="2" borderId="0" xfId="1" applyNumberFormat="1" applyFont="1" applyFill="1" applyAlignment="1">
      <alignment horizontal="center"/>
    </xf>
    <xf numFmtId="49" fontId="2" fillId="2" borderId="0" xfId="1" quotePrefix="1" applyNumberFormat="1" applyFont="1" applyFill="1" applyAlignment="1">
      <alignment horizontal="center"/>
    </xf>
    <xf numFmtId="0" fontId="13" fillId="0" borderId="0" xfId="0" applyFont="1"/>
    <xf numFmtId="164" fontId="14" fillId="0" borderId="0" xfId="0" applyNumberFormat="1" applyFont="1" applyFill="1" applyAlignment="1">
      <alignment horizontal="center"/>
    </xf>
    <xf numFmtId="0" fontId="15" fillId="0" borderId="0" xfId="0" applyFont="1" applyAlignment="1">
      <alignment horizontal="left" indent="1"/>
    </xf>
    <xf numFmtId="164" fontId="16" fillId="0" borderId="0" xfId="0" applyNumberFormat="1" applyFont="1" applyAlignment="1">
      <alignment horizontal="center"/>
    </xf>
    <xf numFmtId="164" fontId="16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left" indent="1"/>
    </xf>
    <xf numFmtId="171" fontId="0" fillId="0" borderId="0" xfId="0" applyNumberFormat="1"/>
    <xf numFmtId="171" fontId="3" fillId="0" borderId="8" xfId="0" applyNumberFormat="1" applyFont="1" applyBorder="1"/>
    <xf numFmtId="164" fontId="16" fillId="0" borderId="7" xfId="0" applyNumberFormat="1" applyFont="1" applyFill="1" applyBorder="1" applyAlignment="1">
      <alignment horizontal="right"/>
    </xf>
    <xf numFmtId="1" fontId="3" fillId="0" borderId="0" xfId="0" applyNumberFormat="1" applyFont="1" applyFill="1"/>
    <xf numFmtId="1" fontId="0" fillId="0" borderId="0" xfId="0" applyNumberFormat="1" applyFill="1"/>
    <xf numFmtId="164" fontId="16" fillId="0" borderId="0" xfId="7" applyNumberFormat="1" applyFont="1" applyFill="1" applyAlignment="1">
      <alignment horizontal="right" vertical="center" wrapText="1"/>
    </xf>
    <xf numFmtId="164" fontId="0" fillId="0" borderId="0" xfId="0" applyNumberFormat="1" applyFill="1"/>
    <xf numFmtId="168" fontId="16" fillId="0" borderId="0" xfId="1" applyNumberFormat="1" applyFont="1" applyAlignment="1">
      <alignment horizontal="center"/>
    </xf>
    <xf numFmtId="9" fontId="15" fillId="0" borderId="0" xfId="2" applyNumberFormat="1" applyFont="1"/>
    <xf numFmtId="49" fontId="12" fillId="2" borderId="0" xfId="0" applyNumberFormat="1" applyFont="1" applyFill="1" applyBorder="1" applyAlignment="1">
      <alignment horizontal="center" vertical="center"/>
    </xf>
    <xf numFmtId="168" fontId="0" fillId="0" borderId="0" xfId="0" applyNumberFormat="1"/>
    <xf numFmtId="168" fontId="3" fillId="0" borderId="8" xfId="0" applyNumberFormat="1" applyFont="1" applyBorder="1"/>
    <xf numFmtId="0" fontId="4" fillId="2" borderId="0" xfId="3" applyFill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5" fillId="0" borderId="0" xfId="4" applyFont="1" applyAlignment="1">
      <alignment horizontal="left" indent="4"/>
    </xf>
  </cellXfs>
  <cellStyles count="8">
    <cellStyle name="Hiperlink" xfId="3" builtinId="8"/>
    <cellStyle name="Normal" xfId="0" builtinId="0"/>
    <cellStyle name="Normal 2" xfId="6" xr:uid="{72074049-C1B2-4E00-87C7-CF15E72D0DD3}"/>
    <cellStyle name="Normal 25" xfId="4" xr:uid="{ABD0979F-4291-40C1-BD29-FA127FA798A4}"/>
    <cellStyle name="Porcentagem" xfId="2" builtinId="5"/>
    <cellStyle name="Porcentagem 2 2" xfId="5" xr:uid="{79E5FFF8-A05D-44EE-AB6F-A464A4CD9BE1}"/>
    <cellStyle name="Vírgula" xfId="1" builtinId="3"/>
    <cellStyle name="Vírgula 10 2" xfId="7" xr:uid="{989BB72E-841D-4592-A8C0-1D16F4595D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1</xdr:row>
      <xdr:rowOff>19050</xdr:rowOff>
    </xdr:from>
    <xdr:to>
      <xdr:col>0</xdr:col>
      <xdr:colOff>114299</xdr:colOff>
      <xdr:row>10</xdr:row>
      <xdr:rowOff>47625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52425F4-6C86-4D45-BC12-67D8109F154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82" t="36754" r="32927" b="37232"/>
        <a:stretch/>
      </xdr:blipFill>
      <xdr:spPr bwMode="auto">
        <a:xfrm>
          <a:off x="114299" y="171450"/>
          <a:ext cx="2894400" cy="19526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514351</xdr:colOff>
      <xdr:row>0</xdr:row>
      <xdr:rowOff>161926</xdr:rowOff>
    </xdr:from>
    <xdr:to>
      <xdr:col>3</xdr:col>
      <xdr:colOff>514351</xdr:colOff>
      <xdr:row>4</xdr:row>
      <xdr:rowOff>142875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508A99B-A6F0-4445-9254-BF4EAC8A431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82" t="36754" r="32927" b="37232"/>
        <a:stretch/>
      </xdr:blipFill>
      <xdr:spPr bwMode="auto">
        <a:xfrm>
          <a:off x="819151" y="161926"/>
          <a:ext cx="1219200" cy="8858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_fundamentos_2T21_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| Index"/>
      <sheetName val="Balanço | Balance sheet"/>
      <sheetName val="Fluxo de Caixa | Cash Flow"/>
      <sheetName val="DRE | Income Statement"/>
      <sheetName val="DRE|Income Statement (Proforma)"/>
      <sheetName val="Despesas | Expenses"/>
      <sheetName val="Dados operac. | Operating data"/>
      <sheetName val="Serv. Fin.| Financial Services"/>
      <sheetName val="CAPEX"/>
      <sheetName val="LOJAS | STORES"/>
    </sheetNames>
    <sheetDataSet>
      <sheetData sheetId="0"/>
      <sheetData sheetId="1"/>
      <sheetData sheetId="2"/>
      <sheetData sheetId="3">
        <row r="3">
          <cell r="X3">
            <v>1175590</v>
          </cell>
          <cell r="Y3">
            <v>1951666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ricardo.paula@cea.com.br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C81F3-18C0-4EC3-A838-87CC26D8984E}">
  <sheetPr>
    <tabColor rgb="FF002060"/>
  </sheetPr>
  <dimension ref="A1:T27"/>
  <sheetViews>
    <sheetView showGridLines="0" workbookViewId="0"/>
  </sheetViews>
  <sheetFormatPr defaultColWidth="0" defaultRowHeight="15" customHeight="1" zeroHeight="1" x14ac:dyDescent="0.25"/>
  <cols>
    <col min="1" max="1" width="4.5703125" customWidth="1"/>
    <col min="2" max="11" width="9.140625" customWidth="1"/>
    <col min="12" max="12" width="2.28515625" customWidth="1"/>
    <col min="13" max="17" width="9.140625" customWidth="1"/>
    <col min="18" max="18" width="1.28515625" customWidth="1"/>
    <col min="19" max="20" width="0" hidden="1" customWidth="1"/>
    <col min="21" max="16384" width="9.140625" hidden="1"/>
  </cols>
  <sheetData>
    <row r="1" spans="3:20" x14ac:dyDescent="0.25"/>
    <row r="2" spans="3:20" ht="26.25" x14ac:dyDescent="0.4">
      <c r="G2" s="1" t="s">
        <v>996</v>
      </c>
      <c r="H2" s="2"/>
      <c r="I2" s="2"/>
      <c r="J2" s="2"/>
      <c r="K2" s="2"/>
      <c r="L2" s="2"/>
      <c r="M2" s="2"/>
      <c r="N2" s="2"/>
      <c r="O2" s="3"/>
    </row>
    <row r="3" spans="3:20" x14ac:dyDescent="0.25">
      <c r="G3" s="70" t="s">
        <v>957</v>
      </c>
      <c r="H3" s="3"/>
      <c r="I3" s="3"/>
      <c r="J3" s="3"/>
      <c r="K3" s="3"/>
      <c r="L3" s="3"/>
      <c r="M3" s="3"/>
      <c r="N3" s="3"/>
      <c r="O3" s="3"/>
    </row>
    <row r="4" spans="3:20" x14ac:dyDescent="0.25"/>
    <row r="5" spans="3:20" x14ac:dyDescent="0.25"/>
    <row r="6" spans="3:20" ht="15.75" x14ac:dyDescent="0.25">
      <c r="L6" s="4"/>
    </row>
    <row r="7" spans="3:20" ht="16.5" thickBot="1" x14ac:dyDescent="0.3">
      <c r="G7" s="149" t="s">
        <v>768</v>
      </c>
      <c r="H7" s="149"/>
      <c r="I7" s="149"/>
      <c r="J7" s="149"/>
      <c r="K7" s="149"/>
      <c r="L7" s="4"/>
    </row>
    <row r="8" spans="3:20" ht="15.75" x14ac:dyDescent="0.25">
      <c r="G8" s="150"/>
      <c r="H8" s="151"/>
      <c r="I8" s="151"/>
      <c r="J8" s="151"/>
      <c r="K8" s="152"/>
      <c r="L8" s="4"/>
    </row>
    <row r="9" spans="3:20" ht="16.5" thickBot="1" x14ac:dyDescent="0.3">
      <c r="C9" s="5"/>
      <c r="G9" s="153"/>
      <c r="H9" s="154"/>
      <c r="I9" s="154"/>
      <c r="J9" s="154"/>
      <c r="K9" s="155"/>
      <c r="L9" s="4"/>
    </row>
    <row r="10" spans="3:20" ht="15.75" x14ac:dyDescent="0.25">
      <c r="L10" s="4"/>
    </row>
    <row r="11" spans="3:20" ht="15.75" x14ac:dyDescent="0.25">
      <c r="G11" s="148" t="s">
        <v>0</v>
      </c>
      <c r="H11" s="148"/>
      <c r="I11" s="148"/>
      <c r="J11" s="148"/>
      <c r="K11" s="148"/>
      <c r="L11" s="4"/>
      <c r="M11" s="148" t="s">
        <v>1</v>
      </c>
      <c r="N11" s="148"/>
      <c r="O11" s="148"/>
      <c r="P11" s="148"/>
      <c r="Q11" s="148"/>
    </row>
    <row r="12" spans="3:20" ht="15.75" x14ac:dyDescent="0.25">
      <c r="G12" s="148"/>
      <c r="H12" s="148"/>
      <c r="I12" s="148"/>
      <c r="J12" s="148"/>
      <c r="K12" s="148"/>
      <c r="L12" s="4"/>
      <c r="M12" s="148"/>
      <c r="N12" s="148"/>
      <c r="O12" s="148"/>
      <c r="P12" s="148"/>
      <c r="Q12" s="148"/>
    </row>
    <row r="13" spans="3:20" ht="15.75" x14ac:dyDescent="0.25">
      <c r="G13" s="148"/>
      <c r="H13" s="148"/>
      <c r="I13" s="148"/>
      <c r="J13" s="148"/>
      <c r="K13" s="148"/>
      <c r="L13" s="4"/>
      <c r="M13" s="148"/>
      <c r="N13" s="148"/>
      <c r="O13" s="148"/>
      <c r="P13" s="148"/>
      <c r="Q13" s="148"/>
    </row>
    <row r="14" spans="3:20" ht="15.75" x14ac:dyDescent="0.25">
      <c r="C14" s="5" t="s">
        <v>2</v>
      </c>
      <c r="E14" s="5"/>
      <c r="F14" s="5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T14" s="5"/>
    </row>
    <row r="15" spans="3:20" ht="15.75" x14ac:dyDescent="0.25">
      <c r="C15" s="6" t="s">
        <v>3</v>
      </c>
      <c r="G15" s="148" t="s">
        <v>4</v>
      </c>
      <c r="H15" s="148"/>
      <c r="I15" s="148"/>
      <c r="J15" s="148"/>
      <c r="K15" s="148"/>
      <c r="L15" s="4"/>
      <c r="M15" s="148" t="s">
        <v>5</v>
      </c>
      <c r="N15" s="148"/>
      <c r="O15" s="148"/>
      <c r="P15" s="148"/>
      <c r="Q15" s="148"/>
    </row>
    <row r="16" spans="3:20" ht="15.75" x14ac:dyDescent="0.25">
      <c r="C16" t="s">
        <v>6</v>
      </c>
      <c r="G16" s="148"/>
      <c r="H16" s="148"/>
      <c r="I16" s="148"/>
      <c r="J16" s="148"/>
      <c r="K16" s="148"/>
      <c r="L16" s="4"/>
      <c r="M16" s="148"/>
      <c r="N16" s="148"/>
      <c r="O16" s="148"/>
      <c r="P16" s="148"/>
      <c r="Q16" s="148"/>
    </row>
    <row r="17" spans="7:18" ht="15.75" x14ac:dyDescent="0.25">
      <c r="G17" s="148"/>
      <c r="H17" s="148"/>
      <c r="I17" s="148"/>
      <c r="J17" s="148"/>
      <c r="K17" s="148"/>
      <c r="L17" s="4"/>
      <c r="M17" s="148"/>
      <c r="N17" s="148"/>
      <c r="O17" s="148"/>
      <c r="P17" s="148"/>
      <c r="Q17" s="148"/>
    </row>
    <row r="18" spans="7:18" ht="15.75" x14ac:dyDescent="0.25">
      <c r="M18" s="4"/>
      <c r="N18" s="4"/>
      <c r="O18" s="4"/>
      <c r="P18" s="4"/>
      <c r="Q18" s="4"/>
    </row>
    <row r="19" spans="7:18" x14ac:dyDescent="0.25">
      <c r="G19" s="148" t="s">
        <v>7</v>
      </c>
      <c r="H19" s="148"/>
      <c r="I19" s="148"/>
      <c r="J19" s="148"/>
      <c r="K19" s="148"/>
      <c r="M19" s="148" t="s">
        <v>8</v>
      </c>
      <c r="N19" s="148"/>
      <c r="O19" s="148"/>
      <c r="P19" s="148"/>
      <c r="Q19" s="148"/>
      <c r="R19" s="7"/>
    </row>
    <row r="20" spans="7:18" x14ac:dyDescent="0.25">
      <c r="G20" s="148"/>
      <c r="H20" s="148"/>
      <c r="I20" s="148"/>
      <c r="J20" s="148"/>
      <c r="K20" s="148"/>
      <c r="M20" s="148"/>
      <c r="N20" s="148"/>
      <c r="O20" s="148"/>
      <c r="P20" s="148"/>
      <c r="Q20" s="148"/>
      <c r="R20" s="7"/>
    </row>
    <row r="21" spans="7:18" x14ac:dyDescent="0.25">
      <c r="G21" s="148"/>
      <c r="H21" s="148"/>
      <c r="I21" s="148"/>
      <c r="J21" s="148"/>
      <c r="K21" s="148"/>
      <c r="M21" s="148"/>
      <c r="N21" s="148"/>
      <c r="O21" s="148"/>
      <c r="P21" s="148"/>
      <c r="Q21" s="148"/>
    </row>
    <row r="22" spans="7:18" x14ac:dyDescent="0.25"/>
    <row r="23" spans="7:18" x14ac:dyDescent="0.25">
      <c r="G23" s="148" t="s">
        <v>9</v>
      </c>
      <c r="H23" s="148"/>
      <c r="I23" s="148"/>
      <c r="J23" s="148"/>
      <c r="K23" s="148"/>
      <c r="M23" s="148" t="s">
        <v>958</v>
      </c>
      <c r="N23" s="148"/>
      <c r="O23" s="148"/>
      <c r="P23" s="148"/>
      <c r="Q23" s="148"/>
    </row>
    <row r="24" spans="7:18" x14ac:dyDescent="0.25">
      <c r="G24" s="148"/>
      <c r="H24" s="148"/>
      <c r="I24" s="148"/>
      <c r="J24" s="148"/>
      <c r="K24" s="148"/>
      <c r="M24" s="148"/>
      <c r="N24" s="148"/>
      <c r="O24" s="148"/>
      <c r="P24" s="148"/>
      <c r="Q24" s="148"/>
    </row>
    <row r="25" spans="7:18" x14ac:dyDescent="0.25">
      <c r="G25" s="148"/>
      <c r="H25" s="148"/>
      <c r="I25" s="148"/>
      <c r="J25" s="148"/>
      <c r="K25" s="148"/>
      <c r="M25" s="148"/>
      <c r="N25" s="148"/>
      <c r="O25" s="148"/>
      <c r="P25" s="148"/>
      <c r="Q25" s="148"/>
    </row>
    <row r="26" spans="7:18" x14ac:dyDescent="0.25"/>
    <row r="27" spans="7:18" x14ac:dyDescent="0.25">
      <c r="L27" s="7"/>
    </row>
  </sheetData>
  <mergeCells count="10">
    <mergeCell ref="G19:K21"/>
    <mergeCell ref="M19:Q21"/>
    <mergeCell ref="G23:K25"/>
    <mergeCell ref="G7:K7"/>
    <mergeCell ref="G8:K9"/>
    <mergeCell ref="G11:K13"/>
    <mergeCell ref="M11:Q13"/>
    <mergeCell ref="G15:K17"/>
    <mergeCell ref="M15:Q17"/>
    <mergeCell ref="M23:Q25"/>
  </mergeCells>
  <dataValidations count="1">
    <dataValidation type="list" allowBlank="1" showInputMessage="1" showErrorMessage="1" sqref="G8" xr:uid="{C283DB02-754F-4D26-915E-3780C671E3E0}">
      <formula1>#REF!</formula1>
    </dataValidation>
  </dataValidations>
  <hyperlinks>
    <hyperlink ref="M11:Q13" location="'Fluxo de Caixa | Cash Flow'!A1" display="FLUXO DE CAIXA | CASH FLOW" xr:uid="{9E652893-1607-4B1E-9485-9DFE658CB67A}"/>
    <hyperlink ref="G11:K13" location="'Balanço | Balance sheet'!A1" display="BALANÇO | BALANCE SHEET" xr:uid="{DE3746E1-000F-49AF-A285-A0222BBD4481}"/>
    <hyperlink ref="G15:K17" location="'DRE | Income Statement'!A1" display="DRE | INCOME STATEMENT" xr:uid="{B627354A-A800-4D1A-9D57-8060D603F78B}"/>
    <hyperlink ref="C15" r:id="rId1" display="ricardo.paula@cea.com.br" xr:uid="{84C78708-DD09-41E3-9AFF-59325DE6288F}"/>
    <hyperlink ref="M15:Q17" location="'Dados operac. | Operating data'!A1" display="DADOS OPERAC. | OPERATING DATA" xr:uid="{B390398E-149E-462C-831A-E90281A6BBAF}"/>
    <hyperlink ref="M19:Q21" location="CAPEX!A1" display="CAPEX | CAPEX" xr:uid="{B50B576E-B881-44A8-8446-40BACEC63BD3}"/>
    <hyperlink ref="G19:K21" location="'DRE|Income Statement (Proforma)'!A1" display="DRE | INCOME STATEMENT (Proforma)" xr:uid="{BB23AF90-D0FA-4A9D-AFCC-B5B95DD26136}"/>
    <hyperlink ref="G23:K25" location="'LOJAS | STORES'!A1" display="LOJAS |STORES" xr:uid="{37977ADD-B1D6-4315-87C1-0B5372FB7DB9}"/>
    <hyperlink ref="M23:Q25" location="'Despesas | Expenses'!A1" display="DESPESAS | EXPENSES" xr:uid="{EFE439D0-1361-4F0E-84E5-8AC0067B5C15}"/>
  </hyperlinks>
  <pageMargins left="0.511811024" right="0.511811024" top="0.78740157499999996" bottom="0.78740157499999996" header="0.31496062000000002" footer="0.31496062000000002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E19DC-7F96-4932-8071-0280A9F0C396}">
  <sheetPr>
    <tabColor rgb="FF002060"/>
  </sheetPr>
  <dimension ref="A1:H347"/>
  <sheetViews>
    <sheetView showGridLines="0" workbookViewId="0">
      <selection activeCell="G6" sqref="G6"/>
    </sheetView>
  </sheetViews>
  <sheetFormatPr defaultRowHeight="15" x14ac:dyDescent="0.25"/>
  <cols>
    <col min="1" max="1" width="12.7109375" bestFit="1" customWidth="1"/>
    <col min="2" max="2" width="19.28515625" bestFit="1" customWidth="1"/>
    <col min="3" max="3" width="19.140625" bestFit="1" customWidth="1"/>
    <col min="4" max="4" width="21.140625" bestFit="1" customWidth="1"/>
    <col min="5" max="5" width="29" bestFit="1" customWidth="1"/>
    <col min="6" max="6" width="36.42578125" bestFit="1" customWidth="1"/>
    <col min="7" max="7" width="8.28515625" bestFit="1" customWidth="1"/>
    <col min="8" max="8" width="14" bestFit="1" customWidth="1"/>
  </cols>
  <sheetData>
    <row r="1" spans="1:8" ht="15.75" x14ac:dyDescent="0.25">
      <c r="A1" s="109" t="s">
        <v>10</v>
      </c>
    </row>
    <row r="2" spans="1:8" x14ac:dyDescent="0.25">
      <c r="A2" s="111" t="s">
        <v>904</v>
      </c>
      <c r="B2" s="111" t="s">
        <v>898</v>
      </c>
      <c r="C2" s="111" t="s">
        <v>34</v>
      </c>
      <c r="D2" s="112" t="s">
        <v>899</v>
      </c>
      <c r="E2" s="111" t="s">
        <v>900</v>
      </c>
      <c r="F2" s="111" t="s">
        <v>901</v>
      </c>
      <c r="G2" s="111" t="s">
        <v>902</v>
      </c>
      <c r="H2" s="111" t="s">
        <v>903</v>
      </c>
    </row>
    <row r="3" spans="1:8" x14ac:dyDescent="0.25">
      <c r="A3" s="43" t="s">
        <v>35</v>
      </c>
      <c r="B3" s="113">
        <v>28003</v>
      </c>
      <c r="C3" s="43" t="s">
        <v>36</v>
      </c>
      <c r="D3" s="114">
        <v>2705.09</v>
      </c>
      <c r="E3" s="43" t="s">
        <v>37</v>
      </c>
      <c r="F3" s="43" t="s">
        <v>38</v>
      </c>
      <c r="G3" s="43" t="s">
        <v>39</v>
      </c>
      <c r="H3" s="121" t="s">
        <v>909</v>
      </c>
    </row>
    <row r="4" spans="1:8" x14ac:dyDescent="0.25">
      <c r="A4" s="43" t="s">
        <v>40</v>
      </c>
      <c r="B4" s="113">
        <v>28383</v>
      </c>
      <c r="C4" s="43" t="s">
        <v>41</v>
      </c>
      <c r="D4" s="114">
        <v>2256.38</v>
      </c>
      <c r="E4" s="43" t="s">
        <v>42</v>
      </c>
      <c r="F4" s="43" t="s">
        <v>43</v>
      </c>
      <c r="G4" s="43" t="s">
        <v>39</v>
      </c>
      <c r="H4" s="121" t="s">
        <v>909</v>
      </c>
    </row>
    <row r="5" spans="1:8" x14ac:dyDescent="0.25">
      <c r="A5" s="43" t="s">
        <v>44</v>
      </c>
      <c r="B5" s="113">
        <v>28411</v>
      </c>
      <c r="C5" s="43" t="s">
        <v>41</v>
      </c>
      <c r="D5" s="114">
        <v>3651.86</v>
      </c>
      <c r="E5" s="43" t="s">
        <v>45</v>
      </c>
      <c r="F5" s="43" t="s">
        <v>46</v>
      </c>
      <c r="G5" s="43" t="s">
        <v>47</v>
      </c>
      <c r="H5" s="121" t="s">
        <v>906</v>
      </c>
    </row>
    <row r="6" spans="1:8" x14ac:dyDescent="0.25">
      <c r="A6" s="43" t="s">
        <v>48</v>
      </c>
      <c r="B6" s="113">
        <v>28733</v>
      </c>
      <c r="C6" s="43" t="s">
        <v>41</v>
      </c>
      <c r="D6" s="114">
        <v>3366.36</v>
      </c>
      <c r="E6" s="43" t="s">
        <v>49</v>
      </c>
      <c r="F6" s="43" t="s">
        <v>49</v>
      </c>
      <c r="G6" s="43" t="s">
        <v>50</v>
      </c>
      <c r="H6" s="121" t="s">
        <v>906</v>
      </c>
    </row>
    <row r="7" spans="1:8" x14ac:dyDescent="0.25">
      <c r="A7" s="43" t="s">
        <v>51</v>
      </c>
      <c r="B7" s="113">
        <v>29095</v>
      </c>
      <c r="C7" s="43" t="s">
        <v>41</v>
      </c>
      <c r="D7" s="114">
        <v>2172.77</v>
      </c>
      <c r="E7" s="43" t="s">
        <v>52</v>
      </c>
      <c r="F7" s="43" t="s">
        <v>53</v>
      </c>
      <c r="G7" s="43" t="s">
        <v>54</v>
      </c>
      <c r="H7" s="121" t="s">
        <v>909</v>
      </c>
    </row>
    <row r="8" spans="1:8" x14ac:dyDescent="0.25">
      <c r="A8" s="43" t="s">
        <v>55</v>
      </c>
      <c r="B8" s="113">
        <v>29111</v>
      </c>
      <c r="C8" s="43" t="s">
        <v>36</v>
      </c>
      <c r="D8" s="114">
        <v>2029.82</v>
      </c>
      <c r="E8" s="43" t="s">
        <v>56</v>
      </c>
      <c r="F8" s="43" t="s">
        <v>57</v>
      </c>
      <c r="G8" s="43" t="s">
        <v>58</v>
      </c>
      <c r="H8" s="121" t="s">
        <v>909</v>
      </c>
    </row>
    <row r="9" spans="1:8" x14ac:dyDescent="0.25">
      <c r="A9" s="43" t="s">
        <v>59</v>
      </c>
      <c r="B9" s="113">
        <v>29328</v>
      </c>
      <c r="C9" s="43" t="s">
        <v>41</v>
      </c>
      <c r="D9" s="114">
        <v>1882.06</v>
      </c>
      <c r="E9" s="43" t="s">
        <v>60</v>
      </c>
      <c r="F9" s="43" t="s">
        <v>61</v>
      </c>
      <c r="G9" s="43" t="s">
        <v>39</v>
      </c>
      <c r="H9" s="121" t="s">
        <v>909</v>
      </c>
    </row>
    <row r="10" spans="1:8" x14ac:dyDescent="0.25">
      <c r="A10" s="43" t="s">
        <v>62</v>
      </c>
      <c r="B10" s="113">
        <v>29348</v>
      </c>
      <c r="C10" s="43" t="s">
        <v>36</v>
      </c>
      <c r="D10" s="114">
        <v>2034.47</v>
      </c>
      <c r="E10" s="43" t="s">
        <v>42</v>
      </c>
      <c r="F10" s="43" t="s">
        <v>63</v>
      </c>
      <c r="G10" s="43" t="s">
        <v>39</v>
      </c>
      <c r="H10" s="121" t="s">
        <v>909</v>
      </c>
    </row>
    <row r="11" spans="1:8" x14ac:dyDescent="0.25">
      <c r="A11" s="43" t="s">
        <v>64</v>
      </c>
      <c r="B11" s="113">
        <v>29712</v>
      </c>
      <c r="C11" s="43" t="s">
        <v>36</v>
      </c>
      <c r="D11" s="114">
        <v>2118.11</v>
      </c>
      <c r="E11" s="43" t="s">
        <v>65</v>
      </c>
      <c r="F11" s="43" t="s">
        <v>66</v>
      </c>
      <c r="G11" s="43" t="s">
        <v>39</v>
      </c>
      <c r="H11" s="121" t="s">
        <v>909</v>
      </c>
    </row>
    <row r="12" spans="1:8" x14ac:dyDescent="0.25">
      <c r="A12" s="43" t="s">
        <v>67</v>
      </c>
      <c r="B12" s="113">
        <v>29825</v>
      </c>
      <c r="C12" s="43" t="s">
        <v>41</v>
      </c>
      <c r="D12" s="114">
        <v>2737</v>
      </c>
      <c r="E12" s="43" t="s">
        <v>52</v>
      </c>
      <c r="F12" s="43" t="s">
        <v>68</v>
      </c>
      <c r="G12" s="43" t="s">
        <v>54</v>
      </c>
      <c r="H12" s="121" t="s">
        <v>909</v>
      </c>
    </row>
    <row r="13" spans="1:8" x14ac:dyDescent="0.25">
      <c r="A13" s="43" t="s">
        <v>69</v>
      </c>
      <c r="B13" s="113">
        <v>29872</v>
      </c>
      <c r="C13" s="43" t="s">
        <v>36</v>
      </c>
      <c r="D13" s="114">
        <v>1930.23</v>
      </c>
      <c r="E13" s="43" t="s">
        <v>70</v>
      </c>
      <c r="F13" s="43" t="s">
        <v>71</v>
      </c>
      <c r="G13" s="43" t="s">
        <v>72</v>
      </c>
      <c r="H13" s="121" t="s">
        <v>907</v>
      </c>
    </row>
    <row r="14" spans="1:8" x14ac:dyDescent="0.25">
      <c r="A14" s="43" t="s">
        <v>73</v>
      </c>
      <c r="B14" s="113">
        <v>29886</v>
      </c>
      <c r="C14" s="43" t="s">
        <v>36</v>
      </c>
      <c r="D14" s="114">
        <v>3490.3599999999997</v>
      </c>
      <c r="E14" s="43" t="s">
        <v>52</v>
      </c>
      <c r="F14" s="43" t="s">
        <v>74</v>
      </c>
      <c r="G14" s="43" t="s">
        <v>54</v>
      </c>
      <c r="H14" s="121" t="s">
        <v>909</v>
      </c>
    </row>
    <row r="15" spans="1:8" x14ac:dyDescent="0.25">
      <c r="A15" s="43" t="s">
        <v>75</v>
      </c>
      <c r="B15" s="113">
        <v>30074</v>
      </c>
      <c r="C15" s="43" t="s">
        <v>36</v>
      </c>
      <c r="D15" s="114">
        <v>3163.96</v>
      </c>
      <c r="E15" s="43" t="s">
        <v>37</v>
      </c>
      <c r="F15" s="43" t="s">
        <v>76</v>
      </c>
      <c r="G15" s="43" t="s">
        <v>39</v>
      </c>
      <c r="H15" s="121" t="s">
        <v>909</v>
      </c>
    </row>
    <row r="16" spans="1:8" x14ac:dyDescent="0.25">
      <c r="A16" s="43" t="s">
        <v>77</v>
      </c>
      <c r="B16" s="113">
        <v>30194</v>
      </c>
      <c r="C16" s="43" t="s">
        <v>41</v>
      </c>
      <c r="D16" s="114">
        <v>3348.4800000000005</v>
      </c>
      <c r="E16" s="43" t="s">
        <v>56</v>
      </c>
      <c r="F16" s="43" t="s">
        <v>56</v>
      </c>
      <c r="G16" s="43" t="s">
        <v>58</v>
      </c>
      <c r="H16" s="121" t="s">
        <v>909</v>
      </c>
    </row>
    <row r="17" spans="1:8" x14ac:dyDescent="0.25">
      <c r="A17" s="43" t="s">
        <v>78</v>
      </c>
      <c r="B17" s="113">
        <v>30210</v>
      </c>
      <c r="C17" s="43" t="s">
        <v>41</v>
      </c>
      <c r="D17" s="114">
        <v>2678.02</v>
      </c>
      <c r="E17" s="43" t="s">
        <v>79</v>
      </c>
      <c r="F17" s="43" t="s">
        <v>80</v>
      </c>
      <c r="G17" s="43" t="s">
        <v>39</v>
      </c>
      <c r="H17" s="121" t="s">
        <v>909</v>
      </c>
    </row>
    <row r="18" spans="1:8" x14ac:dyDescent="0.25">
      <c r="A18" s="43" t="s">
        <v>81</v>
      </c>
      <c r="B18" s="113">
        <v>30420</v>
      </c>
      <c r="C18" s="43" t="s">
        <v>36</v>
      </c>
      <c r="D18" s="114">
        <v>2641.58</v>
      </c>
      <c r="E18" s="43" t="s">
        <v>82</v>
      </c>
      <c r="F18" s="43" t="s">
        <v>83</v>
      </c>
      <c r="G18" s="43" t="s">
        <v>50</v>
      </c>
      <c r="H18" s="121" t="s">
        <v>906</v>
      </c>
    </row>
    <row r="19" spans="1:8" x14ac:dyDescent="0.25">
      <c r="A19" s="43" t="s">
        <v>84</v>
      </c>
      <c r="B19" s="113">
        <v>30432</v>
      </c>
      <c r="C19" s="43" t="s">
        <v>36</v>
      </c>
      <c r="D19" s="114">
        <v>2014.04</v>
      </c>
      <c r="E19" s="43" t="s">
        <v>85</v>
      </c>
      <c r="F19" s="43" t="s">
        <v>86</v>
      </c>
      <c r="G19" s="43" t="s">
        <v>87</v>
      </c>
      <c r="H19" s="121" t="s">
        <v>907</v>
      </c>
    </row>
    <row r="20" spans="1:8" x14ac:dyDescent="0.25">
      <c r="A20" s="43" t="s">
        <v>88</v>
      </c>
      <c r="B20" s="113">
        <v>30628</v>
      </c>
      <c r="C20" s="43" t="s">
        <v>36</v>
      </c>
      <c r="D20" s="114">
        <v>2994.8599999999997</v>
      </c>
      <c r="E20" s="43" t="s">
        <v>85</v>
      </c>
      <c r="F20" s="43" t="s">
        <v>89</v>
      </c>
      <c r="G20" s="43" t="s">
        <v>87</v>
      </c>
      <c r="H20" s="121" t="s">
        <v>907</v>
      </c>
    </row>
    <row r="21" spans="1:8" x14ac:dyDescent="0.25">
      <c r="A21" s="43" t="s">
        <v>90</v>
      </c>
      <c r="B21" s="113">
        <v>30779</v>
      </c>
      <c r="C21" s="43" t="s">
        <v>36</v>
      </c>
      <c r="D21" s="114">
        <v>3469.0099999999998</v>
      </c>
      <c r="E21" s="43" t="s">
        <v>37</v>
      </c>
      <c r="F21" s="43" t="s">
        <v>91</v>
      </c>
      <c r="G21" s="43" t="s">
        <v>39</v>
      </c>
      <c r="H21" s="121" t="s">
        <v>909</v>
      </c>
    </row>
    <row r="22" spans="1:8" x14ac:dyDescent="0.25">
      <c r="A22" s="43" t="s">
        <v>92</v>
      </c>
      <c r="B22" s="113">
        <v>31330</v>
      </c>
      <c r="C22" s="43" t="s">
        <v>36</v>
      </c>
      <c r="D22" s="114">
        <v>4877.2299999999996</v>
      </c>
      <c r="E22" s="43" t="s">
        <v>93</v>
      </c>
      <c r="F22" s="43" t="s">
        <v>94</v>
      </c>
      <c r="G22" s="43" t="s">
        <v>95</v>
      </c>
      <c r="H22" s="121" t="s">
        <v>908</v>
      </c>
    </row>
    <row r="23" spans="1:8" x14ac:dyDescent="0.25">
      <c r="A23" s="43" t="s">
        <v>96</v>
      </c>
      <c r="B23" s="113">
        <v>31363</v>
      </c>
      <c r="C23" s="43" t="s">
        <v>41</v>
      </c>
      <c r="D23" s="114">
        <v>3095</v>
      </c>
      <c r="E23" s="43" t="s">
        <v>52</v>
      </c>
      <c r="F23" s="43" t="s">
        <v>97</v>
      </c>
      <c r="G23" s="43" t="s">
        <v>54</v>
      </c>
      <c r="H23" s="121" t="s">
        <v>909</v>
      </c>
    </row>
    <row r="24" spans="1:8" x14ac:dyDescent="0.25">
      <c r="A24" s="43" t="s">
        <v>98</v>
      </c>
      <c r="B24" s="113">
        <v>31365</v>
      </c>
      <c r="C24" s="43" t="s">
        <v>41</v>
      </c>
      <c r="D24" s="114">
        <v>3356.9300000000003</v>
      </c>
      <c r="E24" s="43" t="s">
        <v>52</v>
      </c>
      <c r="F24" s="43" t="s">
        <v>99</v>
      </c>
      <c r="G24" s="43" t="s">
        <v>54</v>
      </c>
      <c r="H24" s="121" t="s">
        <v>909</v>
      </c>
    </row>
    <row r="25" spans="1:8" x14ac:dyDescent="0.25">
      <c r="A25" s="43" t="s">
        <v>100</v>
      </c>
      <c r="B25" s="113">
        <v>31371</v>
      </c>
      <c r="C25" s="43" t="s">
        <v>36</v>
      </c>
      <c r="D25" s="114">
        <v>4305.25</v>
      </c>
      <c r="E25" s="43" t="s">
        <v>93</v>
      </c>
      <c r="F25" s="43" t="s">
        <v>101</v>
      </c>
      <c r="G25" s="43" t="s">
        <v>95</v>
      </c>
      <c r="H25" s="121" t="s">
        <v>908</v>
      </c>
    </row>
    <row r="26" spans="1:8" x14ac:dyDescent="0.25">
      <c r="A26" s="43" t="s">
        <v>102</v>
      </c>
      <c r="B26" s="113">
        <v>31491</v>
      </c>
      <c r="C26" s="43" t="s">
        <v>36</v>
      </c>
      <c r="D26" s="114">
        <v>3142.94</v>
      </c>
      <c r="E26" s="43" t="s">
        <v>103</v>
      </c>
      <c r="F26" s="43" t="s">
        <v>104</v>
      </c>
      <c r="G26" s="43" t="s">
        <v>105</v>
      </c>
      <c r="H26" s="121" t="s">
        <v>908</v>
      </c>
    </row>
    <row r="27" spans="1:8" x14ac:dyDescent="0.25">
      <c r="A27" s="43" t="s">
        <v>106</v>
      </c>
      <c r="B27" s="113">
        <v>31688</v>
      </c>
      <c r="C27" s="43" t="s">
        <v>36</v>
      </c>
      <c r="D27" s="114">
        <v>2953</v>
      </c>
      <c r="E27" s="43" t="s">
        <v>107</v>
      </c>
      <c r="F27" s="43" t="s">
        <v>108</v>
      </c>
      <c r="G27" s="43" t="s">
        <v>54</v>
      </c>
      <c r="H27" s="121" t="s">
        <v>909</v>
      </c>
    </row>
    <row r="28" spans="1:8" x14ac:dyDescent="0.25">
      <c r="A28" s="43" t="s">
        <v>109</v>
      </c>
      <c r="B28" s="113">
        <v>31925</v>
      </c>
      <c r="C28" s="43" t="s">
        <v>36</v>
      </c>
      <c r="D28" s="114">
        <v>2013.66</v>
      </c>
      <c r="E28" s="43" t="s">
        <v>110</v>
      </c>
      <c r="F28" s="43" t="s">
        <v>111</v>
      </c>
      <c r="G28" s="43" t="s">
        <v>39</v>
      </c>
      <c r="H28" s="121" t="s">
        <v>909</v>
      </c>
    </row>
    <row r="29" spans="1:8" x14ac:dyDescent="0.25">
      <c r="A29" s="43" t="s">
        <v>112</v>
      </c>
      <c r="B29" s="113">
        <v>32086</v>
      </c>
      <c r="C29" s="43" t="s">
        <v>41</v>
      </c>
      <c r="D29" s="114">
        <v>3379.15</v>
      </c>
      <c r="E29" s="43" t="s">
        <v>103</v>
      </c>
      <c r="F29" s="43" t="s">
        <v>113</v>
      </c>
      <c r="G29" s="43" t="s">
        <v>105</v>
      </c>
      <c r="H29" s="121" t="s">
        <v>908</v>
      </c>
    </row>
    <row r="30" spans="1:8" x14ac:dyDescent="0.25">
      <c r="A30" s="43" t="s">
        <v>114</v>
      </c>
      <c r="B30" s="113">
        <v>32097</v>
      </c>
      <c r="C30" s="43" t="s">
        <v>36</v>
      </c>
      <c r="D30" s="114">
        <v>1786.98</v>
      </c>
      <c r="E30" s="43" t="s">
        <v>93</v>
      </c>
      <c r="F30" s="43" t="s">
        <v>115</v>
      </c>
      <c r="G30" s="43" t="s">
        <v>95</v>
      </c>
      <c r="H30" s="121" t="s">
        <v>908</v>
      </c>
    </row>
    <row r="31" spans="1:8" x14ac:dyDescent="0.25">
      <c r="A31" s="43" t="s">
        <v>116</v>
      </c>
      <c r="B31" s="113">
        <v>32261</v>
      </c>
      <c r="C31" s="43" t="s">
        <v>36</v>
      </c>
      <c r="D31" s="114">
        <v>1638.87</v>
      </c>
      <c r="E31" s="43" t="s">
        <v>37</v>
      </c>
      <c r="F31" s="43" t="s">
        <v>117</v>
      </c>
      <c r="G31" s="43" t="s">
        <v>39</v>
      </c>
      <c r="H31" s="121" t="s">
        <v>909</v>
      </c>
    </row>
    <row r="32" spans="1:8" x14ac:dyDescent="0.25">
      <c r="A32" s="43" t="s">
        <v>118</v>
      </c>
      <c r="B32" s="113">
        <v>32380</v>
      </c>
      <c r="C32" s="43" t="s">
        <v>41</v>
      </c>
      <c r="D32" s="114">
        <v>2423.5500000000002</v>
      </c>
      <c r="E32" s="43" t="s">
        <v>119</v>
      </c>
      <c r="F32" s="43" t="s">
        <v>120</v>
      </c>
      <c r="G32" s="43" t="s">
        <v>39</v>
      </c>
      <c r="H32" s="121" t="s">
        <v>909</v>
      </c>
    </row>
    <row r="33" spans="1:8" x14ac:dyDescent="0.25">
      <c r="A33" s="43" t="s">
        <v>121</v>
      </c>
      <c r="B33" s="113">
        <v>32414</v>
      </c>
      <c r="C33" s="43" t="s">
        <v>36</v>
      </c>
      <c r="D33" s="114">
        <v>2908.11</v>
      </c>
      <c r="E33" s="43" t="s">
        <v>37</v>
      </c>
      <c r="F33" s="43" t="s">
        <v>122</v>
      </c>
      <c r="G33" s="43" t="s">
        <v>39</v>
      </c>
      <c r="H33" s="121" t="s">
        <v>909</v>
      </c>
    </row>
    <row r="34" spans="1:8" x14ac:dyDescent="0.25">
      <c r="A34" s="43" t="s">
        <v>123</v>
      </c>
      <c r="B34" s="113">
        <v>32597</v>
      </c>
      <c r="C34" s="43" t="s">
        <v>36</v>
      </c>
      <c r="D34" s="114">
        <v>3219.17</v>
      </c>
      <c r="E34" s="43" t="s">
        <v>52</v>
      </c>
      <c r="F34" s="43" t="s">
        <v>124</v>
      </c>
      <c r="G34" s="43" t="s">
        <v>54</v>
      </c>
      <c r="H34" s="121" t="s">
        <v>909</v>
      </c>
    </row>
    <row r="35" spans="1:8" x14ac:dyDescent="0.25">
      <c r="A35" s="43" t="s">
        <v>125</v>
      </c>
      <c r="B35" s="113">
        <v>32609</v>
      </c>
      <c r="C35" s="43" t="s">
        <v>36</v>
      </c>
      <c r="D35" s="114">
        <v>2830.71</v>
      </c>
      <c r="E35" s="43" t="s">
        <v>126</v>
      </c>
      <c r="F35" s="43" t="s">
        <v>127</v>
      </c>
      <c r="G35" s="43" t="s">
        <v>128</v>
      </c>
      <c r="H35" s="121" t="s">
        <v>908</v>
      </c>
    </row>
    <row r="36" spans="1:8" x14ac:dyDescent="0.25">
      <c r="A36" s="43" t="s">
        <v>129</v>
      </c>
      <c r="B36" s="113">
        <v>32805</v>
      </c>
      <c r="C36" s="43" t="s">
        <v>36</v>
      </c>
      <c r="D36" s="114">
        <v>1777.71</v>
      </c>
      <c r="E36" s="43" t="s">
        <v>130</v>
      </c>
      <c r="F36" s="43" t="s">
        <v>131</v>
      </c>
      <c r="G36" s="43" t="s">
        <v>39</v>
      </c>
      <c r="H36" s="121" t="s">
        <v>909</v>
      </c>
    </row>
    <row r="37" spans="1:8" x14ac:dyDescent="0.25">
      <c r="A37" s="43" t="s">
        <v>132</v>
      </c>
      <c r="B37" s="113">
        <v>33353</v>
      </c>
      <c r="C37" s="43" t="s">
        <v>36</v>
      </c>
      <c r="D37" s="114">
        <v>2014.56</v>
      </c>
      <c r="E37" s="43" t="s">
        <v>52</v>
      </c>
      <c r="F37" s="43" t="s">
        <v>133</v>
      </c>
      <c r="G37" s="43" t="s">
        <v>54</v>
      </c>
      <c r="H37" s="121" t="s">
        <v>909</v>
      </c>
    </row>
    <row r="38" spans="1:8" x14ac:dyDescent="0.25">
      <c r="A38" s="43" t="s">
        <v>134</v>
      </c>
      <c r="B38" s="113">
        <v>33360</v>
      </c>
      <c r="C38" s="43" t="s">
        <v>36</v>
      </c>
      <c r="D38" s="114">
        <v>2006.15</v>
      </c>
      <c r="E38" s="43" t="s">
        <v>37</v>
      </c>
      <c r="F38" s="43" t="s">
        <v>135</v>
      </c>
      <c r="G38" s="43" t="s">
        <v>39</v>
      </c>
      <c r="H38" s="121" t="s">
        <v>909</v>
      </c>
    </row>
    <row r="39" spans="1:8" x14ac:dyDescent="0.25">
      <c r="A39" s="43" t="s">
        <v>136</v>
      </c>
      <c r="B39" s="113">
        <v>33500</v>
      </c>
      <c r="C39" s="43" t="s">
        <v>36</v>
      </c>
      <c r="D39" s="114">
        <v>2603.0300000000002</v>
      </c>
      <c r="E39" s="43" t="s">
        <v>37</v>
      </c>
      <c r="F39" s="43" t="s">
        <v>137</v>
      </c>
      <c r="G39" s="43" t="s">
        <v>39</v>
      </c>
      <c r="H39" s="121" t="s">
        <v>909</v>
      </c>
    </row>
    <row r="40" spans="1:8" x14ac:dyDescent="0.25">
      <c r="A40" s="43" t="s">
        <v>138</v>
      </c>
      <c r="B40" s="113">
        <v>33506</v>
      </c>
      <c r="C40" s="43" t="s">
        <v>36</v>
      </c>
      <c r="D40" s="114">
        <v>3077.2</v>
      </c>
      <c r="E40" s="43" t="s">
        <v>56</v>
      </c>
      <c r="F40" s="43" t="s">
        <v>139</v>
      </c>
      <c r="G40" s="43" t="s">
        <v>58</v>
      </c>
      <c r="H40" s="121" t="s">
        <v>909</v>
      </c>
    </row>
    <row r="41" spans="1:8" x14ac:dyDescent="0.25">
      <c r="A41" s="43" t="s">
        <v>140</v>
      </c>
      <c r="B41" s="113">
        <v>33539</v>
      </c>
      <c r="C41" s="43" t="s">
        <v>36</v>
      </c>
      <c r="D41" s="114">
        <v>1685.49</v>
      </c>
      <c r="E41" s="43" t="s">
        <v>56</v>
      </c>
      <c r="F41" s="43" t="s">
        <v>141</v>
      </c>
      <c r="G41" s="43" t="s">
        <v>58</v>
      </c>
      <c r="H41" s="121" t="s">
        <v>909</v>
      </c>
    </row>
    <row r="42" spans="1:8" x14ac:dyDescent="0.25">
      <c r="A42" s="43" t="s">
        <v>142</v>
      </c>
      <c r="B42" s="113">
        <v>34242</v>
      </c>
      <c r="C42" s="43" t="s">
        <v>36</v>
      </c>
      <c r="D42" s="114">
        <v>2330.62</v>
      </c>
      <c r="E42" s="43" t="s">
        <v>143</v>
      </c>
      <c r="F42" s="43" t="s">
        <v>144</v>
      </c>
      <c r="G42" s="43" t="s">
        <v>145</v>
      </c>
      <c r="H42" s="121" t="s">
        <v>909</v>
      </c>
    </row>
    <row r="43" spans="1:8" x14ac:dyDescent="0.25">
      <c r="A43" s="43" t="s">
        <v>146</v>
      </c>
      <c r="B43" s="113">
        <v>34269</v>
      </c>
      <c r="C43" s="43" t="s">
        <v>36</v>
      </c>
      <c r="D43" s="114">
        <v>3603.89</v>
      </c>
      <c r="E43" s="43" t="s">
        <v>147</v>
      </c>
      <c r="F43" s="43" t="s">
        <v>148</v>
      </c>
      <c r="G43" s="43" t="s">
        <v>149</v>
      </c>
      <c r="H43" s="121" t="s">
        <v>905</v>
      </c>
    </row>
    <row r="44" spans="1:8" x14ac:dyDescent="0.25">
      <c r="A44" s="43" t="s">
        <v>150</v>
      </c>
      <c r="B44" s="113">
        <v>34271</v>
      </c>
      <c r="C44" s="43" t="s">
        <v>36</v>
      </c>
      <c r="D44" s="114">
        <v>2050.02</v>
      </c>
      <c r="E44" s="43" t="s">
        <v>49</v>
      </c>
      <c r="F44" s="43" t="s">
        <v>151</v>
      </c>
      <c r="G44" s="43" t="s">
        <v>50</v>
      </c>
      <c r="H44" s="121" t="s">
        <v>906</v>
      </c>
    </row>
    <row r="45" spans="1:8" x14ac:dyDescent="0.25">
      <c r="A45" s="43" t="s">
        <v>152</v>
      </c>
      <c r="B45" s="113">
        <v>34450</v>
      </c>
      <c r="C45" s="43" t="s">
        <v>36</v>
      </c>
      <c r="D45" s="114">
        <v>2226.27</v>
      </c>
      <c r="E45" s="43" t="s">
        <v>37</v>
      </c>
      <c r="F45" s="43" t="s">
        <v>153</v>
      </c>
      <c r="G45" s="43" t="s">
        <v>39</v>
      </c>
      <c r="H45" s="121" t="s">
        <v>909</v>
      </c>
    </row>
    <row r="46" spans="1:8" x14ac:dyDescent="0.25">
      <c r="A46" s="43" t="s">
        <v>154</v>
      </c>
      <c r="B46" s="113">
        <v>34592</v>
      </c>
      <c r="C46" s="43" t="s">
        <v>41</v>
      </c>
      <c r="D46" s="114">
        <v>2393.83</v>
      </c>
      <c r="E46" s="43" t="s">
        <v>155</v>
      </c>
      <c r="F46" s="43" t="s">
        <v>156</v>
      </c>
      <c r="G46" s="43" t="s">
        <v>54</v>
      </c>
      <c r="H46" s="121" t="s">
        <v>909</v>
      </c>
    </row>
    <row r="47" spans="1:8" x14ac:dyDescent="0.25">
      <c r="A47" s="43" t="s">
        <v>157</v>
      </c>
      <c r="B47" s="113">
        <v>34961</v>
      </c>
      <c r="C47" s="43" t="s">
        <v>41</v>
      </c>
      <c r="D47" s="114">
        <v>2006.53</v>
      </c>
      <c r="E47" s="43" t="s">
        <v>37</v>
      </c>
      <c r="F47" s="43" t="s">
        <v>158</v>
      </c>
      <c r="G47" s="43" t="s">
        <v>39</v>
      </c>
      <c r="H47" s="121" t="s">
        <v>909</v>
      </c>
    </row>
    <row r="48" spans="1:8" x14ac:dyDescent="0.25">
      <c r="A48" s="43" t="s">
        <v>159</v>
      </c>
      <c r="B48" s="113">
        <v>34970</v>
      </c>
      <c r="C48" s="43" t="s">
        <v>41</v>
      </c>
      <c r="D48" s="114">
        <v>2050.5100000000002</v>
      </c>
      <c r="E48" s="43" t="s">
        <v>160</v>
      </c>
      <c r="F48" s="43" t="s">
        <v>161</v>
      </c>
      <c r="G48" s="43" t="s">
        <v>162</v>
      </c>
      <c r="H48" s="121" t="s">
        <v>908</v>
      </c>
    </row>
    <row r="49" spans="1:8" x14ac:dyDescent="0.25">
      <c r="A49" s="43" t="s">
        <v>163</v>
      </c>
      <c r="B49" s="113">
        <v>34998</v>
      </c>
      <c r="C49" s="43" t="s">
        <v>41</v>
      </c>
      <c r="D49" s="114">
        <v>2616.4299999999998</v>
      </c>
      <c r="E49" s="43" t="s">
        <v>164</v>
      </c>
      <c r="F49" s="43" t="s">
        <v>164</v>
      </c>
      <c r="G49" s="43" t="s">
        <v>54</v>
      </c>
      <c r="H49" s="121" t="s">
        <v>909</v>
      </c>
    </row>
    <row r="50" spans="1:8" x14ac:dyDescent="0.25">
      <c r="A50" s="43" t="s">
        <v>165</v>
      </c>
      <c r="B50" s="113">
        <v>35019</v>
      </c>
      <c r="C50" s="43" t="s">
        <v>36</v>
      </c>
      <c r="D50" s="114">
        <v>2855.02</v>
      </c>
      <c r="E50" s="43" t="s">
        <v>160</v>
      </c>
      <c r="F50" s="43" t="s">
        <v>166</v>
      </c>
      <c r="G50" s="43" t="s">
        <v>162</v>
      </c>
      <c r="H50" s="121" t="s">
        <v>908</v>
      </c>
    </row>
    <row r="51" spans="1:8" x14ac:dyDescent="0.25">
      <c r="A51" s="43" t="s">
        <v>167</v>
      </c>
      <c r="B51" s="113">
        <v>35180</v>
      </c>
      <c r="C51" s="43" t="s">
        <v>41</v>
      </c>
      <c r="D51" s="114">
        <v>1906.73</v>
      </c>
      <c r="E51" s="43" t="s">
        <v>168</v>
      </c>
      <c r="F51" s="43" t="s">
        <v>168</v>
      </c>
      <c r="G51" s="43" t="s">
        <v>169</v>
      </c>
      <c r="H51" s="121" t="s">
        <v>908</v>
      </c>
    </row>
    <row r="52" spans="1:8" x14ac:dyDescent="0.25">
      <c r="A52" s="43" t="s">
        <v>170</v>
      </c>
      <c r="B52" s="113">
        <v>35368</v>
      </c>
      <c r="C52" s="43" t="s">
        <v>36</v>
      </c>
      <c r="D52" s="114">
        <v>2250.3000000000002</v>
      </c>
      <c r="E52" s="43" t="s">
        <v>45</v>
      </c>
      <c r="F52" s="43" t="s">
        <v>171</v>
      </c>
      <c r="G52" s="43" t="s">
        <v>47</v>
      </c>
      <c r="H52" s="121" t="s">
        <v>906</v>
      </c>
    </row>
    <row r="53" spans="1:8" x14ac:dyDescent="0.25">
      <c r="A53" s="43" t="s">
        <v>172</v>
      </c>
      <c r="B53" s="113">
        <v>35549</v>
      </c>
      <c r="C53" s="43" t="s">
        <v>36</v>
      </c>
      <c r="D53" s="114">
        <v>2039.78</v>
      </c>
      <c r="E53" s="43" t="s">
        <v>103</v>
      </c>
      <c r="F53" s="43" t="s">
        <v>173</v>
      </c>
      <c r="G53" s="43" t="s">
        <v>105</v>
      </c>
      <c r="H53" s="121" t="s">
        <v>908</v>
      </c>
    </row>
    <row r="54" spans="1:8" x14ac:dyDescent="0.25">
      <c r="A54" s="43" t="s">
        <v>174</v>
      </c>
      <c r="B54" s="113">
        <v>35552</v>
      </c>
      <c r="C54" s="43" t="s">
        <v>36</v>
      </c>
      <c r="D54" s="114">
        <v>1687.3</v>
      </c>
      <c r="E54" s="43" t="s">
        <v>60</v>
      </c>
      <c r="F54" s="43" t="s">
        <v>175</v>
      </c>
      <c r="G54" s="43" t="s">
        <v>39</v>
      </c>
      <c r="H54" s="121" t="s">
        <v>909</v>
      </c>
    </row>
    <row r="55" spans="1:8" x14ac:dyDescent="0.25">
      <c r="A55" s="43" t="s">
        <v>176</v>
      </c>
      <c r="B55" s="113">
        <v>35726</v>
      </c>
      <c r="C55" s="43" t="s">
        <v>41</v>
      </c>
      <c r="D55" s="114">
        <v>1642.8</v>
      </c>
      <c r="E55" s="43" t="s">
        <v>177</v>
      </c>
      <c r="F55" s="43" t="s">
        <v>178</v>
      </c>
      <c r="G55" s="43" t="s">
        <v>50</v>
      </c>
      <c r="H55" s="121" t="s">
        <v>906</v>
      </c>
    </row>
    <row r="56" spans="1:8" x14ac:dyDescent="0.25">
      <c r="A56" s="43" t="s">
        <v>179</v>
      </c>
      <c r="B56" s="113">
        <v>35731</v>
      </c>
      <c r="C56" s="43" t="s">
        <v>36</v>
      </c>
      <c r="D56" s="114">
        <v>2368.1400000000003</v>
      </c>
      <c r="E56" s="43" t="s">
        <v>37</v>
      </c>
      <c r="F56" s="43" t="s">
        <v>180</v>
      </c>
      <c r="G56" s="43" t="s">
        <v>39</v>
      </c>
      <c r="H56" s="121" t="s">
        <v>909</v>
      </c>
    </row>
    <row r="57" spans="1:8" x14ac:dyDescent="0.25">
      <c r="A57" s="43" t="s">
        <v>181</v>
      </c>
      <c r="B57" s="113">
        <v>35732</v>
      </c>
      <c r="C57" s="43" t="s">
        <v>36</v>
      </c>
      <c r="D57" s="114">
        <v>2044.1</v>
      </c>
      <c r="E57" s="43" t="s">
        <v>85</v>
      </c>
      <c r="F57" s="43" t="s">
        <v>182</v>
      </c>
      <c r="G57" s="43" t="s">
        <v>87</v>
      </c>
      <c r="H57" s="121" t="s">
        <v>907</v>
      </c>
    </row>
    <row r="58" spans="1:8" x14ac:dyDescent="0.25">
      <c r="A58" s="43" t="s">
        <v>183</v>
      </c>
      <c r="B58" s="113">
        <v>35887</v>
      </c>
      <c r="C58" s="43" t="s">
        <v>36</v>
      </c>
      <c r="D58" s="114">
        <v>1996.92</v>
      </c>
      <c r="E58" s="43" t="s">
        <v>184</v>
      </c>
      <c r="F58" s="43" t="s">
        <v>185</v>
      </c>
      <c r="G58" s="43" t="s">
        <v>50</v>
      </c>
      <c r="H58" s="121" t="s">
        <v>906</v>
      </c>
    </row>
    <row r="59" spans="1:8" x14ac:dyDescent="0.25">
      <c r="A59" s="43" t="s">
        <v>186</v>
      </c>
      <c r="B59" s="113">
        <v>35899</v>
      </c>
      <c r="C59" s="43" t="s">
        <v>41</v>
      </c>
      <c r="D59" s="114">
        <v>2297.79</v>
      </c>
      <c r="E59" s="43" t="s">
        <v>187</v>
      </c>
      <c r="F59" s="43" t="s">
        <v>188</v>
      </c>
      <c r="G59" s="43" t="s">
        <v>189</v>
      </c>
      <c r="H59" s="121" t="s">
        <v>908</v>
      </c>
    </row>
    <row r="60" spans="1:8" x14ac:dyDescent="0.25">
      <c r="A60" s="43" t="s">
        <v>190</v>
      </c>
      <c r="B60" s="113">
        <v>35900</v>
      </c>
      <c r="C60" s="43" t="s">
        <v>36</v>
      </c>
      <c r="D60" s="114">
        <v>1997.91</v>
      </c>
      <c r="E60" s="43" t="s">
        <v>60</v>
      </c>
      <c r="F60" s="43" t="s">
        <v>191</v>
      </c>
      <c r="G60" s="43" t="s">
        <v>39</v>
      </c>
      <c r="H60" s="121" t="s">
        <v>909</v>
      </c>
    </row>
    <row r="61" spans="1:8" x14ac:dyDescent="0.25">
      <c r="A61" s="43" t="s">
        <v>192</v>
      </c>
      <c r="B61" s="113">
        <v>35901</v>
      </c>
      <c r="C61" s="43" t="s">
        <v>36</v>
      </c>
      <c r="D61" s="114">
        <v>1843.66</v>
      </c>
      <c r="E61" s="43" t="s">
        <v>193</v>
      </c>
      <c r="F61" s="43" t="s">
        <v>194</v>
      </c>
      <c r="G61" s="43" t="s">
        <v>195</v>
      </c>
      <c r="H61" s="121" t="s">
        <v>908</v>
      </c>
    </row>
    <row r="62" spans="1:8" x14ac:dyDescent="0.25">
      <c r="A62" s="43" t="s">
        <v>196</v>
      </c>
      <c r="B62" s="113">
        <v>36111</v>
      </c>
      <c r="C62" s="43" t="s">
        <v>36</v>
      </c>
      <c r="D62" s="114">
        <v>1979.0700000000002</v>
      </c>
      <c r="E62" s="43" t="s">
        <v>197</v>
      </c>
      <c r="F62" s="43" t="s">
        <v>198</v>
      </c>
      <c r="G62" s="43" t="s">
        <v>39</v>
      </c>
      <c r="H62" s="121" t="s">
        <v>909</v>
      </c>
    </row>
    <row r="63" spans="1:8" x14ac:dyDescent="0.25">
      <c r="A63" s="43" t="s">
        <v>199</v>
      </c>
      <c r="B63" s="113">
        <v>36433</v>
      </c>
      <c r="C63" s="43" t="s">
        <v>36</v>
      </c>
      <c r="D63" s="114">
        <v>1654.69</v>
      </c>
      <c r="E63" s="43" t="s">
        <v>37</v>
      </c>
      <c r="F63" s="43" t="s">
        <v>200</v>
      </c>
      <c r="G63" s="43" t="s">
        <v>39</v>
      </c>
      <c r="H63" s="121" t="s">
        <v>909</v>
      </c>
    </row>
    <row r="64" spans="1:8" x14ac:dyDescent="0.25">
      <c r="A64" s="43" t="s">
        <v>201</v>
      </c>
      <c r="B64" s="113">
        <v>36642</v>
      </c>
      <c r="C64" s="43" t="s">
        <v>36</v>
      </c>
      <c r="D64" s="114">
        <v>1992.6</v>
      </c>
      <c r="E64" s="43" t="s">
        <v>70</v>
      </c>
      <c r="F64" s="43" t="s">
        <v>202</v>
      </c>
      <c r="G64" s="43" t="s">
        <v>72</v>
      </c>
      <c r="H64" s="121" t="s">
        <v>907</v>
      </c>
    </row>
    <row r="65" spans="1:8" x14ac:dyDescent="0.25">
      <c r="A65" s="43" t="s">
        <v>203</v>
      </c>
      <c r="B65" s="113">
        <v>36643</v>
      </c>
      <c r="C65" s="43" t="s">
        <v>41</v>
      </c>
      <c r="D65" s="114">
        <v>2693.6899999999996</v>
      </c>
      <c r="E65" s="43" t="s">
        <v>204</v>
      </c>
      <c r="F65" s="43" t="s">
        <v>205</v>
      </c>
      <c r="G65" s="43" t="s">
        <v>206</v>
      </c>
      <c r="H65" s="121" t="s">
        <v>908</v>
      </c>
    </row>
    <row r="66" spans="1:8" x14ac:dyDescent="0.25">
      <c r="A66" s="43" t="s">
        <v>207</v>
      </c>
      <c r="B66" s="113">
        <v>36804</v>
      </c>
      <c r="C66" s="43" t="s">
        <v>36</v>
      </c>
      <c r="D66" s="114">
        <v>2040.23</v>
      </c>
      <c r="E66" s="43" t="s">
        <v>208</v>
      </c>
      <c r="F66" s="43" t="s">
        <v>209</v>
      </c>
      <c r="G66" s="43" t="s">
        <v>95</v>
      </c>
      <c r="H66" s="121" t="s">
        <v>908</v>
      </c>
    </row>
    <row r="67" spans="1:8" x14ac:dyDescent="0.25">
      <c r="A67" s="43" t="s">
        <v>210</v>
      </c>
      <c r="B67" s="113">
        <v>36825</v>
      </c>
      <c r="C67" s="43" t="s">
        <v>36</v>
      </c>
      <c r="D67" s="114">
        <v>1221</v>
      </c>
      <c r="E67" s="43" t="s">
        <v>45</v>
      </c>
      <c r="F67" s="43" t="s">
        <v>211</v>
      </c>
      <c r="G67" s="43" t="s">
        <v>47</v>
      </c>
      <c r="H67" s="121" t="s">
        <v>906</v>
      </c>
    </row>
    <row r="68" spans="1:8" x14ac:dyDescent="0.25">
      <c r="A68" s="43" t="s">
        <v>212</v>
      </c>
      <c r="B68" s="113">
        <v>36846</v>
      </c>
      <c r="C68" s="43" t="s">
        <v>36</v>
      </c>
      <c r="D68" s="114">
        <v>1828.13</v>
      </c>
      <c r="E68" s="43" t="s">
        <v>85</v>
      </c>
      <c r="F68" s="43" t="s">
        <v>213</v>
      </c>
      <c r="G68" s="43" t="s">
        <v>87</v>
      </c>
      <c r="H68" s="121" t="s">
        <v>907</v>
      </c>
    </row>
    <row r="69" spans="1:8" x14ac:dyDescent="0.25">
      <c r="A69" s="43" t="s">
        <v>214</v>
      </c>
      <c r="B69" s="113">
        <v>36847</v>
      </c>
      <c r="C69" s="43" t="s">
        <v>36</v>
      </c>
      <c r="D69" s="114">
        <v>1819</v>
      </c>
      <c r="E69" s="43" t="s">
        <v>52</v>
      </c>
      <c r="F69" s="43" t="s">
        <v>215</v>
      </c>
      <c r="G69" s="43" t="s">
        <v>54</v>
      </c>
      <c r="H69" s="121" t="s">
        <v>909</v>
      </c>
    </row>
    <row r="70" spans="1:8" x14ac:dyDescent="0.25">
      <c r="A70" s="43" t="s">
        <v>216</v>
      </c>
      <c r="B70" s="113">
        <v>36853</v>
      </c>
      <c r="C70" s="43" t="s">
        <v>36</v>
      </c>
      <c r="D70" s="114">
        <v>2178.1899999999996</v>
      </c>
      <c r="E70" s="43" t="s">
        <v>217</v>
      </c>
      <c r="F70" s="43" t="s">
        <v>218</v>
      </c>
      <c r="G70" s="43" t="s">
        <v>219</v>
      </c>
      <c r="H70" s="121" t="s">
        <v>905</v>
      </c>
    </row>
    <row r="71" spans="1:8" x14ac:dyDescent="0.25">
      <c r="A71" s="43" t="s">
        <v>220</v>
      </c>
      <c r="B71" s="113">
        <v>37019</v>
      </c>
      <c r="C71" s="43" t="s">
        <v>36</v>
      </c>
      <c r="D71" s="114">
        <v>1726.02</v>
      </c>
      <c r="E71" s="43" t="s">
        <v>52</v>
      </c>
      <c r="F71" s="43" t="s">
        <v>221</v>
      </c>
      <c r="G71" s="43" t="s">
        <v>54</v>
      </c>
      <c r="H71" s="121" t="s">
        <v>909</v>
      </c>
    </row>
    <row r="72" spans="1:8" x14ac:dyDescent="0.25">
      <c r="A72" s="43" t="s">
        <v>222</v>
      </c>
      <c r="B72" s="113">
        <v>37203</v>
      </c>
      <c r="C72" s="43" t="s">
        <v>36</v>
      </c>
      <c r="D72" s="114">
        <v>2364.91</v>
      </c>
      <c r="E72" s="43" t="s">
        <v>223</v>
      </c>
      <c r="F72" s="43" t="s">
        <v>224</v>
      </c>
      <c r="G72" s="43" t="s">
        <v>105</v>
      </c>
      <c r="H72" s="121" t="s">
        <v>908</v>
      </c>
    </row>
    <row r="73" spans="1:8" x14ac:dyDescent="0.25">
      <c r="A73" s="43" t="s">
        <v>225</v>
      </c>
      <c r="B73" s="113">
        <v>37238</v>
      </c>
      <c r="C73" s="43" t="s">
        <v>41</v>
      </c>
      <c r="D73" s="114">
        <v>3306.2699999999995</v>
      </c>
      <c r="E73" s="43" t="s">
        <v>217</v>
      </c>
      <c r="F73" s="43" t="s">
        <v>217</v>
      </c>
      <c r="G73" s="43" t="s">
        <v>219</v>
      </c>
      <c r="H73" s="121" t="s">
        <v>905</v>
      </c>
    </row>
    <row r="74" spans="1:8" x14ac:dyDescent="0.25">
      <c r="A74" s="43" t="s">
        <v>226</v>
      </c>
      <c r="B74" s="113">
        <v>37334</v>
      </c>
      <c r="C74" s="43" t="s">
        <v>36</v>
      </c>
      <c r="D74" s="114">
        <v>2319.6</v>
      </c>
      <c r="E74" s="43" t="s">
        <v>42</v>
      </c>
      <c r="F74" s="43" t="s">
        <v>227</v>
      </c>
      <c r="G74" s="43" t="s">
        <v>39</v>
      </c>
      <c r="H74" s="121" t="s">
        <v>909</v>
      </c>
    </row>
    <row r="75" spans="1:8" x14ac:dyDescent="0.25">
      <c r="A75" s="43" t="s">
        <v>228</v>
      </c>
      <c r="B75" s="113">
        <v>37336</v>
      </c>
      <c r="C75" s="43" t="s">
        <v>36</v>
      </c>
      <c r="D75" s="114">
        <v>2306.35</v>
      </c>
      <c r="E75" s="43" t="s">
        <v>52</v>
      </c>
      <c r="F75" s="43" t="s">
        <v>229</v>
      </c>
      <c r="G75" s="43" t="s">
        <v>54</v>
      </c>
      <c r="H75" s="121" t="s">
        <v>909</v>
      </c>
    </row>
    <row r="76" spans="1:8" x14ac:dyDescent="0.25">
      <c r="A76" s="43" t="s">
        <v>230</v>
      </c>
      <c r="B76" s="113">
        <v>37447</v>
      </c>
      <c r="C76" s="43" t="s">
        <v>36</v>
      </c>
      <c r="D76" s="114">
        <v>2311.36</v>
      </c>
      <c r="E76" s="43" t="s">
        <v>231</v>
      </c>
      <c r="F76" s="43" t="s">
        <v>232</v>
      </c>
      <c r="G76" s="43" t="s">
        <v>39</v>
      </c>
      <c r="H76" s="121" t="s">
        <v>909</v>
      </c>
    </row>
    <row r="77" spans="1:8" x14ac:dyDescent="0.25">
      <c r="A77" s="43" t="s">
        <v>233</v>
      </c>
      <c r="B77" s="113">
        <v>37558</v>
      </c>
      <c r="C77" s="43" t="s">
        <v>36</v>
      </c>
      <c r="D77" s="114">
        <v>2048.0300000000002</v>
      </c>
      <c r="E77" s="43" t="s">
        <v>234</v>
      </c>
      <c r="F77" s="43" t="s">
        <v>235</v>
      </c>
      <c r="G77" s="43" t="s">
        <v>145</v>
      </c>
      <c r="H77" s="121" t="s">
        <v>909</v>
      </c>
    </row>
    <row r="78" spans="1:8" x14ac:dyDescent="0.25">
      <c r="A78" s="43" t="s">
        <v>236</v>
      </c>
      <c r="B78" s="113">
        <v>37592</v>
      </c>
      <c r="C78" s="43" t="s">
        <v>36</v>
      </c>
      <c r="D78" s="114">
        <v>1611.62</v>
      </c>
      <c r="E78" s="43" t="s">
        <v>237</v>
      </c>
      <c r="F78" s="43" t="s">
        <v>238</v>
      </c>
      <c r="G78" s="43" t="s">
        <v>39</v>
      </c>
      <c r="H78" s="121" t="s">
        <v>909</v>
      </c>
    </row>
    <row r="79" spans="1:8" x14ac:dyDescent="0.25">
      <c r="A79" s="43" t="s">
        <v>239</v>
      </c>
      <c r="B79" s="113">
        <v>37593</v>
      </c>
      <c r="C79" s="43" t="s">
        <v>36</v>
      </c>
      <c r="D79" s="114">
        <v>2347.0100000000002</v>
      </c>
      <c r="E79" s="43" t="s">
        <v>240</v>
      </c>
      <c r="F79" s="43" t="s">
        <v>241</v>
      </c>
      <c r="G79" s="43" t="s">
        <v>189</v>
      </c>
      <c r="H79" s="121" t="s">
        <v>908</v>
      </c>
    </row>
    <row r="80" spans="1:8" x14ac:dyDescent="0.25">
      <c r="A80" s="43" t="s">
        <v>242</v>
      </c>
      <c r="B80" s="113">
        <v>37721</v>
      </c>
      <c r="C80" s="43" t="s">
        <v>36</v>
      </c>
      <c r="D80" s="114">
        <v>1202.97</v>
      </c>
      <c r="E80" s="43" t="s">
        <v>243</v>
      </c>
      <c r="F80" s="43" t="s">
        <v>244</v>
      </c>
      <c r="G80" s="43" t="s">
        <v>54</v>
      </c>
      <c r="H80" s="121" t="s">
        <v>909</v>
      </c>
    </row>
    <row r="81" spans="1:8" x14ac:dyDescent="0.25">
      <c r="A81" s="43" t="s">
        <v>245</v>
      </c>
      <c r="B81" s="113">
        <v>37726</v>
      </c>
      <c r="C81" s="43" t="s">
        <v>36</v>
      </c>
      <c r="D81" s="114">
        <v>1709.07</v>
      </c>
      <c r="E81" s="43" t="s">
        <v>52</v>
      </c>
      <c r="F81" s="43" t="s">
        <v>246</v>
      </c>
      <c r="G81" s="43" t="s">
        <v>54</v>
      </c>
      <c r="H81" s="121" t="s">
        <v>909</v>
      </c>
    </row>
    <row r="82" spans="1:8" x14ac:dyDescent="0.25">
      <c r="A82" s="43" t="s">
        <v>247</v>
      </c>
      <c r="B82" s="113">
        <v>37770</v>
      </c>
      <c r="C82" s="43" t="s">
        <v>41</v>
      </c>
      <c r="D82" s="114">
        <v>2897.73</v>
      </c>
      <c r="E82" s="43" t="s">
        <v>56</v>
      </c>
      <c r="F82" s="43" t="s">
        <v>248</v>
      </c>
      <c r="G82" s="43" t="s">
        <v>58</v>
      </c>
      <c r="H82" s="121" t="s">
        <v>909</v>
      </c>
    </row>
    <row r="83" spans="1:8" x14ac:dyDescent="0.25">
      <c r="A83" s="43" t="s">
        <v>249</v>
      </c>
      <c r="B83" s="113">
        <v>37812</v>
      </c>
      <c r="C83" s="43" t="s">
        <v>36</v>
      </c>
      <c r="D83" s="114">
        <v>2170.5300000000002</v>
      </c>
      <c r="E83" s="43" t="s">
        <v>250</v>
      </c>
      <c r="F83" s="43" t="s">
        <v>251</v>
      </c>
      <c r="G83" s="43" t="s">
        <v>252</v>
      </c>
      <c r="H83" s="121" t="s">
        <v>907</v>
      </c>
    </row>
    <row r="84" spans="1:8" x14ac:dyDescent="0.25">
      <c r="A84" s="43" t="s">
        <v>253</v>
      </c>
      <c r="B84" s="113">
        <v>37833</v>
      </c>
      <c r="C84" s="43" t="s">
        <v>41</v>
      </c>
      <c r="D84" s="114">
        <v>2044</v>
      </c>
      <c r="E84" s="43" t="s">
        <v>197</v>
      </c>
      <c r="F84" s="43" t="s">
        <v>254</v>
      </c>
      <c r="G84" s="43" t="s">
        <v>39</v>
      </c>
      <c r="H84" s="121" t="s">
        <v>909</v>
      </c>
    </row>
    <row r="85" spans="1:8" x14ac:dyDescent="0.25">
      <c r="A85" s="43" t="s">
        <v>255</v>
      </c>
      <c r="B85" s="113">
        <v>37889</v>
      </c>
      <c r="C85" s="43" t="s">
        <v>36</v>
      </c>
      <c r="D85" s="114">
        <v>3219.0299999999997</v>
      </c>
      <c r="E85" s="43" t="s">
        <v>147</v>
      </c>
      <c r="F85" s="43" t="s">
        <v>256</v>
      </c>
      <c r="G85" s="43" t="s">
        <v>149</v>
      </c>
      <c r="H85" s="121" t="s">
        <v>905</v>
      </c>
    </row>
    <row r="86" spans="1:8" x14ac:dyDescent="0.25">
      <c r="A86" s="43" t="s">
        <v>257</v>
      </c>
      <c r="B86" s="113">
        <v>37926</v>
      </c>
      <c r="C86" s="43" t="s">
        <v>36</v>
      </c>
      <c r="D86" s="114">
        <v>2179.5699999999997</v>
      </c>
      <c r="E86" s="43" t="s">
        <v>258</v>
      </c>
      <c r="F86" s="43" t="s">
        <v>259</v>
      </c>
      <c r="G86" s="43" t="s">
        <v>39</v>
      </c>
      <c r="H86" s="121" t="s">
        <v>909</v>
      </c>
    </row>
    <row r="87" spans="1:8" x14ac:dyDescent="0.25">
      <c r="A87" s="43" t="s">
        <v>260</v>
      </c>
      <c r="B87" s="113">
        <v>37931</v>
      </c>
      <c r="C87" s="43" t="s">
        <v>36</v>
      </c>
      <c r="D87" s="114">
        <v>2387.04</v>
      </c>
      <c r="E87" s="43" t="s">
        <v>45</v>
      </c>
      <c r="F87" s="43" t="s">
        <v>261</v>
      </c>
      <c r="G87" s="43" t="s">
        <v>47</v>
      </c>
      <c r="H87" s="121" t="s">
        <v>906</v>
      </c>
    </row>
    <row r="88" spans="1:8" x14ac:dyDescent="0.25">
      <c r="A88" s="43" t="s">
        <v>262</v>
      </c>
      <c r="B88" s="113">
        <v>37940</v>
      </c>
      <c r="C88" s="43" t="s">
        <v>41</v>
      </c>
      <c r="D88" s="114">
        <v>1944.8000000000002</v>
      </c>
      <c r="E88" s="43" t="s">
        <v>263</v>
      </c>
      <c r="F88" s="43" t="s">
        <v>264</v>
      </c>
      <c r="G88" s="43" t="s">
        <v>39</v>
      </c>
      <c r="H88" s="121" t="s">
        <v>909</v>
      </c>
    </row>
    <row r="89" spans="1:8" x14ac:dyDescent="0.25">
      <c r="A89" s="43" t="s">
        <v>265</v>
      </c>
      <c r="B89" s="113">
        <v>37955</v>
      </c>
      <c r="C89" s="43" t="s">
        <v>36</v>
      </c>
      <c r="D89" s="114">
        <v>1974.24</v>
      </c>
      <c r="E89" s="43" t="s">
        <v>266</v>
      </c>
      <c r="F89" s="43" t="s">
        <v>267</v>
      </c>
      <c r="G89" s="43" t="s">
        <v>58</v>
      </c>
      <c r="H89" s="121" t="s">
        <v>909</v>
      </c>
    </row>
    <row r="90" spans="1:8" x14ac:dyDescent="0.25">
      <c r="A90" s="43" t="s">
        <v>268</v>
      </c>
      <c r="B90" s="113">
        <v>38071</v>
      </c>
      <c r="C90" s="43" t="s">
        <v>36</v>
      </c>
      <c r="D90" s="114">
        <v>1684.18</v>
      </c>
      <c r="E90" s="43" t="s">
        <v>269</v>
      </c>
      <c r="F90" s="43" t="s">
        <v>270</v>
      </c>
      <c r="G90" s="43" t="s">
        <v>54</v>
      </c>
      <c r="H90" s="121" t="s">
        <v>909</v>
      </c>
    </row>
    <row r="91" spans="1:8" x14ac:dyDescent="0.25">
      <c r="A91" s="43" t="s">
        <v>271</v>
      </c>
      <c r="B91" s="113">
        <v>38078</v>
      </c>
      <c r="C91" s="43" t="s">
        <v>36</v>
      </c>
      <c r="D91" s="114">
        <v>1917.54</v>
      </c>
      <c r="E91" s="43" t="s">
        <v>272</v>
      </c>
      <c r="F91" s="43" t="s">
        <v>273</v>
      </c>
      <c r="G91" s="43" t="s">
        <v>54</v>
      </c>
      <c r="H91" s="121" t="s">
        <v>909</v>
      </c>
    </row>
    <row r="92" spans="1:8" x14ac:dyDescent="0.25">
      <c r="A92" s="43" t="s">
        <v>274</v>
      </c>
      <c r="B92" s="113">
        <v>38099</v>
      </c>
      <c r="C92" s="43" t="s">
        <v>36</v>
      </c>
      <c r="D92" s="114">
        <v>1905.87</v>
      </c>
      <c r="E92" s="43" t="s">
        <v>275</v>
      </c>
      <c r="F92" s="43" t="s">
        <v>276</v>
      </c>
      <c r="G92" s="43" t="s">
        <v>72</v>
      </c>
      <c r="H92" s="121" t="s">
        <v>907</v>
      </c>
    </row>
    <row r="93" spans="1:8" x14ac:dyDescent="0.25">
      <c r="A93" s="43" t="s">
        <v>277</v>
      </c>
      <c r="B93" s="113">
        <v>38104</v>
      </c>
      <c r="C93" s="43" t="s">
        <v>36</v>
      </c>
      <c r="D93" s="114">
        <v>1799.52</v>
      </c>
      <c r="E93" s="43" t="s">
        <v>37</v>
      </c>
      <c r="F93" s="43" t="s">
        <v>278</v>
      </c>
      <c r="G93" s="43" t="s">
        <v>39</v>
      </c>
      <c r="H93" s="121" t="s">
        <v>909</v>
      </c>
    </row>
    <row r="94" spans="1:8" x14ac:dyDescent="0.25">
      <c r="A94" s="43" t="s">
        <v>279</v>
      </c>
      <c r="B94" s="113">
        <v>38288</v>
      </c>
      <c r="C94" s="43" t="s">
        <v>36</v>
      </c>
      <c r="D94" s="114">
        <v>2033.78</v>
      </c>
      <c r="E94" s="43" t="s">
        <v>37</v>
      </c>
      <c r="F94" s="43" t="s">
        <v>280</v>
      </c>
      <c r="G94" s="43" t="s">
        <v>39</v>
      </c>
      <c r="H94" s="121" t="s">
        <v>909</v>
      </c>
    </row>
    <row r="95" spans="1:8" x14ac:dyDescent="0.25">
      <c r="A95" s="43" t="s">
        <v>281</v>
      </c>
      <c r="B95" s="113">
        <v>38309</v>
      </c>
      <c r="C95" s="43" t="s">
        <v>36</v>
      </c>
      <c r="D95" s="114">
        <v>1718</v>
      </c>
      <c r="E95" s="43" t="s">
        <v>282</v>
      </c>
      <c r="F95" s="43" t="s">
        <v>283</v>
      </c>
      <c r="G95" s="43" t="s">
        <v>58</v>
      </c>
      <c r="H95" s="121" t="s">
        <v>909</v>
      </c>
    </row>
    <row r="96" spans="1:8" x14ac:dyDescent="0.25">
      <c r="A96" s="43" t="s">
        <v>284</v>
      </c>
      <c r="B96" s="113">
        <v>38323</v>
      </c>
      <c r="C96" s="43" t="s">
        <v>36</v>
      </c>
      <c r="D96" s="114">
        <v>1523.56</v>
      </c>
      <c r="E96" s="43" t="s">
        <v>285</v>
      </c>
      <c r="F96" s="43" t="s">
        <v>286</v>
      </c>
      <c r="G96" s="43" t="s">
        <v>287</v>
      </c>
      <c r="H96" s="121" t="s">
        <v>906</v>
      </c>
    </row>
    <row r="97" spans="1:8" x14ac:dyDescent="0.25">
      <c r="A97" s="43" t="s">
        <v>288</v>
      </c>
      <c r="B97" s="113">
        <v>38330</v>
      </c>
      <c r="C97" s="43" t="s">
        <v>36</v>
      </c>
      <c r="D97" s="114">
        <v>1314.16</v>
      </c>
      <c r="E97" s="43" t="s">
        <v>52</v>
      </c>
      <c r="F97" s="43" t="s">
        <v>289</v>
      </c>
      <c r="G97" s="43" t="s">
        <v>54</v>
      </c>
      <c r="H97" s="121" t="s">
        <v>909</v>
      </c>
    </row>
    <row r="98" spans="1:8" x14ac:dyDescent="0.25">
      <c r="A98" s="43" t="s">
        <v>290</v>
      </c>
      <c r="B98" s="113">
        <v>38469</v>
      </c>
      <c r="C98" s="43" t="s">
        <v>36</v>
      </c>
      <c r="D98" s="114">
        <v>2608.0299999999997</v>
      </c>
      <c r="E98" s="43" t="s">
        <v>168</v>
      </c>
      <c r="F98" s="43" t="s">
        <v>291</v>
      </c>
      <c r="G98" s="43" t="s">
        <v>169</v>
      </c>
      <c r="H98" s="121" t="s">
        <v>908</v>
      </c>
    </row>
    <row r="99" spans="1:8" x14ac:dyDescent="0.25">
      <c r="A99" s="43" t="s">
        <v>292</v>
      </c>
      <c r="B99" s="113">
        <v>38505</v>
      </c>
      <c r="C99" s="43" t="s">
        <v>36</v>
      </c>
      <c r="D99" s="114">
        <v>1121.28</v>
      </c>
      <c r="E99" s="43" t="s">
        <v>293</v>
      </c>
      <c r="F99" s="43" t="s">
        <v>294</v>
      </c>
      <c r="G99" s="43" t="s">
        <v>39</v>
      </c>
      <c r="H99" s="121" t="s">
        <v>909</v>
      </c>
    </row>
    <row r="100" spans="1:8" x14ac:dyDescent="0.25">
      <c r="A100" s="43" t="s">
        <v>295</v>
      </c>
      <c r="B100" s="113">
        <v>38512</v>
      </c>
      <c r="C100" s="43" t="s">
        <v>41</v>
      </c>
      <c r="D100" s="114">
        <v>2512.46</v>
      </c>
      <c r="E100" s="43" t="s">
        <v>193</v>
      </c>
      <c r="F100" s="43" t="s">
        <v>296</v>
      </c>
      <c r="G100" s="43" t="s">
        <v>195</v>
      </c>
      <c r="H100" s="121" t="s">
        <v>908</v>
      </c>
    </row>
    <row r="101" spans="1:8" x14ac:dyDescent="0.25">
      <c r="A101" s="43" t="s">
        <v>297</v>
      </c>
      <c r="B101" s="113">
        <v>38547</v>
      </c>
      <c r="C101" s="43" t="s">
        <v>36</v>
      </c>
      <c r="D101" s="114">
        <v>1751.52</v>
      </c>
      <c r="E101" s="43" t="s">
        <v>168</v>
      </c>
      <c r="F101" s="43" t="s">
        <v>298</v>
      </c>
      <c r="G101" s="43" t="s">
        <v>169</v>
      </c>
      <c r="H101" s="121" t="s">
        <v>908</v>
      </c>
    </row>
    <row r="102" spans="1:8" x14ac:dyDescent="0.25">
      <c r="A102" s="43" t="s">
        <v>299</v>
      </c>
      <c r="B102" s="113">
        <v>38568</v>
      </c>
      <c r="C102" s="43" t="s">
        <v>36</v>
      </c>
      <c r="D102" s="114">
        <v>1564.03</v>
      </c>
      <c r="E102" s="43" t="s">
        <v>160</v>
      </c>
      <c r="F102" s="43" t="s">
        <v>300</v>
      </c>
      <c r="G102" s="43" t="s">
        <v>162</v>
      </c>
      <c r="H102" s="121" t="s">
        <v>908</v>
      </c>
    </row>
    <row r="103" spans="1:8" x14ac:dyDescent="0.25">
      <c r="A103" s="43" t="s">
        <v>301</v>
      </c>
      <c r="B103" s="113">
        <v>38652</v>
      </c>
      <c r="C103" s="43" t="s">
        <v>36</v>
      </c>
      <c r="D103" s="114">
        <v>1508.78</v>
      </c>
      <c r="E103" s="43" t="s">
        <v>85</v>
      </c>
      <c r="F103" s="43" t="s">
        <v>302</v>
      </c>
      <c r="G103" s="43" t="s">
        <v>87</v>
      </c>
      <c r="H103" s="121" t="s">
        <v>907</v>
      </c>
    </row>
    <row r="104" spans="1:8" x14ac:dyDescent="0.25">
      <c r="A104" s="43" t="s">
        <v>303</v>
      </c>
      <c r="B104" s="113">
        <v>38673</v>
      </c>
      <c r="C104" s="43" t="s">
        <v>36</v>
      </c>
      <c r="D104" s="114">
        <v>1628.74</v>
      </c>
      <c r="E104" s="43" t="s">
        <v>304</v>
      </c>
      <c r="F104" s="43" t="s">
        <v>305</v>
      </c>
      <c r="G104" s="43" t="s">
        <v>39</v>
      </c>
      <c r="H104" s="121" t="s">
        <v>909</v>
      </c>
    </row>
    <row r="105" spans="1:8" x14ac:dyDescent="0.25">
      <c r="A105" s="43" t="s">
        <v>306</v>
      </c>
      <c r="B105" s="113">
        <v>38673</v>
      </c>
      <c r="C105" s="43" t="s">
        <v>36</v>
      </c>
      <c r="D105" s="114">
        <v>1745.3</v>
      </c>
      <c r="E105" s="43" t="s">
        <v>307</v>
      </c>
      <c r="F105" s="43" t="s">
        <v>308</v>
      </c>
      <c r="G105" s="43" t="s">
        <v>39</v>
      </c>
      <c r="H105" s="121" t="s">
        <v>909</v>
      </c>
    </row>
    <row r="106" spans="1:8" x14ac:dyDescent="0.25">
      <c r="A106" s="43" t="s">
        <v>309</v>
      </c>
      <c r="B106" s="113">
        <v>38687</v>
      </c>
      <c r="C106" s="43" t="s">
        <v>36</v>
      </c>
      <c r="D106" s="114">
        <v>1344.34</v>
      </c>
      <c r="E106" s="43" t="s">
        <v>310</v>
      </c>
      <c r="F106" s="43" t="s">
        <v>311</v>
      </c>
      <c r="G106" s="43" t="s">
        <v>47</v>
      </c>
      <c r="H106" s="121" t="s">
        <v>906</v>
      </c>
    </row>
    <row r="107" spans="1:8" x14ac:dyDescent="0.25">
      <c r="A107" s="43" t="s">
        <v>312</v>
      </c>
      <c r="B107" s="113">
        <v>38694</v>
      </c>
      <c r="C107" s="43" t="s">
        <v>36</v>
      </c>
      <c r="D107" s="114">
        <v>1473.93</v>
      </c>
      <c r="E107" s="43" t="s">
        <v>313</v>
      </c>
      <c r="F107" s="43" t="s">
        <v>314</v>
      </c>
      <c r="G107" s="43" t="s">
        <v>105</v>
      </c>
      <c r="H107" s="121" t="s">
        <v>908</v>
      </c>
    </row>
    <row r="108" spans="1:8" x14ac:dyDescent="0.25">
      <c r="A108" s="43" t="s">
        <v>315</v>
      </c>
      <c r="B108" s="113">
        <v>38695</v>
      </c>
      <c r="C108" s="43" t="s">
        <v>41</v>
      </c>
      <c r="D108" s="114">
        <v>2475.2199999999998</v>
      </c>
      <c r="E108" s="43" t="s">
        <v>316</v>
      </c>
      <c r="F108" s="43" t="s">
        <v>317</v>
      </c>
      <c r="G108" s="43" t="s">
        <v>318</v>
      </c>
      <c r="H108" s="121" t="s">
        <v>908</v>
      </c>
    </row>
    <row r="109" spans="1:8" x14ac:dyDescent="0.25">
      <c r="A109" s="43" t="s">
        <v>319</v>
      </c>
      <c r="B109" s="113">
        <v>38834</v>
      </c>
      <c r="C109" s="43" t="s">
        <v>36</v>
      </c>
      <c r="D109" s="114">
        <v>989.59</v>
      </c>
      <c r="E109" s="43" t="s">
        <v>37</v>
      </c>
      <c r="F109" s="43" t="s">
        <v>320</v>
      </c>
      <c r="G109" s="43" t="s">
        <v>39</v>
      </c>
      <c r="H109" s="121" t="s">
        <v>909</v>
      </c>
    </row>
    <row r="110" spans="1:8" x14ac:dyDescent="0.25">
      <c r="A110" s="43" t="s">
        <v>321</v>
      </c>
      <c r="B110" s="113">
        <v>38841</v>
      </c>
      <c r="C110" s="43" t="s">
        <v>41</v>
      </c>
      <c r="D110" s="114">
        <v>2576.54</v>
      </c>
      <c r="E110" s="43" t="s">
        <v>126</v>
      </c>
      <c r="F110" s="43" t="s">
        <v>322</v>
      </c>
      <c r="G110" s="43" t="s">
        <v>128</v>
      </c>
      <c r="H110" s="121" t="s">
        <v>908</v>
      </c>
    </row>
    <row r="111" spans="1:8" x14ac:dyDescent="0.25">
      <c r="A111" s="43" t="s">
        <v>323</v>
      </c>
      <c r="B111" s="113">
        <v>38897</v>
      </c>
      <c r="C111" s="43" t="s">
        <v>41</v>
      </c>
      <c r="D111" s="114">
        <v>1744</v>
      </c>
      <c r="E111" s="43" t="s">
        <v>52</v>
      </c>
      <c r="F111" s="43" t="s">
        <v>324</v>
      </c>
      <c r="G111" s="43" t="s">
        <v>54</v>
      </c>
      <c r="H111" s="121" t="s">
        <v>909</v>
      </c>
    </row>
    <row r="112" spans="1:8" x14ac:dyDescent="0.25">
      <c r="A112" s="43" t="s">
        <v>325</v>
      </c>
      <c r="B112" s="113">
        <v>38904</v>
      </c>
      <c r="C112" s="43" t="s">
        <v>36</v>
      </c>
      <c r="D112" s="114">
        <v>1670.72</v>
      </c>
      <c r="E112" s="43" t="s">
        <v>37</v>
      </c>
      <c r="F112" s="43" t="s">
        <v>326</v>
      </c>
      <c r="G112" s="43" t="s">
        <v>39</v>
      </c>
      <c r="H112" s="121" t="s">
        <v>909</v>
      </c>
    </row>
    <row r="113" spans="1:8" x14ac:dyDescent="0.25">
      <c r="A113" s="43" t="s">
        <v>327</v>
      </c>
      <c r="B113" s="113">
        <v>38911</v>
      </c>
      <c r="C113" s="43" t="s">
        <v>36</v>
      </c>
      <c r="D113" s="114">
        <v>1158.69</v>
      </c>
      <c r="E113" s="43" t="s">
        <v>328</v>
      </c>
      <c r="F113" s="43" t="s">
        <v>329</v>
      </c>
      <c r="G113" s="43" t="s">
        <v>39</v>
      </c>
      <c r="H113" s="121" t="s">
        <v>909</v>
      </c>
    </row>
    <row r="114" spans="1:8" x14ac:dyDescent="0.25">
      <c r="A114" s="43" t="s">
        <v>330</v>
      </c>
      <c r="B114" s="113">
        <v>38925</v>
      </c>
      <c r="C114" s="43" t="s">
        <v>36</v>
      </c>
      <c r="D114" s="114">
        <v>1040.25</v>
      </c>
      <c r="E114" s="43" t="s">
        <v>331</v>
      </c>
      <c r="F114" s="43" t="s">
        <v>332</v>
      </c>
      <c r="G114" s="43" t="s">
        <v>39</v>
      </c>
      <c r="H114" s="121" t="s">
        <v>909</v>
      </c>
    </row>
    <row r="115" spans="1:8" x14ac:dyDescent="0.25">
      <c r="A115" s="43" t="s">
        <v>333</v>
      </c>
      <c r="B115" s="113">
        <v>38939</v>
      </c>
      <c r="C115" s="43" t="s">
        <v>36</v>
      </c>
      <c r="D115" s="114">
        <v>1016.78</v>
      </c>
      <c r="E115" s="43" t="s">
        <v>333</v>
      </c>
      <c r="F115" s="43" t="s">
        <v>334</v>
      </c>
      <c r="G115" s="43" t="s">
        <v>39</v>
      </c>
      <c r="H115" s="121" t="s">
        <v>909</v>
      </c>
    </row>
    <row r="116" spans="1:8" x14ac:dyDescent="0.25">
      <c r="A116" s="43" t="s">
        <v>335</v>
      </c>
      <c r="B116" s="113">
        <v>38995</v>
      </c>
      <c r="C116" s="43" t="s">
        <v>36</v>
      </c>
      <c r="D116" s="114">
        <v>1474.48</v>
      </c>
      <c r="E116" s="43" t="s">
        <v>65</v>
      </c>
      <c r="F116" s="43" t="s">
        <v>336</v>
      </c>
      <c r="G116" s="43" t="s">
        <v>39</v>
      </c>
      <c r="H116" s="121" t="s">
        <v>909</v>
      </c>
    </row>
    <row r="117" spans="1:8" x14ac:dyDescent="0.25">
      <c r="A117" s="43" t="s">
        <v>337</v>
      </c>
      <c r="B117" s="113">
        <v>38995</v>
      </c>
      <c r="C117" s="43" t="s">
        <v>36</v>
      </c>
      <c r="D117" s="114">
        <v>1092.4100000000001</v>
      </c>
      <c r="E117" s="43" t="s">
        <v>52</v>
      </c>
      <c r="F117" s="43" t="s">
        <v>338</v>
      </c>
      <c r="G117" s="43" t="s">
        <v>54</v>
      </c>
      <c r="H117" s="121" t="s">
        <v>909</v>
      </c>
    </row>
    <row r="118" spans="1:8" x14ac:dyDescent="0.25">
      <c r="A118" s="43" t="s">
        <v>339</v>
      </c>
      <c r="B118" s="113">
        <v>39009</v>
      </c>
      <c r="C118" s="43" t="s">
        <v>36</v>
      </c>
      <c r="D118" s="114">
        <v>1083.05</v>
      </c>
      <c r="E118" s="43" t="s">
        <v>340</v>
      </c>
      <c r="F118" s="43" t="s">
        <v>341</v>
      </c>
      <c r="G118" s="43" t="s">
        <v>39</v>
      </c>
      <c r="H118" s="121" t="s">
        <v>909</v>
      </c>
    </row>
    <row r="119" spans="1:8" x14ac:dyDescent="0.25">
      <c r="A119" s="43" t="s">
        <v>342</v>
      </c>
      <c r="B119" s="113">
        <v>39016</v>
      </c>
      <c r="C119" s="43" t="s">
        <v>41</v>
      </c>
      <c r="D119" s="114">
        <v>1897.89</v>
      </c>
      <c r="E119" s="43" t="s">
        <v>343</v>
      </c>
      <c r="F119" s="43" t="s">
        <v>343</v>
      </c>
      <c r="G119" s="43" t="s">
        <v>58</v>
      </c>
      <c r="H119" s="121" t="s">
        <v>909</v>
      </c>
    </row>
    <row r="120" spans="1:8" x14ac:dyDescent="0.25">
      <c r="A120" s="43" t="s">
        <v>344</v>
      </c>
      <c r="B120" s="113">
        <v>39030</v>
      </c>
      <c r="C120" s="43" t="s">
        <v>36</v>
      </c>
      <c r="D120" s="114">
        <v>1862.34</v>
      </c>
      <c r="E120" s="43" t="s">
        <v>37</v>
      </c>
      <c r="F120" s="43" t="s">
        <v>345</v>
      </c>
      <c r="G120" s="43" t="s">
        <v>39</v>
      </c>
      <c r="H120" s="121" t="s">
        <v>909</v>
      </c>
    </row>
    <row r="121" spans="1:8" x14ac:dyDescent="0.25">
      <c r="A121" s="43" t="s">
        <v>346</v>
      </c>
      <c r="B121" s="113">
        <v>39044</v>
      </c>
      <c r="C121" s="43" t="s">
        <v>41</v>
      </c>
      <c r="D121" s="114">
        <v>1961.9899999999998</v>
      </c>
      <c r="E121" s="43" t="s">
        <v>204</v>
      </c>
      <c r="F121" s="43" t="s">
        <v>347</v>
      </c>
      <c r="G121" s="43" t="s">
        <v>206</v>
      </c>
      <c r="H121" s="121" t="s">
        <v>908</v>
      </c>
    </row>
    <row r="122" spans="1:8" x14ac:dyDescent="0.25">
      <c r="A122" s="43" t="s">
        <v>348</v>
      </c>
      <c r="B122" s="113">
        <v>39058</v>
      </c>
      <c r="C122" s="43" t="s">
        <v>41</v>
      </c>
      <c r="D122" s="114">
        <v>1801.37</v>
      </c>
      <c r="E122" s="43" t="s">
        <v>349</v>
      </c>
      <c r="F122" s="43" t="s">
        <v>349</v>
      </c>
      <c r="G122" s="43" t="s">
        <v>189</v>
      </c>
      <c r="H122" s="121" t="s">
        <v>908</v>
      </c>
    </row>
    <row r="123" spans="1:8" x14ac:dyDescent="0.25">
      <c r="A123" s="43" t="s">
        <v>350</v>
      </c>
      <c r="B123" s="113">
        <v>39065</v>
      </c>
      <c r="C123" s="43" t="s">
        <v>36</v>
      </c>
      <c r="D123" s="114">
        <v>1021.77</v>
      </c>
      <c r="E123" s="43" t="s">
        <v>37</v>
      </c>
      <c r="F123" s="43" t="s">
        <v>351</v>
      </c>
      <c r="G123" s="43" t="s">
        <v>39</v>
      </c>
      <c r="H123" s="121" t="s">
        <v>909</v>
      </c>
    </row>
    <row r="124" spans="1:8" x14ac:dyDescent="0.25">
      <c r="A124" s="43" t="s">
        <v>352</v>
      </c>
      <c r="B124" s="113">
        <v>39121</v>
      </c>
      <c r="C124" s="43" t="s">
        <v>36</v>
      </c>
      <c r="D124" s="114">
        <v>1509.81</v>
      </c>
      <c r="E124" s="43" t="s">
        <v>353</v>
      </c>
      <c r="F124" s="43" t="s">
        <v>354</v>
      </c>
      <c r="G124" s="43" t="s">
        <v>287</v>
      </c>
      <c r="H124" s="121" t="s">
        <v>906</v>
      </c>
    </row>
    <row r="125" spans="1:8" x14ac:dyDescent="0.25">
      <c r="A125" s="43" t="s">
        <v>355</v>
      </c>
      <c r="B125" s="113">
        <v>39142</v>
      </c>
      <c r="C125" s="43" t="s">
        <v>36</v>
      </c>
      <c r="D125" s="114">
        <v>1040.49</v>
      </c>
      <c r="E125" s="43" t="s">
        <v>37</v>
      </c>
      <c r="F125" s="43" t="s">
        <v>356</v>
      </c>
      <c r="G125" s="43" t="s">
        <v>39</v>
      </c>
      <c r="H125" s="121" t="s">
        <v>909</v>
      </c>
    </row>
    <row r="126" spans="1:8" x14ac:dyDescent="0.25">
      <c r="A126" s="43" t="s">
        <v>357</v>
      </c>
      <c r="B126" s="113">
        <v>39200</v>
      </c>
      <c r="C126" s="43" t="s">
        <v>36</v>
      </c>
      <c r="D126" s="114">
        <v>1278.28</v>
      </c>
      <c r="E126" s="43" t="s">
        <v>358</v>
      </c>
      <c r="F126" s="43" t="s">
        <v>359</v>
      </c>
      <c r="G126" s="43" t="s">
        <v>39</v>
      </c>
      <c r="H126" s="121" t="s">
        <v>909</v>
      </c>
    </row>
    <row r="127" spans="1:8" x14ac:dyDescent="0.25">
      <c r="A127" s="43" t="s">
        <v>360</v>
      </c>
      <c r="B127" s="113">
        <v>39205</v>
      </c>
      <c r="C127" s="43" t="s">
        <v>36</v>
      </c>
      <c r="D127" s="114">
        <v>1011.99</v>
      </c>
      <c r="E127" s="43" t="s">
        <v>361</v>
      </c>
      <c r="F127" s="43" t="s">
        <v>362</v>
      </c>
      <c r="G127" s="43" t="s">
        <v>39</v>
      </c>
      <c r="H127" s="121" t="s">
        <v>909</v>
      </c>
    </row>
    <row r="128" spans="1:8" x14ac:dyDescent="0.25">
      <c r="A128" s="43" t="s">
        <v>363</v>
      </c>
      <c r="B128" s="113">
        <v>39224</v>
      </c>
      <c r="C128" s="43" t="s">
        <v>36</v>
      </c>
      <c r="D128" s="114">
        <v>2466.58</v>
      </c>
      <c r="E128" s="43" t="s">
        <v>93</v>
      </c>
      <c r="F128" s="43" t="s">
        <v>364</v>
      </c>
      <c r="G128" s="43" t="s">
        <v>95</v>
      </c>
      <c r="H128" s="121" t="s">
        <v>908</v>
      </c>
    </row>
    <row r="129" spans="1:8" x14ac:dyDescent="0.25">
      <c r="A129" s="43" t="s">
        <v>365</v>
      </c>
      <c r="B129" s="113">
        <v>39233</v>
      </c>
      <c r="C129" s="43" t="s">
        <v>36</v>
      </c>
      <c r="D129" s="114">
        <v>1478.89</v>
      </c>
      <c r="E129" s="43" t="s">
        <v>160</v>
      </c>
      <c r="F129" s="43" t="s">
        <v>366</v>
      </c>
      <c r="G129" s="43" t="s">
        <v>162</v>
      </c>
      <c r="H129" s="121" t="s">
        <v>908</v>
      </c>
    </row>
    <row r="130" spans="1:8" x14ac:dyDescent="0.25">
      <c r="A130" s="43" t="s">
        <v>367</v>
      </c>
      <c r="B130" s="113">
        <v>39247</v>
      </c>
      <c r="C130" s="43" t="s">
        <v>41</v>
      </c>
      <c r="D130" s="114">
        <v>1950.99</v>
      </c>
      <c r="E130" s="43" t="s">
        <v>208</v>
      </c>
      <c r="F130" s="43" t="s">
        <v>368</v>
      </c>
      <c r="G130" s="43" t="s">
        <v>95</v>
      </c>
      <c r="H130" s="121" t="s">
        <v>908</v>
      </c>
    </row>
    <row r="131" spans="1:8" x14ac:dyDescent="0.25">
      <c r="A131" s="43" t="s">
        <v>369</v>
      </c>
      <c r="B131" s="113">
        <v>39249</v>
      </c>
      <c r="C131" s="43" t="s">
        <v>36</v>
      </c>
      <c r="D131" s="114">
        <v>1053.69</v>
      </c>
      <c r="E131" s="43" t="s">
        <v>370</v>
      </c>
      <c r="F131" s="43" t="s">
        <v>371</v>
      </c>
      <c r="G131" s="43" t="s">
        <v>39</v>
      </c>
      <c r="H131" s="121" t="s">
        <v>909</v>
      </c>
    </row>
    <row r="132" spans="1:8" x14ac:dyDescent="0.25">
      <c r="A132" s="43" t="s">
        <v>372</v>
      </c>
      <c r="B132" s="113">
        <v>39351</v>
      </c>
      <c r="C132" s="43" t="s">
        <v>36</v>
      </c>
      <c r="D132" s="114">
        <v>1677.32</v>
      </c>
      <c r="E132" s="43" t="s">
        <v>103</v>
      </c>
      <c r="F132" s="43" t="s">
        <v>373</v>
      </c>
      <c r="G132" s="43" t="s">
        <v>105</v>
      </c>
      <c r="H132" s="121" t="s">
        <v>908</v>
      </c>
    </row>
    <row r="133" spans="1:8" x14ac:dyDescent="0.25">
      <c r="A133" s="43" t="s">
        <v>374</v>
      </c>
      <c r="B133" s="113">
        <v>39359</v>
      </c>
      <c r="C133" s="43" t="s">
        <v>36</v>
      </c>
      <c r="D133" s="114">
        <v>1207.6300000000001</v>
      </c>
      <c r="E133" s="43" t="s">
        <v>110</v>
      </c>
      <c r="F133" s="43" t="s">
        <v>375</v>
      </c>
      <c r="G133" s="43" t="s">
        <v>39</v>
      </c>
      <c r="H133" s="121" t="s">
        <v>909</v>
      </c>
    </row>
    <row r="134" spans="1:8" x14ac:dyDescent="0.25">
      <c r="A134" s="43" t="s">
        <v>376</v>
      </c>
      <c r="B134" s="113">
        <v>39380</v>
      </c>
      <c r="C134" s="43" t="s">
        <v>36</v>
      </c>
      <c r="D134" s="114">
        <v>1634.68</v>
      </c>
      <c r="E134" s="43" t="s">
        <v>37</v>
      </c>
      <c r="F134" s="43" t="s">
        <v>377</v>
      </c>
      <c r="G134" s="43" t="s">
        <v>39</v>
      </c>
      <c r="H134" s="121" t="s">
        <v>909</v>
      </c>
    </row>
    <row r="135" spans="1:8" x14ac:dyDescent="0.25">
      <c r="A135" s="43" t="s">
        <v>378</v>
      </c>
      <c r="B135" s="113">
        <v>39382</v>
      </c>
      <c r="C135" s="43" t="s">
        <v>36</v>
      </c>
      <c r="D135" s="114">
        <v>1646.1</v>
      </c>
      <c r="E135" s="43" t="s">
        <v>379</v>
      </c>
      <c r="F135" s="43" t="s">
        <v>380</v>
      </c>
      <c r="G135" s="43" t="s">
        <v>287</v>
      </c>
      <c r="H135" s="121" t="s">
        <v>906</v>
      </c>
    </row>
    <row r="136" spans="1:8" x14ac:dyDescent="0.25">
      <c r="A136" s="43" t="s">
        <v>381</v>
      </c>
      <c r="B136" s="113">
        <v>39384</v>
      </c>
      <c r="C136" s="43" t="s">
        <v>41</v>
      </c>
      <c r="D136" s="114">
        <v>1890.1100000000001</v>
      </c>
      <c r="E136" s="43" t="s">
        <v>269</v>
      </c>
      <c r="F136" s="43" t="s">
        <v>382</v>
      </c>
      <c r="G136" s="43" t="s">
        <v>54</v>
      </c>
      <c r="H136" s="121" t="s">
        <v>909</v>
      </c>
    </row>
    <row r="137" spans="1:8" x14ac:dyDescent="0.25">
      <c r="A137" s="43" t="s">
        <v>383</v>
      </c>
      <c r="B137" s="113">
        <v>39385</v>
      </c>
      <c r="C137" s="43" t="s">
        <v>36</v>
      </c>
      <c r="D137" s="114">
        <v>2069.7800000000002</v>
      </c>
      <c r="E137" s="43" t="s">
        <v>52</v>
      </c>
      <c r="F137" s="43" t="s">
        <v>384</v>
      </c>
      <c r="G137" s="43" t="s">
        <v>54</v>
      </c>
      <c r="H137" s="121" t="s">
        <v>909</v>
      </c>
    </row>
    <row r="138" spans="1:8" x14ac:dyDescent="0.25">
      <c r="A138" s="43" t="s">
        <v>385</v>
      </c>
      <c r="B138" s="113">
        <v>39393</v>
      </c>
      <c r="C138" s="43" t="s">
        <v>36</v>
      </c>
      <c r="D138" s="114">
        <v>2083.96</v>
      </c>
      <c r="E138" s="43" t="s">
        <v>37</v>
      </c>
      <c r="F138" s="43" t="s">
        <v>386</v>
      </c>
      <c r="G138" s="43" t="s">
        <v>39</v>
      </c>
      <c r="H138" s="121" t="s">
        <v>909</v>
      </c>
    </row>
    <row r="139" spans="1:8" x14ac:dyDescent="0.25">
      <c r="A139" s="43" t="s">
        <v>387</v>
      </c>
      <c r="B139" s="113">
        <v>39408</v>
      </c>
      <c r="C139" s="43" t="s">
        <v>36</v>
      </c>
      <c r="D139" s="114">
        <v>1893.44</v>
      </c>
      <c r="E139" s="43" t="s">
        <v>388</v>
      </c>
      <c r="F139" s="43" t="s">
        <v>389</v>
      </c>
      <c r="G139" s="43" t="s">
        <v>390</v>
      </c>
      <c r="H139" s="121" t="s">
        <v>907</v>
      </c>
    </row>
    <row r="140" spans="1:8" x14ac:dyDescent="0.25">
      <c r="A140" s="43" t="s">
        <v>391</v>
      </c>
      <c r="B140" s="113">
        <v>39414</v>
      </c>
      <c r="C140" s="43" t="s">
        <v>41</v>
      </c>
      <c r="D140" s="114">
        <v>1789.74</v>
      </c>
      <c r="E140" s="43" t="s">
        <v>52</v>
      </c>
      <c r="F140" s="43" t="s">
        <v>392</v>
      </c>
      <c r="G140" s="43" t="s">
        <v>54</v>
      </c>
      <c r="H140" s="121" t="s">
        <v>909</v>
      </c>
    </row>
    <row r="141" spans="1:8" x14ac:dyDescent="0.25">
      <c r="A141" s="43" t="s">
        <v>393</v>
      </c>
      <c r="B141" s="113">
        <v>39415</v>
      </c>
      <c r="C141" s="43" t="s">
        <v>36</v>
      </c>
      <c r="D141" s="114">
        <v>1026.2</v>
      </c>
      <c r="E141" s="43" t="s">
        <v>394</v>
      </c>
      <c r="F141" s="43" t="s">
        <v>395</v>
      </c>
      <c r="G141" s="43" t="s">
        <v>39</v>
      </c>
      <c r="H141" s="121" t="s">
        <v>909</v>
      </c>
    </row>
    <row r="142" spans="1:8" x14ac:dyDescent="0.25">
      <c r="A142" s="43" t="s">
        <v>396</v>
      </c>
      <c r="B142" s="113">
        <v>39415</v>
      </c>
      <c r="C142" s="43" t="s">
        <v>36</v>
      </c>
      <c r="D142" s="114">
        <v>1447.37</v>
      </c>
      <c r="E142" s="43" t="s">
        <v>52</v>
      </c>
      <c r="F142" s="43" t="s">
        <v>397</v>
      </c>
      <c r="G142" s="43" t="s">
        <v>54</v>
      </c>
      <c r="H142" s="121" t="s">
        <v>909</v>
      </c>
    </row>
    <row r="143" spans="1:8" x14ac:dyDescent="0.25">
      <c r="A143" s="43" t="s">
        <v>398</v>
      </c>
      <c r="B143" s="113">
        <v>39416</v>
      </c>
      <c r="C143" s="43" t="s">
        <v>36</v>
      </c>
      <c r="D143" s="114">
        <v>1148.49</v>
      </c>
      <c r="E143" s="43" t="s">
        <v>399</v>
      </c>
      <c r="F143" s="43" t="s">
        <v>400</v>
      </c>
      <c r="G143" s="43" t="s">
        <v>39</v>
      </c>
      <c r="H143" s="121" t="s">
        <v>909</v>
      </c>
    </row>
    <row r="144" spans="1:8" x14ac:dyDescent="0.25">
      <c r="A144" s="43" t="s">
        <v>401</v>
      </c>
      <c r="B144" s="113">
        <v>39422</v>
      </c>
      <c r="C144" s="43" t="s">
        <v>36</v>
      </c>
      <c r="D144" s="114">
        <v>1685.41</v>
      </c>
      <c r="E144" s="43" t="s">
        <v>168</v>
      </c>
      <c r="F144" s="43" t="s">
        <v>124</v>
      </c>
      <c r="G144" s="43" t="s">
        <v>169</v>
      </c>
      <c r="H144" s="121" t="s">
        <v>908</v>
      </c>
    </row>
    <row r="145" spans="1:8" x14ac:dyDescent="0.25">
      <c r="A145" s="43" t="s">
        <v>402</v>
      </c>
      <c r="B145" s="113">
        <v>39429</v>
      </c>
      <c r="C145" s="43" t="s">
        <v>41</v>
      </c>
      <c r="D145" s="114">
        <v>2886.57</v>
      </c>
      <c r="E145" s="43" t="s">
        <v>147</v>
      </c>
      <c r="F145" s="43" t="s">
        <v>403</v>
      </c>
      <c r="G145" s="43" t="s">
        <v>149</v>
      </c>
      <c r="H145" s="121" t="s">
        <v>905</v>
      </c>
    </row>
    <row r="146" spans="1:8" x14ac:dyDescent="0.25">
      <c r="A146" s="43" t="s">
        <v>404</v>
      </c>
      <c r="B146" s="113">
        <v>39520</v>
      </c>
      <c r="C146" s="43" t="s">
        <v>36</v>
      </c>
      <c r="D146" s="114">
        <v>1089.3900000000001</v>
      </c>
      <c r="E146" s="43" t="s">
        <v>405</v>
      </c>
      <c r="F146" s="43" t="s">
        <v>406</v>
      </c>
      <c r="G146" s="43" t="s">
        <v>39</v>
      </c>
      <c r="H146" s="121" t="s">
        <v>909</v>
      </c>
    </row>
    <row r="147" spans="1:8" x14ac:dyDescent="0.25">
      <c r="A147" s="43" t="s">
        <v>407</v>
      </c>
      <c r="B147" s="113">
        <v>39535</v>
      </c>
      <c r="C147" s="43" t="s">
        <v>36</v>
      </c>
      <c r="D147" s="114">
        <v>1702.13</v>
      </c>
      <c r="E147" s="43" t="s">
        <v>37</v>
      </c>
      <c r="F147" s="43" t="s">
        <v>408</v>
      </c>
      <c r="G147" s="43" t="s">
        <v>39</v>
      </c>
      <c r="H147" s="121" t="s">
        <v>909</v>
      </c>
    </row>
    <row r="148" spans="1:8" x14ac:dyDescent="0.25">
      <c r="A148" s="43" t="s">
        <v>409</v>
      </c>
      <c r="B148" s="113">
        <v>39560</v>
      </c>
      <c r="C148" s="43" t="s">
        <v>36</v>
      </c>
      <c r="D148" s="114">
        <v>1802.64</v>
      </c>
      <c r="E148" s="43" t="s">
        <v>343</v>
      </c>
      <c r="F148" s="43" t="s">
        <v>410</v>
      </c>
      <c r="G148" s="43" t="s">
        <v>58</v>
      </c>
      <c r="H148" s="121" t="s">
        <v>909</v>
      </c>
    </row>
    <row r="149" spans="1:8" x14ac:dyDescent="0.25">
      <c r="A149" s="43" t="s">
        <v>411</v>
      </c>
      <c r="B149" s="113">
        <v>39577</v>
      </c>
      <c r="C149" s="43" t="s">
        <v>36</v>
      </c>
      <c r="D149" s="114">
        <v>1907.94</v>
      </c>
      <c r="E149" s="43" t="s">
        <v>45</v>
      </c>
      <c r="F149" s="43" t="s">
        <v>412</v>
      </c>
      <c r="G149" s="43" t="s">
        <v>47</v>
      </c>
      <c r="H149" s="121" t="s">
        <v>906</v>
      </c>
    </row>
    <row r="150" spans="1:8" x14ac:dyDescent="0.25">
      <c r="A150" s="43" t="s">
        <v>413</v>
      </c>
      <c r="B150" s="113">
        <v>39597</v>
      </c>
      <c r="C150" s="43" t="s">
        <v>36</v>
      </c>
      <c r="D150" s="114">
        <v>1005.36</v>
      </c>
      <c r="E150" s="43" t="s">
        <v>414</v>
      </c>
      <c r="F150" s="43" t="s">
        <v>415</v>
      </c>
      <c r="G150" s="43" t="s">
        <v>39</v>
      </c>
      <c r="H150" s="121" t="s">
        <v>909</v>
      </c>
    </row>
    <row r="151" spans="1:8" x14ac:dyDescent="0.25">
      <c r="A151" s="43" t="s">
        <v>416</v>
      </c>
      <c r="B151" s="113">
        <v>39702</v>
      </c>
      <c r="C151" s="43" t="s">
        <v>36</v>
      </c>
      <c r="D151" s="114">
        <v>1070</v>
      </c>
      <c r="E151" s="43" t="s">
        <v>417</v>
      </c>
      <c r="F151" s="43" t="s">
        <v>418</v>
      </c>
      <c r="G151" s="43" t="s">
        <v>58</v>
      </c>
      <c r="H151" s="121" t="s">
        <v>909</v>
      </c>
    </row>
    <row r="152" spans="1:8" x14ac:dyDescent="0.25">
      <c r="A152" s="43" t="s">
        <v>419</v>
      </c>
      <c r="B152" s="113">
        <v>39716</v>
      </c>
      <c r="C152" s="43" t="s">
        <v>36</v>
      </c>
      <c r="D152" s="114">
        <v>1668.63</v>
      </c>
      <c r="E152" s="43" t="s">
        <v>420</v>
      </c>
      <c r="F152" s="43" t="s">
        <v>421</v>
      </c>
      <c r="G152" s="43" t="s">
        <v>54</v>
      </c>
      <c r="H152" s="121" t="s">
        <v>909</v>
      </c>
    </row>
    <row r="153" spans="1:8" x14ac:dyDescent="0.25">
      <c r="A153" s="43" t="s">
        <v>422</v>
      </c>
      <c r="B153" s="113">
        <v>39717</v>
      </c>
      <c r="C153" s="43" t="s">
        <v>36</v>
      </c>
      <c r="D153" s="114">
        <v>1589.77</v>
      </c>
      <c r="E153" s="43" t="s">
        <v>107</v>
      </c>
      <c r="F153" s="43" t="s">
        <v>423</v>
      </c>
      <c r="G153" s="43" t="s">
        <v>54</v>
      </c>
      <c r="H153" s="121" t="s">
        <v>909</v>
      </c>
    </row>
    <row r="154" spans="1:8" x14ac:dyDescent="0.25">
      <c r="A154" s="43" t="s">
        <v>424</v>
      </c>
      <c r="B154" s="113">
        <v>39744</v>
      </c>
      <c r="C154" s="43" t="s">
        <v>36</v>
      </c>
      <c r="D154" s="114">
        <v>1494.62</v>
      </c>
      <c r="E154" s="43" t="s">
        <v>425</v>
      </c>
      <c r="F154" s="43" t="s">
        <v>426</v>
      </c>
      <c r="G154" s="43" t="s">
        <v>39</v>
      </c>
      <c r="H154" s="121" t="s">
        <v>909</v>
      </c>
    </row>
    <row r="155" spans="1:8" x14ac:dyDescent="0.25">
      <c r="A155" s="43" t="s">
        <v>427</v>
      </c>
      <c r="B155" s="113">
        <v>39751</v>
      </c>
      <c r="C155" s="43" t="s">
        <v>36</v>
      </c>
      <c r="D155" s="114">
        <v>1907.44</v>
      </c>
      <c r="E155" s="43" t="s">
        <v>428</v>
      </c>
      <c r="F155" s="43" t="s">
        <v>429</v>
      </c>
      <c r="G155" s="43" t="s">
        <v>430</v>
      </c>
      <c r="H155" s="121" t="s">
        <v>905</v>
      </c>
    </row>
    <row r="156" spans="1:8" x14ac:dyDescent="0.25">
      <c r="A156" s="43" t="s">
        <v>431</v>
      </c>
      <c r="B156" s="113">
        <v>39758</v>
      </c>
      <c r="C156" s="43" t="s">
        <v>36</v>
      </c>
      <c r="D156" s="114">
        <v>1828.91</v>
      </c>
      <c r="E156" s="43" t="s">
        <v>432</v>
      </c>
      <c r="F156" s="43" t="s">
        <v>433</v>
      </c>
      <c r="G156" s="43" t="s">
        <v>105</v>
      </c>
      <c r="H156" s="121" t="s">
        <v>908</v>
      </c>
    </row>
    <row r="157" spans="1:8" x14ac:dyDescent="0.25">
      <c r="A157" s="43" t="s">
        <v>434</v>
      </c>
      <c r="B157" s="113">
        <v>39763</v>
      </c>
      <c r="C157" s="43" t="s">
        <v>36</v>
      </c>
      <c r="D157" s="114">
        <v>1761.23</v>
      </c>
      <c r="E157" s="43" t="s">
        <v>164</v>
      </c>
      <c r="F157" s="43" t="s">
        <v>435</v>
      </c>
      <c r="G157" s="43" t="s">
        <v>54</v>
      </c>
      <c r="H157" s="121" t="s">
        <v>909</v>
      </c>
    </row>
    <row r="158" spans="1:8" x14ac:dyDescent="0.25">
      <c r="A158" s="43" t="s">
        <v>436</v>
      </c>
      <c r="B158" s="113">
        <v>39765</v>
      </c>
      <c r="C158" s="43" t="s">
        <v>36</v>
      </c>
      <c r="D158" s="114">
        <v>977.46</v>
      </c>
      <c r="E158" s="43" t="s">
        <v>437</v>
      </c>
      <c r="F158" s="43" t="s">
        <v>438</v>
      </c>
      <c r="G158" s="43" t="s">
        <v>39</v>
      </c>
      <c r="H158" s="121" t="s">
        <v>909</v>
      </c>
    </row>
    <row r="159" spans="1:8" x14ac:dyDescent="0.25">
      <c r="A159" s="43" t="s">
        <v>439</v>
      </c>
      <c r="B159" s="113">
        <v>39779</v>
      </c>
      <c r="C159" s="43" t="s">
        <v>36</v>
      </c>
      <c r="D159" s="114">
        <v>1239.8699999999999</v>
      </c>
      <c r="E159" s="43" t="s">
        <v>440</v>
      </c>
      <c r="F159" s="43" t="s">
        <v>441</v>
      </c>
      <c r="G159" s="43" t="s">
        <v>39</v>
      </c>
      <c r="H159" s="121" t="s">
        <v>909</v>
      </c>
    </row>
    <row r="160" spans="1:8" x14ac:dyDescent="0.25">
      <c r="A160" s="43" t="s">
        <v>442</v>
      </c>
      <c r="B160" s="113">
        <v>39783</v>
      </c>
      <c r="C160" s="43" t="s">
        <v>36</v>
      </c>
      <c r="D160" s="114">
        <v>1772.44</v>
      </c>
      <c r="E160" s="43" t="s">
        <v>160</v>
      </c>
      <c r="F160" s="43" t="s">
        <v>443</v>
      </c>
      <c r="G160" s="43" t="s">
        <v>162</v>
      </c>
      <c r="H160" s="121" t="s">
        <v>908</v>
      </c>
    </row>
    <row r="161" spans="1:8" x14ac:dyDescent="0.25">
      <c r="A161" s="43" t="s">
        <v>444</v>
      </c>
      <c r="B161" s="113">
        <v>39898</v>
      </c>
      <c r="C161" s="43" t="s">
        <v>36</v>
      </c>
      <c r="D161" s="114">
        <v>1069.72</v>
      </c>
      <c r="E161" s="43" t="s">
        <v>445</v>
      </c>
      <c r="F161" s="43" t="s">
        <v>446</v>
      </c>
      <c r="G161" s="43" t="s">
        <v>39</v>
      </c>
      <c r="H161" s="121" t="s">
        <v>909</v>
      </c>
    </row>
    <row r="162" spans="1:8" x14ac:dyDescent="0.25">
      <c r="A162" s="43" t="s">
        <v>447</v>
      </c>
      <c r="B162" s="113">
        <v>39931</v>
      </c>
      <c r="C162" s="43" t="s">
        <v>36</v>
      </c>
      <c r="D162" s="114">
        <v>1978.41</v>
      </c>
      <c r="E162" s="43" t="s">
        <v>93</v>
      </c>
      <c r="F162" s="43" t="s">
        <v>448</v>
      </c>
      <c r="G162" s="43" t="s">
        <v>95</v>
      </c>
      <c r="H162" s="121" t="s">
        <v>908</v>
      </c>
    </row>
    <row r="163" spans="1:8" x14ac:dyDescent="0.25">
      <c r="A163" s="43" t="s">
        <v>449</v>
      </c>
      <c r="B163" s="113">
        <v>39933</v>
      </c>
      <c r="C163" s="43" t="s">
        <v>36</v>
      </c>
      <c r="D163" s="114">
        <v>1029.8599999999999</v>
      </c>
      <c r="E163" s="43" t="s">
        <v>197</v>
      </c>
      <c r="F163" s="43" t="s">
        <v>450</v>
      </c>
      <c r="G163" s="43" t="s">
        <v>39</v>
      </c>
      <c r="H163" s="121" t="s">
        <v>909</v>
      </c>
    </row>
    <row r="164" spans="1:8" x14ac:dyDescent="0.25">
      <c r="A164" s="43" t="s">
        <v>451</v>
      </c>
      <c r="B164" s="113">
        <v>39940</v>
      </c>
      <c r="C164" s="43" t="s">
        <v>36</v>
      </c>
      <c r="D164" s="114">
        <v>1599.97</v>
      </c>
      <c r="E164" s="43" t="s">
        <v>49</v>
      </c>
      <c r="F164" s="43" t="s">
        <v>117</v>
      </c>
      <c r="G164" s="43" t="s">
        <v>50</v>
      </c>
      <c r="H164" s="121" t="s">
        <v>906</v>
      </c>
    </row>
    <row r="165" spans="1:8" x14ac:dyDescent="0.25">
      <c r="A165" s="43" t="s">
        <v>452</v>
      </c>
      <c r="B165" s="113">
        <v>39961</v>
      </c>
      <c r="C165" s="43" t="s">
        <v>36</v>
      </c>
      <c r="D165" s="114">
        <v>1633.65</v>
      </c>
      <c r="E165" s="43" t="s">
        <v>217</v>
      </c>
      <c r="F165" s="43" t="s">
        <v>453</v>
      </c>
      <c r="G165" s="43" t="s">
        <v>219</v>
      </c>
      <c r="H165" s="121" t="s">
        <v>905</v>
      </c>
    </row>
    <row r="166" spans="1:8" x14ac:dyDescent="0.25">
      <c r="A166" s="43" t="s">
        <v>454</v>
      </c>
      <c r="B166" s="113">
        <v>39982</v>
      </c>
      <c r="C166" s="43" t="s">
        <v>36</v>
      </c>
      <c r="D166" s="114">
        <v>2264</v>
      </c>
      <c r="E166" s="43" t="s">
        <v>263</v>
      </c>
      <c r="F166" s="43" t="s">
        <v>455</v>
      </c>
      <c r="G166" s="43" t="s">
        <v>39</v>
      </c>
      <c r="H166" s="121" t="s">
        <v>909</v>
      </c>
    </row>
    <row r="167" spans="1:8" x14ac:dyDescent="0.25">
      <c r="A167" s="43" t="s">
        <v>456</v>
      </c>
      <c r="B167" s="113">
        <v>40010</v>
      </c>
      <c r="C167" s="43" t="s">
        <v>36</v>
      </c>
      <c r="D167" s="114">
        <v>1827.11</v>
      </c>
      <c r="E167" s="43" t="s">
        <v>85</v>
      </c>
      <c r="F167" s="43" t="s">
        <v>457</v>
      </c>
      <c r="G167" s="43" t="s">
        <v>87</v>
      </c>
      <c r="H167" s="121" t="s">
        <v>907</v>
      </c>
    </row>
    <row r="168" spans="1:8" x14ac:dyDescent="0.25">
      <c r="A168" s="43" t="s">
        <v>458</v>
      </c>
      <c r="B168" s="113">
        <v>40087</v>
      </c>
      <c r="C168" s="43" t="s">
        <v>36</v>
      </c>
      <c r="D168" s="114">
        <v>1580.14</v>
      </c>
      <c r="E168" s="43" t="s">
        <v>56</v>
      </c>
      <c r="F168" s="43" t="s">
        <v>459</v>
      </c>
      <c r="G168" s="43" t="s">
        <v>58</v>
      </c>
      <c r="H168" s="121" t="s">
        <v>909</v>
      </c>
    </row>
    <row r="169" spans="1:8" x14ac:dyDescent="0.25">
      <c r="A169" s="43" t="s">
        <v>460</v>
      </c>
      <c r="B169" s="113">
        <v>40115</v>
      </c>
      <c r="C169" s="43" t="s">
        <v>36</v>
      </c>
      <c r="D169" s="114">
        <v>1734.55</v>
      </c>
      <c r="E169" s="43" t="s">
        <v>461</v>
      </c>
      <c r="F169" s="43" t="s">
        <v>462</v>
      </c>
      <c r="G169" s="43" t="s">
        <v>39</v>
      </c>
      <c r="H169" s="121" t="s">
        <v>909</v>
      </c>
    </row>
    <row r="170" spans="1:8" x14ac:dyDescent="0.25">
      <c r="A170" s="43" t="s">
        <v>463</v>
      </c>
      <c r="B170" s="113">
        <v>40142</v>
      </c>
      <c r="C170" s="43" t="s">
        <v>36</v>
      </c>
      <c r="D170" s="114">
        <v>2017.21</v>
      </c>
      <c r="E170" s="43" t="s">
        <v>126</v>
      </c>
      <c r="F170" s="43" t="s">
        <v>464</v>
      </c>
      <c r="G170" s="43" t="s">
        <v>128</v>
      </c>
      <c r="H170" s="121" t="s">
        <v>908</v>
      </c>
    </row>
    <row r="171" spans="1:8" x14ac:dyDescent="0.25">
      <c r="A171" s="43" t="s">
        <v>465</v>
      </c>
      <c r="B171" s="113">
        <v>40150</v>
      </c>
      <c r="C171" s="43" t="s">
        <v>36</v>
      </c>
      <c r="D171" s="114">
        <v>1813.3600000000001</v>
      </c>
      <c r="E171" s="43" t="s">
        <v>147</v>
      </c>
      <c r="F171" s="43" t="s">
        <v>466</v>
      </c>
      <c r="G171" s="43" t="s">
        <v>149</v>
      </c>
      <c r="H171" s="121" t="s">
        <v>905</v>
      </c>
    </row>
    <row r="172" spans="1:8" x14ac:dyDescent="0.25">
      <c r="A172" s="43" t="s">
        <v>467</v>
      </c>
      <c r="B172" s="113">
        <v>40157</v>
      </c>
      <c r="C172" s="43" t="s">
        <v>41</v>
      </c>
      <c r="D172" s="114">
        <v>1063.03</v>
      </c>
      <c r="E172" s="43" t="s">
        <v>468</v>
      </c>
      <c r="F172" s="43" t="s">
        <v>468</v>
      </c>
      <c r="G172" s="43" t="s">
        <v>54</v>
      </c>
      <c r="H172" s="121" t="s">
        <v>909</v>
      </c>
    </row>
    <row r="173" spans="1:8" x14ac:dyDescent="0.25">
      <c r="A173" s="43" t="s">
        <v>469</v>
      </c>
      <c r="B173" s="113">
        <v>40283</v>
      </c>
      <c r="C173" s="43" t="s">
        <v>36</v>
      </c>
      <c r="D173" s="114">
        <v>2013</v>
      </c>
      <c r="E173" s="43" t="s">
        <v>204</v>
      </c>
      <c r="F173" s="43" t="s">
        <v>470</v>
      </c>
      <c r="G173" s="43" t="s">
        <v>206</v>
      </c>
      <c r="H173" s="121" t="s">
        <v>908</v>
      </c>
    </row>
    <row r="174" spans="1:8" x14ac:dyDescent="0.25">
      <c r="A174" s="43" t="s">
        <v>471</v>
      </c>
      <c r="B174" s="113">
        <v>40292</v>
      </c>
      <c r="C174" s="43" t="s">
        <v>36</v>
      </c>
      <c r="D174" s="114">
        <v>1746.72</v>
      </c>
      <c r="E174" s="43" t="s">
        <v>472</v>
      </c>
      <c r="F174" s="43" t="s">
        <v>473</v>
      </c>
      <c r="G174" s="43" t="s">
        <v>287</v>
      </c>
      <c r="H174" s="121" t="s">
        <v>906</v>
      </c>
    </row>
    <row r="175" spans="1:8" x14ac:dyDescent="0.25">
      <c r="A175" s="43" t="s">
        <v>474</v>
      </c>
      <c r="B175" s="113">
        <v>40330</v>
      </c>
      <c r="C175" s="43" t="s">
        <v>36</v>
      </c>
      <c r="D175" s="114">
        <v>1026.8699999999999</v>
      </c>
      <c r="E175" s="43" t="s">
        <v>37</v>
      </c>
      <c r="F175" s="43" t="s">
        <v>475</v>
      </c>
      <c r="G175" s="43" t="s">
        <v>39</v>
      </c>
      <c r="H175" s="121" t="s">
        <v>909</v>
      </c>
    </row>
    <row r="176" spans="1:8" x14ac:dyDescent="0.25">
      <c r="A176" s="43" t="s">
        <v>476</v>
      </c>
      <c r="B176" s="113">
        <v>40456</v>
      </c>
      <c r="C176" s="43" t="s">
        <v>36</v>
      </c>
      <c r="D176" s="114">
        <v>1001.9</v>
      </c>
      <c r="E176" s="43" t="s">
        <v>477</v>
      </c>
      <c r="F176" s="43" t="s">
        <v>478</v>
      </c>
      <c r="G176" s="43" t="s">
        <v>58</v>
      </c>
      <c r="H176" s="121" t="s">
        <v>909</v>
      </c>
    </row>
    <row r="177" spans="1:8" x14ac:dyDescent="0.25">
      <c r="A177" s="43" t="s">
        <v>479</v>
      </c>
      <c r="B177" s="113">
        <v>40477</v>
      </c>
      <c r="C177" s="43" t="s">
        <v>36</v>
      </c>
      <c r="D177" s="114">
        <v>1807.4499999999998</v>
      </c>
      <c r="E177" s="43" t="s">
        <v>56</v>
      </c>
      <c r="F177" s="43" t="s">
        <v>480</v>
      </c>
      <c r="G177" s="43" t="s">
        <v>58</v>
      </c>
      <c r="H177" s="121" t="s">
        <v>909</v>
      </c>
    </row>
    <row r="178" spans="1:8" x14ac:dyDescent="0.25">
      <c r="A178" s="43" t="s">
        <v>481</v>
      </c>
      <c r="B178" s="113">
        <v>40479</v>
      </c>
      <c r="C178" s="43" t="s">
        <v>36</v>
      </c>
      <c r="D178" s="114">
        <v>1046.78</v>
      </c>
      <c r="E178" s="43" t="s">
        <v>482</v>
      </c>
      <c r="F178" s="43" t="s">
        <v>483</v>
      </c>
      <c r="G178" s="43" t="s">
        <v>54</v>
      </c>
      <c r="H178" s="121" t="s">
        <v>909</v>
      </c>
    </row>
    <row r="179" spans="1:8" x14ac:dyDescent="0.25">
      <c r="A179" s="43" t="s">
        <v>484</v>
      </c>
      <c r="B179" s="113">
        <v>40486</v>
      </c>
      <c r="C179" s="43" t="s">
        <v>36</v>
      </c>
      <c r="D179" s="114">
        <v>1590.2</v>
      </c>
      <c r="E179" s="43" t="s">
        <v>485</v>
      </c>
      <c r="F179" s="43" t="s">
        <v>486</v>
      </c>
      <c r="G179" s="43" t="s">
        <v>50</v>
      </c>
      <c r="H179" s="121" t="s">
        <v>906</v>
      </c>
    </row>
    <row r="180" spans="1:8" x14ac:dyDescent="0.25">
      <c r="A180" s="43" t="s">
        <v>487</v>
      </c>
      <c r="B180" s="113">
        <v>40491</v>
      </c>
      <c r="C180" s="43" t="s">
        <v>36</v>
      </c>
      <c r="D180" s="114">
        <v>1701.31</v>
      </c>
      <c r="E180" s="43" t="s">
        <v>93</v>
      </c>
      <c r="F180" s="43" t="s">
        <v>488</v>
      </c>
      <c r="G180" s="43" t="s">
        <v>95</v>
      </c>
      <c r="H180" s="121" t="s">
        <v>908</v>
      </c>
    </row>
    <row r="181" spans="1:8" x14ac:dyDescent="0.25">
      <c r="A181" s="43" t="s">
        <v>489</v>
      </c>
      <c r="B181" s="113">
        <v>40506</v>
      </c>
      <c r="C181" s="43" t="s">
        <v>36</v>
      </c>
      <c r="D181" s="114">
        <v>983.83</v>
      </c>
      <c r="E181" s="43" t="s">
        <v>490</v>
      </c>
      <c r="F181" s="43" t="s">
        <v>491</v>
      </c>
      <c r="G181" s="43" t="s">
        <v>39</v>
      </c>
      <c r="H181" s="121" t="s">
        <v>909</v>
      </c>
    </row>
    <row r="182" spans="1:8" x14ac:dyDescent="0.25">
      <c r="A182" s="43" t="s">
        <v>492</v>
      </c>
      <c r="B182" s="113">
        <v>40512</v>
      </c>
      <c r="C182" s="43" t="s">
        <v>36</v>
      </c>
      <c r="D182" s="114">
        <v>922.7</v>
      </c>
      <c r="E182" s="43" t="s">
        <v>269</v>
      </c>
      <c r="F182" s="43" t="s">
        <v>493</v>
      </c>
      <c r="G182" s="43" t="s">
        <v>54</v>
      </c>
      <c r="H182" s="121" t="s">
        <v>909</v>
      </c>
    </row>
    <row r="183" spans="1:8" x14ac:dyDescent="0.25">
      <c r="A183" s="43" t="s">
        <v>494</v>
      </c>
      <c r="B183" s="113">
        <v>40662</v>
      </c>
      <c r="C183" s="43" t="s">
        <v>36</v>
      </c>
      <c r="D183" s="114">
        <v>1929.35</v>
      </c>
      <c r="E183" s="43" t="s">
        <v>52</v>
      </c>
      <c r="F183" s="43" t="s">
        <v>466</v>
      </c>
      <c r="G183" s="43" t="s">
        <v>54</v>
      </c>
      <c r="H183" s="121" t="s">
        <v>909</v>
      </c>
    </row>
    <row r="184" spans="1:8" x14ac:dyDescent="0.25">
      <c r="A184" s="43" t="s">
        <v>495</v>
      </c>
      <c r="B184" s="113">
        <v>40724</v>
      </c>
      <c r="C184" s="43" t="s">
        <v>36</v>
      </c>
      <c r="D184" s="114">
        <v>1963.52</v>
      </c>
      <c r="E184" s="43" t="s">
        <v>496</v>
      </c>
      <c r="F184" s="43" t="s">
        <v>497</v>
      </c>
      <c r="G184" s="43" t="s">
        <v>95</v>
      </c>
      <c r="H184" s="121" t="s">
        <v>908</v>
      </c>
    </row>
    <row r="185" spans="1:8" x14ac:dyDescent="0.25">
      <c r="A185" s="43" t="s">
        <v>498</v>
      </c>
      <c r="B185" s="113">
        <v>40731</v>
      </c>
      <c r="C185" s="43" t="s">
        <v>41</v>
      </c>
      <c r="D185" s="114">
        <v>2117.36</v>
      </c>
      <c r="E185" s="43" t="s">
        <v>52</v>
      </c>
      <c r="F185" s="43" t="s">
        <v>499</v>
      </c>
      <c r="G185" s="43" t="s">
        <v>54</v>
      </c>
      <c r="H185" s="121" t="s">
        <v>909</v>
      </c>
    </row>
    <row r="186" spans="1:8" x14ac:dyDescent="0.25">
      <c r="A186" s="43" t="s">
        <v>500</v>
      </c>
      <c r="B186" s="113">
        <v>40759</v>
      </c>
      <c r="C186" s="43" t="s">
        <v>36</v>
      </c>
      <c r="D186" s="114">
        <v>1023.18</v>
      </c>
      <c r="E186" s="43" t="s">
        <v>394</v>
      </c>
      <c r="F186" s="43" t="s">
        <v>501</v>
      </c>
      <c r="G186" s="43" t="s">
        <v>39</v>
      </c>
      <c r="H186" s="121" t="s">
        <v>909</v>
      </c>
    </row>
    <row r="187" spans="1:8" x14ac:dyDescent="0.25">
      <c r="A187" s="43" t="s">
        <v>502</v>
      </c>
      <c r="B187" s="113">
        <v>40780</v>
      </c>
      <c r="C187" s="43" t="s">
        <v>41</v>
      </c>
      <c r="D187" s="114">
        <v>2359.4499999999998</v>
      </c>
      <c r="E187" s="43" t="s">
        <v>52</v>
      </c>
      <c r="F187" s="43" t="s">
        <v>250</v>
      </c>
      <c r="G187" s="43" t="s">
        <v>54</v>
      </c>
      <c r="H187" s="121" t="s">
        <v>909</v>
      </c>
    </row>
    <row r="188" spans="1:8" x14ac:dyDescent="0.25">
      <c r="A188" s="43" t="s">
        <v>503</v>
      </c>
      <c r="B188" s="113">
        <v>40808</v>
      </c>
      <c r="C188" s="43" t="s">
        <v>36</v>
      </c>
      <c r="D188" s="114">
        <v>997.95</v>
      </c>
      <c r="E188" s="43" t="s">
        <v>504</v>
      </c>
      <c r="F188" s="43" t="s">
        <v>505</v>
      </c>
      <c r="G188" s="43" t="s">
        <v>39</v>
      </c>
      <c r="H188" s="121" t="s">
        <v>909</v>
      </c>
    </row>
    <row r="189" spans="1:8" x14ac:dyDescent="0.25">
      <c r="A189" s="43" t="s">
        <v>506</v>
      </c>
      <c r="B189" s="113">
        <v>40820</v>
      </c>
      <c r="C189" s="43" t="s">
        <v>36</v>
      </c>
      <c r="D189" s="114">
        <v>1093.06</v>
      </c>
      <c r="E189" s="43" t="s">
        <v>507</v>
      </c>
      <c r="F189" s="43" t="s">
        <v>508</v>
      </c>
      <c r="G189" s="43" t="s">
        <v>58</v>
      </c>
      <c r="H189" s="121" t="s">
        <v>909</v>
      </c>
    </row>
    <row r="190" spans="1:8" x14ac:dyDescent="0.25">
      <c r="A190" s="43" t="s">
        <v>509</v>
      </c>
      <c r="B190" s="113">
        <v>40857</v>
      </c>
      <c r="C190" s="43" t="s">
        <v>36</v>
      </c>
      <c r="D190" s="114">
        <v>2244.1099999999997</v>
      </c>
      <c r="E190" s="43" t="s">
        <v>510</v>
      </c>
      <c r="F190" s="43" t="s">
        <v>511</v>
      </c>
      <c r="G190" s="43" t="s">
        <v>39</v>
      </c>
      <c r="H190" s="121" t="s">
        <v>909</v>
      </c>
    </row>
    <row r="191" spans="1:8" x14ac:dyDescent="0.25">
      <c r="A191" s="43" t="s">
        <v>512</v>
      </c>
      <c r="B191" s="113">
        <v>40871</v>
      </c>
      <c r="C191" s="43" t="s">
        <v>36</v>
      </c>
      <c r="D191" s="114">
        <v>1164.5</v>
      </c>
      <c r="E191" s="43" t="s">
        <v>513</v>
      </c>
      <c r="F191" s="43" t="s">
        <v>514</v>
      </c>
      <c r="G191" s="43" t="s">
        <v>39</v>
      </c>
      <c r="H191" s="121" t="s">
        <v>909</v>
      </c>
    </row>
    <row r="192" spans="1:8" x14ac:dyDescent="0.25">
      <c r="A192" s="43" t="s">
        <v>515</v>
      </c>
      <c r="B192" s="113">
        <v>40872</v>
      </c>
      <c r="C192" s="43" t="s">
        <v>36</v>
      </c>
      <c r="D192" s="114">
        <v>1140</v>
      </c>
      <c r="E192" s="43" t="s">
        <v>516</v>
      </c>
      <c r="F192" s="43" t="s">
        <v>517</v>
      </c>
      <c r="G192" s="43" t="s">
        <v>58</v>
      </c>
      <c r="H192" s="121" t="s">
        <v>909</v>
      </c>
    </row>
    <row r="193" spans="1:8" x14ac:dyDescent="0.25">
      <c r="A193" s="43" t="s">
        <v>518</v>
      </c>
      <c r="B193" s="113">
        <v>40876</v>
      </c>
      <c r="C193" s="43" t="s">
        <v>36</v>
      </c>
      <c r="D193" s="114">
        <v>1838.28</v>
      </c>
      <c r="E193" s="43" t="s">
        <v>37</v>
      </c>
      <c r="F193" s="43" t="s">
        <v>519</v>
      </c>
      <c r="G193" s="43" t="s">
        <v>39</v>
      </c>
      <c r="H193" s="121" t="s">
        <v>909</v>
      </c>
    </row>
    <row r="194" spans="1:8" x14ac:dyDescent="0.25">
      <c r="A194" s="43" t="s">
        <v>520</v>
      </c>
      <c r="B194" s="113">
        <v>40877</v>
      </c>
      <c r="C194" s="43" t="s">
        <v>36</v>
      </c>
      <c r="D194" s="114">
        <v>1782.83</v>
      </c>
      <c r="E194" s="43" t="s">
        <v>258</v>
      </c>
      <c r="F194" s="43" t="s">
        <v>521</v>
      </c>
      <c r="G194" s="43" t="s">
        <v>39</v>
      </c>
      <c r="H194" s="121" t="s">
        <v>909</v>
      </c>
    </row>
    <row r="195" spans="1:8" x14ac:dyDescent="0.25">
      <c r="A195" s="43" t="s">
        <v>522</v>
      </c>
      <c r="B195" s="113">
        <v>40877</v>
      </c>
      <c r="C195" s="43" t="s">
        <v>36</v>
      </c>
      <c r="D195" s="114">
        <v>2001.61</v>
      </c>
      <c r="E195" s="43" t="s">
        <v>523</v>
      </c>
      <c r="F195" s="43" t="s">
        <v>524</v>
      </c>
      <c r="G195" s="43" t="s">
        <v>145</v>
      </c>
      <c r="H195" s="121" t="s">
        <v>909</v>
      </c>
    </row>
    <row r="196" spans="1:8" x14ac:dyDescent="0.25">
      <c r="A196" s="43" t="s">
        <v>525</v>
      </c>
      <c r="B196" s="113">
        <v>40885</v>
      </c>
      <c r="C196" s="43" t="s">
        <v>36</v>
      </c>
      <c r="D196" s="114">
        <v>1005.4</v>
      </c>
      <c r="E196" s="43" t="s">
        <v>526</v>
      </c>
      <c r="F196" s="43" t="s">
        <v>527</v>
      </c>
      <c r="G196" s="43" t="s">
        <v>39</v>
      </c>
      <c r="H196" s="121" t="s">
        <v>909</v>
      </c>
    </row>
    <row r="197" spans="1:8" x14ac:dyDescent="0.25">
      <c r="A197" s="43" t="s">
        <v>528</v>
      </c>
      <c r="B197" s="113">
        <v>40885</v>
      </c>
      <c r="C197" s="43" t="s">
        <v>36</v>
      </c>
      <c r="D197" s="114">
        <v>1122.26</v>
      </c>
      <c r="E197" s="43" t="s">
        <v>119</v>
      </c>
      <c r="F197" s="43" t="s">
        <v>529</v>
      </c>
      <c r="G197" s="43" t="s">
        <v>39</v>
      </c>
      <c r="H197" s="121" t="s">
        <v>909</v>
      </c>
    </row>
    <row r="198" spans="1:8" x14ac:dyDescent="0.25">
      <c r="A198" s="43" t="s">
        <v>530</v>
      </c>
      <c r="B198" s="113">
        <v>40886</v>
      </c>
      <c r="C198" s="43" t="s">
        <v>36</v>
      </c>
      <c r="D198" s="114">
        <v>1886.92</v>
      </c>
      <c r="E198" s="43" t="s">
        <v>531</v>
      </c>
      <c r="F198" s="43" t="s">
        <v>532</v>
      </c>
      <c r="G198" s="43" t="s">
        <v>195</v>
      </c>
      <c r="H198" s="121" t="s">
        <v>908</v>
      </c>
    </row>
    <row r="199" spans="1:8" x14ac:dyDescent="0.25">
      <c r="A199" s="43" t="s">
        <v>533</v>
      </c>
      <c r="B199" s="113">
        <v>40890</v>
      </c>
      <c r="C199" s="43" t="s">
        <v>36</v>
      </c>
      <c r="D199" s="114">
        <v>2072.36</v>
      </c>
      <c r="E199" s="43" t="s">
        <v>534</v>
      </c>
      <c r="F199" s="43" t="s">
        <v>535</v>
      </c>
      <c r="G199" s="43" t="s">
        <v>95</v>
      </c>
      <c r="H199" s="121" t="s">
        <v>908</v>
      </c>
    </row>
    <row r="200" spans="1:8" x14ac:dyDescent="0.25">
      <c r="A200" s="43" t="s">
        <v>536</v>
      </c>
      <c r="B200" s="113">
        <v>40897</v>
      </c>
      <c r="C200" s="43" t="s">
        <v>36</v>
      </c>
      <c r="D200" s="114">
        <v>2120.84</v>
      </c>
      <c r="E200" s="43" t="s">
        <v>204</v>
      </c>
      <c r="F200" s="43" t="s">
        <v>537</v>
      </c>
      <c r="G200" s="43" t="s">
        <v>206</v>
      </c>
      <c r="H200" s="121" t="s">
        <v>908</v>
      </c>
    </row>
    <row r="201" spans="1:8" x14ac:dyDescent="0.25">
      <c r="A201" s="43" t="s">
        <v>538</v>
      </c>
      <c r="B201" s="113">
        <v>41025</v>
      </c>
      <c r="C201" s="43" t="s">
        <v>36</v>
      </c>
      <c r="D201" s="114">
        <v>1983.8400000000001</v>
      </c>
      <c r="E201" s="43" t="s">
        <v>49</v>
      </c>
      <c r="F201" s="43" t="s">
        <v>539</v>
      </c>
      <c r="G201" s="43" t="s">
        <v>50</v>
      </c>
      <c r="H201" s="121" t="s">
        <v>906</v>
      </c>
    </row>
    <row r="202" spans="1:8" x14ac:dyDescent="0.25">
      <c r="A202" s="43" t="s">
        <v>540</v>
      </c>
      <c r="B202" s="113">
        <v>41033</v>
      </c>
      <c r="C202" s="43" t="s">
        <v>36</v>
      </c>
      <c r="D202" s="114">
        <v>1950.75</v>
      </c>
      <c r="E202" s="43" t="s">
        <v>147</v>
      </c>
      <c r="F202" s="43" t="s">
        <v>541</v>
      </c>
      <c r="G202" s="43" t="s">
        <v>149</v>
      </c>
      <c r="H202" s="121" t="s">
        <v>905</v>
      </c>
    </row>
    <row r="203" spans="1:8" x14ac:dyDescent="0.25">
      <c r="A203" s="43" t="s">
        <v>542</v>
      </c>
      <c r="B203" s="113">
        <v>41037</v>
      </c>
      <c r="C203" s="43" t="s">
        <v>36</v>
      </c>
      <c r="D203" s="114">
        <v>2025.25</v>
      </c>
      <c r="E203" s="43" t="s">
        <v>543</v>
      </c>
      <c r="F203" s="43" t="s">
        <v>544</v>
      </c>
      <c r="G203" s="43" t="s">
        <v>162</v>
      </c>
      <c r="H203" s="121" t="s">
        <v>908</v>
      </c>
    </row>
    <row r="204" spans="1:8" x14ac:dyDescent="0.25">
      <c r="A204" s="43" t="s">
        <v>545</v>
      </c>
      <c r="B204" s="113">
        <v>41052</v>
      </c>
      <c r="C204" s="43" t="s">
        <v>36</v>
      </c>
      <c r="D204" s="114">
        <v>2011</v>
      </c>
      <c r="E204" s="43" t="s">
        <v>56</v>
      </c>
      <c r="F204" s="43" t="s">
        <v>546</v>
      </c>
      <c r="G204" s="43" t="s">
        <v>58</v>
      </c>
      <c r="H204" s="121" t="s">
        <v>909</v>
      </c>
    </row>
    <row r="205" spans="1:8" x14ac:dyDescent="0.25">
      <c r="A205" s="43" t="s">
        <v>547</v>
      </c>
      <c r="B205" s="113">
        <v>41074</v>
      </c>
      <c r="C205" s="43" t="s">
        <v>36</v>
      </c>
      <c r="D205" s="114">
        <v>1003.5</v>
      </c>
      <c r="E205" s="43" t="s">
        <v>103</v>
      </c>
      <c r="F205" s="43" t="s">
        <v>278</v>
      </c>
      <c r="G205" s="43" t="s">
        <v>105</v>
      </c>
      <c r="H205" s="121" t="s">
        <v>908</v>
      </c>
    </row>
    <row r="206" spans="1:8" x14ac:dyDescent="0.25">
      <c r="A206" s="43" t="s">
        <v>548</v>
      </c>
      <c r="B206" s="113">
        <v>41103</v>
      </c>
      <c r="C206" s="43" t="s">
        <v>36</v>
      </c>
      <c r="D206" s="114">
        <v>2336.0100000000002</v>
      </c>
      <c r="E206" s="43" t="s">
        <v>93</v>
      </c>
      <c r="F206" s="43" t="s">
        <v>549</v>
      </c>
      <c r="G206" s="43" t="s">
        <v>95</v>
      </c>
      <c r="H206" s="121" t="s">
        <v>908</v>
      </c>
    </row>
    <row r="207" spans="1:8" x14ac:dyDescent="0.25">
      <c r="A207" s="43" t="s">
        <v>550</v>
      </c>
      <c r="B207" s="113">
        <v>41114</v>
      </c>
      <c r="C207" s="43" t="s">
        <v>36</v>
      </c>
      <c r="D207" s="114">
        <v>1008.76</v>
      </c>
      <c r="E207" s="43" t="s">
        <v>313</v>
      </c>
      <c r="F207" s="43" t="s">
        <v>551</v>
      </c>
      <c r="G207" s="43" t="s">
        <v>105</v>
      </c>
      <c r="H207" s="121" t="s">
        <v>908</v>
      </c>
    </row>
    <row r="208" spans="1:8" x14ac:dyDescent="0.25">
      <c r="A208" s="43" t="s">
        <v>552</v>
      </c>
      <c r="B208" s="113">
        <v>41179</v>
      </c>
      <c r="C208" s="43" t="s">
        <v>36</v>
      </c>
      <c r="D208" s="114">
        <v>2239.7799999999997</v>
      </c>
      <c r="E208" s="43" t="s">
        <v>553</v>
      </c>
      <c r="F208" s="43" t="s">
        <v>554</v>
      </c>
      <c r="G208" s="43" t="s">
        <v>206</v>
      </c>
      <c r="H208" s="121" t="s">
        <v>908</v>
      </c>
    </row>
    <row r="209" spans="1:8" x14ac:dyDescent="0.25">
      <c r="A209" s="43" t="s">
        <v>555</v>
      </c>
      <c r="B209" s="113">
        <v>41192</v>
      </c>
      <c r="C209" s="43" t="s">
        <v>36</v>
      </c>
      <c r="D209" s="114">
        <v>1876.6</v>
      </c>
      <c r="E209" s="43" t="s">
        <v>556</v>
      </c>
      <c r="F209" s="43" t="s">
        <v>557</v>
      </c>
      <c r="G209" s="43" t="s">
        <v>105</v>
      </c>
      <c r="H209" s="121" t="s">
        <v>908</v>
      </c>
    </row>
    <row r="210" spans="1:8" x14ac:dyDescent="0.25">
      <c r="A210" s="43" t="s">
        <v>558</v>
      </c>
      <c r="B210" s="113">
        <v>41194</v>
      </c>
      <c r="C210" s="43" t="s">
        <v>36</v>
      </c>
      <c r="D210" s="114">
        <v>1163.23</v>
      </c>
      <c r="E210" s="43" t="s">
        <v>559</v>
      </c>
      <c r="F210" s="43" t="s">
        <v>560</v>
      </c>
      <c r="G210" s="43" t="s">
        <v>39</v>
      </c>
      <c r="H210" s="121" t="s">
        <v>909</v>
      </c>
    </row>
    <row r="211" spans="1:8" x14ac:dyDescent="0.25">
      <c r="A211" s="43" t="s">
        <v>561</v>
      </c>
      <c r="B211" s="113">
        <v>41200</v>
      </c>
      <c r="C211" s="43" t="s">
        <v>36</v>
      </c>
      <c r="D211" s="114">
        <v>1735.32</v>
      </c>
      <c r="E211" s="43" t="s">
        <v>130</v>
      </c>
      <c r="F211" s="43" t="s">
        <v>562</v>
      </c>
      <c r="G211" s="43" t="s">
        <v>39</v>
      </c>
      <c r="H211" s="121" t="s">
        <v>909</v>
      </c>
    </row>
    <row r="212" spans="1:8" x14ac:dyDescent="0.25">
      <c r="A212" s="43" t="s">
        <v>563</v>
      </c>
      <c r="B212" s="113">
        <v>41209</v>
      </c>
      <c r="C212" s="43" t="s">
        <v>36</v>
      </c>
      <c r="D212" s="114">
        <v>2322.39</v>
      </c>
      <c r="E212" s="43" t="s">
        <v>285</v>
      </c>
      <c r="F212" s="43" t="s">
        <v>564</v>
      </c>
      <c r="G212" s="43" t="s">
        <v>287</v>
      </c>
      <c r="H212" s="121" t="s">
        <v>906</v>
      </c>
    </row>
    <row r="213" spans="1:8" x14ac:dyDescent="0.25">
      <c r="A213" s="43" t="s">
        <v>565</v>
      </c>
      <c r="B213" s="113">
        <v>41212</v>
      </c>
      <c r="C213" s="43" t="s">
        <v>36</v>
      </c>
      <c r="D213" s="114">
        <v>2250.0500000000002</v>
      </c>
      <c r="E213" s="43" t="s">
        <v>103</v>
      </c>
      <c r="F213" s="43" t="s">
        <v>566</v>
      </c>
      <c r="G213" s="43" t="s">
        <v>105</v>
      </c>
      <c r="H213" s="121" t="s">
        <v>908</v>
      </c>
    </row>
    <row r="214" spans="1:8" x14ac:dyDescent="0.25">
      <c r="A214" s="43" t="s">
        <v>567</v>
      </c>
      <c r="B214" s="113">
        <v>41222</v>
      </c>
      <c r="C214" s="43" t="s">
        <v>36</v>
      </c>
      <c r="D214" s="114">
        <v>2252.56</v>
      </c>
      <c r="E214" s="43" t="s">
        <v>42</v>
      </c>
      <c r="F214" s="43" t="s">
        <v>568</v>
      </c>
      <c r="G214" s="43" t="s">
        <v>39</v>
      </c>
      <c r="H214" s="121" t="s">
        <v>909</v>
      </c>
    </row>
    <row r="215" spans="1:8" x14ac:dyDescent="0.25">
      <c r="A215" s="43" t="s">
        <v>569</v>
      </c>
      <c r="B215" s="113">
        <v>41226</v>
      </c>
      <c r="C215" s="43" t="s">
        <v>36</v>
      </c>
      <c r="D215" s="114">
        <v>2127.14</v>
      </c>
      <c r="E215" s="43" t="s">
        <v>119</v>
      </c>
      <c r="F215" s="43" t="s">
        <v>570</v>
      </c>
      <c r="G215" s="43" t="s">
        <v>39</v>
      </c>
      <c r="H215" s="121" t="s">
        <v>909</v>
      </c>
    </row>
    <row r="216" spans="1:8" x14ac:dyDescent="0.25">
      <c r="A216" s="43" t="s">
        <v>571</v>
      </c>
      <c r="B216" s="113">
        <v>41235</v>
      </c>
      <c r="C216" s="43" t="s">
        <v>36</v>
      </c>
      <c r="D216" s="114">
        <v>1112.3900000000001</v>
      </c>
      <c r="E216" s="43" t="s">
        <v>572</v>
      </c>
      <c r="F216" s="43" t="s">
        <v>573</v>
      </c>
      <c r="G216" s="43" t="s">
        <v>39</v>
      </c>
      <c r="H216" s="121" t="s">
        <v>909</v>
      </c>
    </row>
    <row r="217" spans="1:8" x14ac:dyDescent="0.25">
      <c r="A217" s="43" t="s">
        <v>574</v>
      </c>
      <c r="B217" s="113">
        <v>41240</v>
      </c>
      <c r="C217" s="43" t="s">
        <v>36</v>
      </c>
      <c r="D217" s="114">
        <v>998.86</v>
      </c>
      <c r="E217" s="43" t="s">
        <v>234</v>
      </c>
      <c r="F217" s="43" t="s">
        <v>575</v>
      </c>
      <c r="G217" s="43" t="s">
        <v>145</v>
      </c>
      <c r="H217" s="121" t="s">
        <v>909</v>
      </c>
    </row>
    <row r="218" spans="1:8" x14ac:dyDescent="0.25">
      <c r="A218" s="43" t="s">
        <v>576</v>
      </c>
      <c r="B218" s="113">
        <v>41242</v>
      </c>
      <c r="C218" s="43" t="s">
        <v>36</v>
      </c>
      <c r="D218" s="114">
        <v>2109.9</v>
      </c>
      <c r="E218" s="43" t="s">
        <v>52</v>
      </c>
      <c r="F218" s="43" t="s">
        <v>577</v>
      </c>
      <c r="G218" s="43" t="s">
        <v>54</v>
      </c>
      <c r="H218" s="121" t="s">
        <v>909</v>
      </c>
    </row>
    <row r="219" spans="1:8" x14ac:dyDescent="0.25">
      <c r="A219" s="43" t="s">
        <v>578</v>
      </c>
      <c r="B219" s="113">
        <v>41244</v>
      </c>
      <c r="C219" s="43" t="s">
        <v>36</v>
      </c>
      <c r="D219" s="114">
        <v>1112.23</v>
      </c>
      <c r="E219" s="43" t="s">
        <v>310</v>
      </c>
      <c r="F219" s="43" t="s">
        <v>579</v>
      </c>
      <c r="G219" s="43" t="s">
        <v>47</v>
      </c>
      <c r="H219" s="121" t="s">
        <v>906</v>
      </c>
    </row>
    <row r="220" spans="1:8" x14ac:dyDescent="0.25">
      <c r="A220" s="43" t="s">
        <v>580</v>
      </c>
      <c r="B220" s="113">
        <v>41396</v>
      </c>
      <c r="C220" s="43" t="s">
        <v>36</v>
      </c>
      <c r="D220" s="114">
        <v>1012.44</v>
      </c>
      <c r="E220" s="43" t="s">
        <v>581</v>
      </c>
      <c r="F220" s="43" t="s">
        <v>582</v>
      </c>
      <c r="G220" s="43" t="s">
        <v>195</v>
      </c>
      <c r="H220" s="121" t="s">
        <v>908</v>
      </c>
    </row>
    <row r="221" spans="1:8" x14ac:dyDescent="0.25">
      <c r="A221" s="43" t="s">
        <v>583</v>
      </c>
      <c r="B221" s="113">
        <v>41401</v>
      </c>
      <c r="C221" s="43" t="s">
        <v>36</v>
      </c>
      <c r="D221" s="114">
        <v>2020.36</v>
      </c>
      <c r="E221" s="43" t="s">
        <v>584</v>
      </c>
      <c r="F221" s="43" t="s">
        <v>585</v>
      </c>
      <c r="G221" s="43" t="s">
        <v>149</v>
      </c>
      <c r="H221" s="121" t="s">
        <v>905</v>
      </c>
    </row>
    <row r="222" spans="1:8" x14ac:dyDescent="0.25">
      <c r="A222" s="43" t="s">
        <v>586</v>
      </c>
      <c r="B222" s="113">
        <v>41465</v>
      </c>
      <c r="C222" s="43" t="s">
        <v>36</v>
      </c>
      <c r="D222" s="114">
        <v>2201.29</v>
      </c>
      <c r="E222" s="43" t="s">
        <v>587</v>
      </c>
      <c r="F222" s="43" t="s">
        <v>588</v>
      </c>
      <c r="G222" s="43" t="s">
        <v>58</v>
      </c>
      <c r="H222" s="121" t="s">
        <v>909</v>
      </c>
    </row>
    <row r="223" spans="1:8" x14ac:dyDescent="0.25">
      <c r="A223" s="43" t="s">
        <v>589</v>
      </c>
      <c r="B223" s="113">
        <v>41485</v>
      </c>
      <c r="C223" s="43" t="s">
        <v>36</v>
      </c>
      <c r="D223" s="114">
        <v>1307.8699999999999</v>
      </c>
      <c r="E223" s="43" t="s">
        <v>590</v>
      </c>
      <c r="F223" s="43" t="s">
        <v>591</v>
      </c>
      <c r="G223" s="43" t="s">
        <v>592</v>
      </c>
      <c r="H223" s="121" t="s">
        <v>905</v>
      </c>
    </row>
    <row r="224" spans="1:8" x14ac:dyDescent="0.25">
      <c r="A224" s="43" t="s">
        <v>593</v>
      </c>
      <c r="B224" s="113">
        <v>41542</v>
      </c>
      <c r="C224" s="43" t="s">
        <v>41</v>
      </c>
      <c r="D224" s="114">
        <v>1052.42</v>
      </c>
      <c r="E224" s="43" t="s">
        <v>594</v>
      </c>
      <c r="F224" s="43" t="s">
        <v>595</v>
      </c>
      <c r="G224" s="43" t="s">
        <v>128</v>
      </c>
      <c r="H224" s="121" t="s">
        <v>908</v>
      </c>
    </row>
    <row r="225" spans="1:8" x14ac:dyDescent="0.25">
      <c r="A225" s="43" t="s">
        <v>596</v>
      </c>
      <c r="B225" s="113">
        <v>41569</v>
      </c>
      <c r="C225" s="43" t="s">
        <v>36</v>
      </c>
      <c r="D225" s="114">
        <v>1066.57</v>
      </c>
      <c r="E225" s="43" t="s">
        <v>597</v>
      </c>
      <c r="F225" s="43" t="s">
        <v>598</v>
      </c>
      <c r="G225" s="43" t="s">
        <v>39</v>
      </c>
      <c r="H225" s="121" t="s">
        <v>909</v>
      </c>
    </row>
    <row r="226" spans="1:8" x14ac:dyDescent="0.25">
      <c r="A226" s="43" t="s">
        <v>599</v>
      </c>
      <c r="B226" s="113">
        <v>41571</v>
      </c>
      <c r="C226" s="43" t="s">
        <v>36</v>
      </c>
      <c r="D226" s="114">
        <v>1543.15</v>
      </c>
      <c r="E226" s="43" t="s">
        <v>52</v>
      </c>
      <c r="F226" s="43" t="s">
        <v>600</v>
      </c>
      <c r="G226" s="43" t="s">
        <v>54</v>
      </c>
      <c r="H226" s="121" t="s">
        <v>909</v>
      </c>
    </row>
    <row r="227" spans="1:8" x14ac:dyDescent="0.25">
      <c r="A227" s="43" t="s">
        <v>601</v>
      </c>
      <c r="B227" s="113">
        <v>41585</v>
      </c>
      <c r="C227" s="43" t="s">
        <v>36</v>
      </c>
      <c r="D227" s="114">
        <v>1799</v>
      </c>
      <c r="E227" s="43" t="s">
        <v>126</v>
      </c>
      <c r="F227" s="43" t="s">
        <v>602</v>
      </c>
      <c r="G227" s="43" t="s">
        <v>128</v>
      </c>
      <c r="H227" s="121" t="s">
        <v>908</v>
      </c>
    </row>
    <row r="228" spans="1:8" x14ac:dyDescent="0.25">
      <c r="A228" s="43" t="s">
        <v>603</v>
      </c>
      <c r="B228" s="113">
        <v>41590</v>
      </c>
      <c r="C228" s="43" t="s">
        <v>36</v>
      </c>
      <c r="D228" s="114">
        <v>1528.79</v>
      </c>
      <c r="E228" s="43" t="s">
        <v>160</v>
      </c>
      <c r="F228" s="43" t="s">
        <v>604</v>
      </c>
      <c r="G228" s="43" t="s">
        <v>162</v>
      </c>
      <c r="H228" s="121" t="s">
        <v>908</v>
      </c>
    </row>
    <row r="229" spans="1:8" x14ac:dyDescent="0.25">
      <c r="A229" s="43" t="s">
        <v>605</v>
      </c>
      <c r="B229" s="113">
        <v>41590</v>
      </c>
      <c r="C229" s="43" t="s">
        <v>36</v>
      </c>
      <c r="D229" s="114">
        <v>2119.85</v>
      </c>
      <c r="E229" s="43" t="s">
        <v>70</v>
      </c>
      <c r="F229" s="43" t="s">
        <v>606</v>
      </c>
      <c r="G229" s="43" t="s">
        <v>72</v>
      </c>
      <c r="H229" s="121" t="s">
        <v>907</v>
      </c>
    </row>
    <row r="230" spans="1:8" x14ac:dyDescent="0.25">
      <c r="A230" s="43" t="s">
        <v>607</v>
      </c>
      <c r="B230" s="113">
        <v>41594</v>
      </c>
      <c r="C230" s="43" t="s">
        <v>36</v>
      </c>
      <c r="D230" s="114">
        <v>2127.42</v>
      </c>
      <c r="E230" s="43" t="s">
        <v>608</v>
      </c>
      <c r="F230" s="43" t="s">
        <v>609</v>
      </c>
      <c r="G230" s="43" t="s">
        <v>87</v>
      </c>
      <c r="H230" s="121" t="s">
        <v>907</v>
      </c>
    </row>
    <row r="231" spans="1:8" x14ac:dyDescent="0.25">
      <c r="A231" s="43" t="s">
        <v>610</v>
      </c>
      <c r="B231" s="113">
        <v>41599</v>
      </c>
      <c r="C231" s="43" t="s">
        <v>36</v>
      </c>
      <c r="D231" s="114">
        <v>996.3</v>
      </c>
      <c r="E231" s="43" t="s">
        <v>307</v>
      </c>
      <c r="F231" s="43" t="s">
        <v>611</v>
      </c>
      <c r="G231" s="43" t="s">
        <v>39</v>
      </c>
      <c r="H231" s="121" t="s">
        <v>909</v>
      </c>
    </row>
    <row r="232" spans="1:8" x14ac:dyDescent="0.25">
      <c r="A232" s="43" t="s">
        <v>612</v>
      </c>
      <c r="B232" s="113">
        <v>41600</v>
      </c>
      <c r="C232" s="43" t="s">
        <v>41</v>
      </c>
      <c r="D232" s="114">
        <v>980.1</v>
      </c>
      <c r="E232" s="43" t="s">
        <v>52</v>
      </c>
      <c r="F232" s="43" t="s">
        <v>613</v>
      </c>
      <c r="G232" s="43" t="s">
        <v>54</v>
      </c>
      <c r="H232" s="121" t="s">
        <v>909</v>
      </c>
    </row>
    <row r="233" spans="1:8" x14ac:dyDescent="0.25">
      <c r="A233" s="43" t="s">
        <v>614</v>
      </c>
      <c r="B233" s="113">
        <v>41604</v>
      </c>
      <c r="C233" s="43" t="s">
        <v>36</v>
      </c>
      <c r="D233" s="114">
        <v>2198.73</v>
      </c>
      <c r="E233" s="43" t="s">
        <v>160</v>
      </c>
      <c r="F233" s="43" t="s">
        <v>615</v>
      </c>
      <c r="G233" s="43" t="s">
        <v>162</v>
      </c>
      <c r="H233" s="121" t="s">
        <v>908</v>
      </c>
    </row>
    <row r="234" spans="1:8" x14ac:dyDescent="0.25">
      <c r="A234" s="43" t="s">
        <v>616</v>
      </c>
      <c r="B234" s="113">
        <v>41604</v>
      </c>
      <c r="C234" s="43" t="s">
        <v>36</v>
      </c>
      <c r="D234" s="114">
        <v>2197.63</v>
      </c>
      <c r="E234" s="43" t="s">
        <v>266</v>
      </c>
      <c r="F234" s="43" t="s">
        <v>617</v>
      </c>
      <c r="G234" s="43" t="s">
        <v>58</v>
      </c>
      <c r="H234" s="121" t="s">
        <v>909</v>
      </c>
    </row>
    <row r="235" spans="1:8" x14ac:dyDescent="0.25">
      <c r="A235" s="43" t="s">
        <v>618</v>
      </c>
      <c r="B235" s="113">
        <v>41605</v>
      </c>
      <c r="C235" s="43" t="s">
        <v>36</v>
      </c>
      <c r="D235" s="114">
        <v>1000.36</v>
      </c>
      <c r="E235" s="43" t="s">
        <v>523</v>
      </c>
      <c r="F235" s="43" t="s">
        <v>619</v>
      </c>
      <c r="G235" s="43" t="s">
        <v>145</v>
      </c>
      <c r="H235" s="121" t="s">
        <v>909</v>
      </c>
    </row>
    <row r="236" spans="1:8" x14ac:dyDescent="0.25">
      <c r="A236" s="43" t="s">
        <v>620</v>
      </c>
      <c r="B236" s="113">
        <v>41611</v>
      </c>
      <c r="C236" s="43" t="s">
        <v>36</v>
      </c>
      <c r="D236" s="114">
        <v>2172.31</v>
      </c>
      <c r="E236" s="43" t="s">
        <v>621</v>
      </c>
      <c r="F236" s="43" t="s">
        <v>622</v>
      </c>
      <c r="G236" s="43" t="s">
        <v>72</v>
      </c>
      <c r="H236" s="121" t="s">
        <v>907</v>
      </c>
    </row>
    <row r="237" spans="1:8" x14ac:dyDescent="0.25">
      <c r="A237" s="43" t="s">
        <v>623</v>
      </c>
      <c r="B237" s="113">
        <v>41611</v>
      </c>
      <c r="C237" s="43" t="s">
        <v>36</v>
      </c>
      <c r="D237" s="114">
        <v>1646.01</v>
      </c>
      <c r="E237" s="43" t="s">
        <v>624</v>
      </c>
      <c r="F237" s="43" t="s">
        <v>625</v>
      </c>
      <c r="G237" s="43" t="s">
        <v>47</v>
      </c>
      <c r="H237" s="121" t="s">
        <v>906</v>
      </c>
    </row>
    <row r="238" spans="1:8" x14ac:dyDescent="0.25">
      <c r="A238" s="43" t="s">
        <v>626</v>
      </c>
      <c r="B238" s="113">
        <v>41625</v>
      </c>
      <c r="C238" s="43" t="s">
        <v>36</v>
      </c>
      <c r="D238" s="114">
        <v>2226.06</v>
      </c>
      <c r="E238" s="43" t="s">
        <v>37</v>
      </c>
      <c r="F238" s="43" t="s">
        <v>627</v>
      </c>
      <c r="G238" s="43" t="s">
        <v>39</v>
      </c>
      <c r="H238" s="121" t="s">
        <v>909</v>
      </c>
    </row>
    <row r="239" spans="1:8" x14ac:dyDescent="0.25">
      <c r="A239" s="43" t="s">
        <v>628</v>
      </c>
      <c r="B239" s="113">
        <v>41765</v>
      </c>
      <c r="C239" s="43" t="s">
        <v>36</v>
      </c>
      <c r="D239" s="114">
        <v>1559.21</v>
      </c>
      <c r="E239" s="43" t="s">
        <v>629</v>
      </c>
      <c r="F239" s="43" t="s">
        <v>630</v>
      </c>
      <c r="G239" s="43" t="s">
        <v>145</v>
      </c>
      <c r="H239" s="121" t="s">
        <v>909</v>
      </c>
    </row>
    <row r="240" spans="1:8" x14ac:dyDescent="0.25">
      <c r="A240" s="43" t="s">
        <v>631</v>
      </c>
      <c r="B240" s="113">
        <v>41765</v>
      </c>
      <c r="C240" s="43" t="s">
        <v>41</v>
      </c>
      <c r="D240" s="114">
        <v>2267.34</v>
      </c>
      <c r="E240" s="43" t="s">
        <v>282</v>
      </c>
      <c r="F240" s="43" t="s">
        <v>632</v>
      </c>
      <c r="G240" s="43" t="s">
        <v>58</v>
      </c>
      <c r="H240" s="121" t="s">
        <v>909</v>
      </c>
    </row>
    <row r="241" spans="1:8" x14ac:dyDescent="0.25">
      <c r="A241" s="43" t="s">
        <v>633</v>
      </c>
      <c r="B241" s="113">
        <v>41765</v>
      </c>
      <c r="C241" s="43" t="s">
        <v>36</v>
      </c>
      <c r="D241" s="114">
        <v>2162.27</v>
      </c>
      <c r="E241" s="43" t="s">
        <v>204</v>
      </c>
      <c r="F241" s="43" t="s">
        <v>634</v>
      </c>
      <c r="G241" s="43" t="s">
        <v>206</v>
      </c>
      <c r="H241" s="121" t="s">
        <v>908</v>
      </c>
    </row>
    <row r="242" spans="1:8" x14ac:dyDescent="0.25">
      <c r="A242" s="43" t="s">
        <v>635</v>
      </c>
      <c r="B242" s="113">
        <v>41876</v>
      </c>
      <c r="C242" s="43" t="s">
        <v>36</v>
      </c>
      <c r="D242" s="114">
        <v>2201.6999999999998</v>
      </c>
      <c r="E242" s="43" t="s">
        <v>234</v>
      </c>
      <c r="F242" s="43" t="s">
        <v>636</v>
      </c>
      <c r="G242" s="43" t="s">
        <v>145</v>
      </c>
      <c r="H242" s="121" t="s">
        <v>909</v>
      </c>
    </row>
    <row r="243" spans="1:8" x14ac:dyDescent="0.25">
      <c r="A243" s="43" t="s">
        <v>637</v>
      </c>
      <c r="B243" s="113">
        <v>41941</v>
      </c>
      <c r="C243" s="43" t="s">
        <v>36</v>
      </c>
      <c r="D243" s="114">
        <v>2304</v>
      </c>
      <c r="E243" s="43" t="s">
        <v>160</v>
      </c>
      <c r="F243" s="43" t="s">
        <v>638</v>
      </c>
      <c r="G243" s="43" t="s">
        <v>162</v>
      </c>
      <c r="H243" s="121" t="s">
        <v>908</v>
      </c>
    </row>
    <row r="244" spans="1:8" x14ac:dyDescent="0.25">
      <c r="A244" s="43" t="s">
        <v>639</v>
      </c>
      <c r="B244" s="113">
        <v>41942</v>
      </c>
      <c r="C244" s="43" t="s">
        <v>36</v>
      </c>
      <c r="D244" s="114">
        <v>1029.96</v>
      </c>
      <c r="E244" s="43" t="s">
        <v>590</v>
      </c>
      <c r="F244" s="43" t="s">
        <v>640</v>
      </c>
      <c r="G244" s="43" t="s">
        <v>592</v>
      </c>
      <c r="H244" s="121" t="s">
        <v>905</v>
      </c>
    </row>
    <row r="245" spans="1:8" x14ac:dyDescent="0.25">
      <c r="A245" s="43" t="s">
        <v>641</v>
      </c>
      <c r="B245" s="113">
        <v>41942</v>
      </c>
      <c r="C245" s="43" t="s">
        <v>36</v>
      </c>
      <c r="D245" s="114">
        <v>2129.5100000000002</v>
      </c>
      <c r="E245" s="43" t="s">
        <v>316</v>
      </c>
      <c r="F245" s="43" t="s">
        <v>642</v>
      </c>
      <c r="G245" s="43" t="s">
        <v>318</v>
      </c>
      <c r="H245" s="121" t="s">
        <v>908</v>
      </c>
    </row>
    <row r="246" spans="1:8" x14ac:dyDescent="0.25">
      <c r="A246" s="43" t="s">
        <v>643</v>
      </c>
      <c r="B246" s="113">
        <v>41949</v>
      </c>
      <c r="C246" s="43" t="s">
        <v>36</v>
      </c>
      <c r="D246" s="114">
        <v>2050.33</v>
      </c>
      <c r="E246" s="43" t="s">
        <v>644</v>
      </c>
      <c r="F246" s="43" t="s">
        <v>645</v>
      </c>
      <c r="G246" s="43" t="s">
        <v>646</v>
      </c>
      <c r="H246" s="121" t="s">
        <v>905</v>
      </c>
    </row>
    <row r="247" spans="1:8" x14ac:dyDescent="0.25">
      <c r="A247" s="43" t="s">
        <v>647</v>
      </c>
      <c r="B247" s="113">
        <v>41956</v>
      </c>
      <c r="C247" s="43" t="s">
        <v>36</v>
      </c>
      <c r="D247" s="114">
        <v>840.53</v>
      </c>
      <c r="E247" s="43" t="s">
        <v>258</v>
      </c>
      <c r="F247" s="43" t="s">
        <v>648</v>
      </c>
      <c r="G247" s="43" t="s">
        <v>39</v>
      </c>
      <c r="H247" s="121" t="s">
        <v>909</v>
      </c>
    </row>
    <row r="248" spans="1:8" x14ac:dyDescent="0.25">
      <c r="A248" s="43" t="s">
        <v>649</v>
      </c>
      <c r="B248" s="113">
        <v>41963</v>
      </c>
      <c r="C248" s="43" t="s">
        <v>36</v>
      </c>
      <c r="D248" s="114">
        <v>1001.58</v>
      </c>
      <c r="E248" s="43" t="s">
        <v>650</v>
      </c>
      <c r="F248" s="43" t="s">
        <v>651</v>
      </c>
      <c r="G248" s="43" t="s">
        <v>72</v>
      </c>
      <c r="H248" s="121" t="s">
        <v>907</v>
      </c>
    </row>
    <row r="249" spans="1:8" x14ac:dyDescent="0.25">
      <c r="A249" s="43" t="s">
        <v>652</v>
      </c>
      <c r="B249" s="113">
        <v>41964</v>
      </c>
      <c r="C249" s="43" t="s">
        <v>36</v>
      </c>
      <c r="D249" s="114">
        <v>1118.2</v>
      </c>
      <c r="E249" s="43" t="s">
        <v>653</v>
      </c>
      <c r="F249" s="43" t="s">
        <v>654</v>
      </c>
      <c r="G249" s="43" t="s">
        <v>72</v>
      </c>
      <c r="H249" s="121" t="s">
        <v>907</v>
      </c>
    </row>
    <row r="250" spans="1:8" x14ac:dyDescent="0.25">
      <c r="A250" s="43" t="s">
        <v>655</v>
      </c>
      <c r="B250" s="113">
        <v>41968</v>
      </c>
      <c r="C250" s="43" t="s">
        <v>36</v>
      </c>
      <c r="D250" s="114">
        <v>2149.44</v>
      </c>
      <c r="E250" s="43" t="s">
        <v>656</v>
      </c>
      <c r="F250" s="43" t="s">
        <v>657</v>
      </c>
      <c r="G250" s="43" t="s">
        <v>658</v>
      </c>
      <c r="H250" s="121" t="s">
        <v>905</v>
      </c>
    </row>
    <row r="251" spans="1:8" x14ac:dyDescent="0.25">
      <c r="A251" s="43" t="s">
        <v>659</v>
      </c>
      <c r="B251" s="113">
        <v>41970</v>
      </c>
      <c r="C251" s="43" t="s">
        <v>41</v>
      </c>
      <c r="D251" s="114">
        <v>2176.35</v>
      </c>
      <c r="E251" s="43" t="s">
        <v>250</v>
      </c>
      <c r="F251" s="43" t="s">
        <v>660</v>
      </c>
      <c r="G251" s="43" t="s">
        <v>252</v>
      </c>
      <c r="H251" s="121" t="s">
        <v>907</v>
      </c>
    </row>
    <row r="252" spans="1:8" x14ac:dyDescent="0.25">
      <c r="A252" s="43" t="s">
        <v>661</v>
      </c>
      <c r="B252" s="113">
        <v>41972</v>
      </c>
      <c r="C252" s="43" t="s">
        <v>36</v>
      </c>
      <c r="D252" s="114">
        <v>2158.88</v>
      </c>
      <c r="E252" s="43" t="s">
        <v>187</v>
      </c>
      <c r="F252" s="43" t="s">
        <v>662</v>
      </c>
      <c r="G252" s="43" t="s">
        <v>189</v>
      </c>
      <c r="H252" s="121" t="s">
        <v>908</v>
      </c>
    </row>
    <row r="253" spans="1:8" x14ac:dyDescent="0.25">
      <c r="A253" s="43" t="s">
        <v>663</v>
      </c>
      <c r="B253" s="113">
        <v>41975</v>
      </c>
      <c r="C253" s="43" t="s">
        <v>36</v>
      </c>
      <c r="D253" s="114">
        <v>1095.46</v>
      </c>
      <c r="E253" s="43" t="s">
        <v>664</v>
      </c>
      <c r="F253" s="43" t="s">
        <v>665</v>
      </c>
      <c r="G253" s="43" t="s">
        <v>162</v>
      </c>
      <c r="H253" s="121" t="s">
        <v>908</v>
      </c>
    </row>
    <row r="254" spans="1:8" x14ac:dyDescent="0.25">
      <c r="A254" s="43" t="s">
        <v>666</v>
      </c>
      <c r="B254" s="113">
        <v>41977</v>
      </c>
      <c r="C254" s="43" t="s">
        <v>36</v>
      </c>
      <c r="D254" s="114">
        <v>2084.46</v>
      </c>
      <c r="E254" s="43" t="s">
        <v>217</v>
      </c>
      <c r="F254" s="43" t="s">
        <v>667</v>
      </c>
      <c r="G254" s="43" t="s">
        <v>219</v>
      </c>
      <c r="H254" s="121" t="s">
        <v>905</v>
      </c>
    </row>
    <row r="255" spans="1:8" x14ac:dyDescent="0.25">
      <c r="A255" s="43" t="s">
        <v>668</v>
      </c>
      <c r="B255" s="113">
        <v>41984</v>
      </c>
      <c r="C255" s="43" t="s">
        <v>36</v>
      </c>
      <c r="D255" s="114">
        <v>2208.75</v>
      </c>
      <c r="E255" s="43" t="s">
        <v>217</v>
      </c>
      <c r="F255" s="43" t="s">
        <v>669</v>
      </c>
      <c r="G255" s="43" t="s">
        <v>219</v>
      </c>
      <c r="H255" s="121" t="s">
        <v>905</v>
      </c>
    </row>
    <row r="256" spans="1:8" x14ac:dyDescent="0.25">
      <c r="A256" s="43" t="s">
        <v>670</v>
      </c>
      <c r="B256" s="113">
        <v>41984</v>
      </c>
      <c r="C256" s="43" t="s">
        <v>36</v>
      </c>
      <c r="D256" s="114">
        <v>2091.84</v>
      </c>
      <c r="E256" s="43" t="s">
        <v>671</v>
      </c>
      <c r="F256" s="43" t="s">
        <v>672</v>
      </c>
      <c r="G256" s="43" t="s">
        <v>149</v>
      </c>
      <c r="H256" s="121" t="s">
        <v>905</v>
      </c>
    </row>
    <row r="257" spans="1:8" x14ac:dyDescent="0.25">
      <c r="A257" s="43" t="s">
        <v>673</v>
      </c>
      <c r="B257" s="113">
        <v>41984</v>
      </c>
      <c r="C257" s="43" t="s">
        <v>36</v>
      </c>
      <c r="D257" s="114">
        <v>1777.29</v>
      </c>
      <c r="E257" s="43" t="s">
        <v>52</v>
      </c>
      <c r="F257" s="43" t="s">
        <v>674</v>
      </c>
      <c r="G257" s="43" t="s">
        <v>54</v>
      </c>
      <c r="H257" s="121" t="s">
        <v>909</v>
      </c>
    </row>
    <row r="258" spans="1:8" x14ac:dyDescent="0.25">
      <c r="A258" s="43" t="s">
        <v>675</v>
      </c>
      <c r="B258" s="113">
        <v>42081</v>
      </c>
      <c r="C258" s="43" t="s">
        <v>36</v>
      </c>
      <c r="D258" s="114">
        <v>2254.8000000000002</v>
      </c>
      <c r="E258" s="43" t="s">
        <v>676</v>
      </c>
      <c r="F258" s="43" t="s">
        <v>677</v>
      </c>
      <c r="G258" s="43" t="s">
        <v>206</v>
      </c>
      <c r="H258" s="121" t="s">
        <v>908</v>
      </c>
    </row>
    <row r="259" spans="1:8" x14ac:dyDescent="0.25">
      <c r="A259" s="43" t="s">
        <v>678</v>
      </c>
      <c r="B259" s="113">
        <v>42110</v>
      </c>
      <c r="C259" s="43" t="s">
        <v>36</v>
      </c>
      <c r="D259" s="114">
        <v>1026.44</v>
      </c>
      <c r="E259" s="43" t="s">
        <v>197</v>
      </c>
      <c r="F259" s="43" t="s">
        <v>679</v>
      </c>
      <c r="G259" s="43" t="s">
        <v>39</v>
      </c>
      <c r="H259" s="121" t="s">
        <v>909</v>
      </c>
    </row>
    <row r="260" spans="1:8" x14ac:dyDescent="0.25">
      <c r="A260" s="43" t="s">
        <v>680</v>
      </c>
      <c r="B260" s="113">
        <v>42129</v>
      </c>
      <c r="C260" s="43" t="s">
        <v>41</v>
      </c>
      <c r="D260" s="114">
        <v>2133.86</v>
      </c>
      <c r="E260" s="43" t="s">
        <v>155</v>
      </c>
      <c r="F260" s="43" t="s">
        <v>155</v>
      </c>
      <c r="G260" s="43" t="s">
        <v>54</v>
      </c>
      <c r="H260" s="121" t="s">
        <v>909</v>
      </c>
    </row>
    <row r="261" spans="1:8" x14ac:dyDescent="0.25">
      <c r="A261" s="43" t="s">
        <v>681</v>
      </c>
      <c r="B261" s="113">
        <v>42157</v>
      </c>
      <c r="C261" s="43" t="s">
        <v>36</v>
      </c>
      <c r="D261" s="114">
        <v>956.08</v>
      </c>
      <c r="E261" s="43" t="s">
        <v>160</v>
      </c>
      <c r="F261" s="43" t="s">
        <v>682</v>
      </c>
      <c r="G261" s="43" t="s">
        <v>162</v>
      </c>
      <c r="H261" s="121" t="s">
        <v>908</v>
      </c>
    </row>
    <row r="262" spans="1:8" x14ac:dyDescent="0.25">
      <c r="A262" s="43" t="s">
        <v>683</v>
      </c>
      <c r="B262" s="113">
        <v>42180</v>
      </c>
      <c r="C262" s="43" t="s">
        <v>36</v>
      </c>
      <c r="D262" s="114">
        <v>977.61</v>
      </c>
      <c r="E262" s="43" t="s">
        <v>42</v>
      </c>
      <c r="F262" s="43" t="s">
        <v>684</v>
      </c>
      <c r="G262" s="43" t="s">
        <v>39</v>
      </c>
      <c r="H262" s="121" t="s">
        <v>909</v>
      </c>
    </row>
    <row r="263" spans="1:8" x14ac:dyDescent="0.25">
      <c r="A263" s="43" t="s">
        <v>685</v>
      </c>
      <c r="B263" s="113">
        <v>42185</v>
      </c>
      <c r="C263" s="43" t="s">
        <v>36</v>
      </c>
      <c r="D263" s="114">
        <v>1975.12</v>
      </c>
      <c r="E263" s="43" t="s">
        <v>686</v>
      </c>
      <c r="F263" s="43" t="s">
        <v>687</v>
      </c>
      <c r="G263" s="43" t="s">
        <v>688</v>
      </c>
      <c r="H263" s="121" t="s">
        <v>905</v>
      </c>
    </row>
    <row r="264" spans="1:8" x14ac:dyDescent="0.25">
      <c r="A264" s="43" t="s">
        <v>689</v>
      </c>
      <c r="B264" s="113">
        <v>42243</v>
      </c>
      <c r="C264" s="43" t="s">
        <v>36</v>
      </c>
      <c r="D264" s="114">
        <v>2281.38</v>
      </c>
      <c r="E264" s="43" t="s">
        <v>147</v>
      </c>
      <c r="F264" s="43" t="s">
        <v>690</v>
      </c>
      <c r="G264" s="43" t="s">
        <v>149</v>
      </c>
      <c r="H264" s="121" t="s">
        <v>905</v>
      </c>
    </row>
    <row r="265" spans="1:8" x14ac:dyDescent="0.25">
      <c r="A265" s="43" t="s">
        <v>691</v>
      </c>
      <c r="B265" s="113">
        <v>42271</v>
      </c>
      <c r="C265" s="43" t="s">
        <v>36</v>
      </c>
      <c r="D265" s="114">
        <v>2153</v>
      </c>
      <c r="E265" s="43" t="s">
        <v>692</v>
      </c>
      <c r="F265" s="43" t="s">
        <v>693</v>
      </c>
      <c r="G265" s="43" t="s">
        <v>58</v>
      </c>
      <c r="H265" s="121" t="s">
        <v>909</v>
      </c>
    </row>
    <row r="266" spans="1:8" x14ac:dyDescent="0.25">
      <c r="A266" s="43" t="s">
        <v>694</v>
      </c>
      <c r="B266" s="113">
        <v>42271</v>
      </c>
      <c r="C266" s="43" t="s">
        <v>41</v>
      </c>
      <c r="D266" s="114">
        <v>1393.3200000000002</v>
      </c>
      <c r="E266" s="43" t="s">
        <v>37</v>
      </c>
      <c r="F266" s="43" t="s">
        <v>695</v>
      </c>
      <c r="G266" s="43" t="s">
        <v>39</v>
      </c>
      <c r="H266" s="121" t="s">
        <v>909</v>
      </c>
    </row>
    <row r="267" spans="1:8" x14ac:dyDescent="0.25">
      <c r="A267" s="43" t="s">
        <v>696</v>
      </c>
      <c r="B267" s="113">
        <v>42276</v>
      </c>
      <c r="C267" s="43" t="s">
        <v>36</v>
      </c>
      <c r="D267" s="114">
        <v>2372.56</v>
      </c>
      <c r="E267" s="43" t="s">
        <v>316</v>
      </c>
      <c r="F267" s="43" t="s">
        <v>697</v>
      </c>
      <c r="G267" s="43" t="s">
        <v>318</v>
      </c>
      <c r="H267" s="121" t="s">
        <v>908</v>
      </c>
    </row>
    <row r="268" spans="1:8" x14ac:dyDescent="0.25">
      <c r="A268" s="43" t="s">
        <v>698</v>
      </c>
      <c r="B268" s="113">
        <v>42307</v>
      </c>
      <c r="C268" s="43" t="s">
        <v>36</v>
      </c>
      <c r="D268" s="114">
        <v>2048.5500000000002</v>
      </c>
      <c r="E268" s="43" t="s">
        <v>699</v>
      </c>
      <c r="F268" s="43" t="s">
        <v>700</v>
      </c>
      <c r="G268" s="43" t="s">
        <v>105</v>
      </c>
      <c r="H268" s="121" t="s">
        <v>908</v>
      </c>
    </row>
    <row r="269" spans="1:8" x14ac:dyDescent="0.25">
      <c r="A269" s="43" t="s">
        <v>701</v>
      </c>
      <c r="B269" s="113">
        <v>42311</v>
      </c>
      <c r="C269" s="43" t="s">
        <v>36</v>
      </c>
      <c r="D269" s="114">
        <v>998.11</v>
      </c>
      <c r="E269" s="43" t="s">
        <v>282</v>
      </c>
      <c r="F269" s="43" t="s">
        <v>702</v>
      </c>
      <c r="G269" s="43" t="s">
        <v>58</v>
      </c>
      <c r="H269" s="121" t="s">
        <v>909</v>
      </c>
    </row>
    <row r="270" spans="1:8" x14ac:dyDescent="0.25">
      <c r="A270" s="43" t="s">
        <v>703</v>
      </c>
      <c r="B270" s="113">
        <v>42488</v>
      </c>
      <c r="C270" s="43" t="s">
        <v>36</v>
      </c>
      <c r="D270" s="114">
        <v>2184.59</v>
      </c>
      <c r="E270" s="43" t="s">
        <v>155</v>
      </c>
      <c r="F270" s="43" t="s">
        <v>704</v>
      </c>
      <c r="G270" s="43" t="s">
        <v>54</v>
      </c>
      <c r="H270" s="121" t="s">
        <v>909</v>
      </c>
    </row>
    <row r="271" spans="1:8" x14ac:dyDescent="0.25">
      <c r="A271" s="43" t="s">
        <v>705</v>
      </c>
      <c r="B271" s="113">
        <v>42511</v>
      </c>
      <c r="C271" s="43" t="s">
        <v>36</v>
      </c>
      <c r="D271" s="114">
        <v>2178.14</v>
      </c>
      <c r="E271" s="43" t="s">
        <v>37</v>
      </c>
      <c r="F271" s="43" t="s">
        <v>706</v>
      </c>
      <c r="G271" s="43" t="s">
        <v>39</v>
      </c>
      <c r="H271" s="121" t="s">
        <v>909</v>
      </c>
    </row>
    <row r="272" spans="1:8" x14ac:dyDescent="0.25">
      <c r="A272" s="43" t="s">
        <v>707</v>
      </c>
      <c r="B272" s="113">
        <v>43252</v>
      </c>
      <c r="C272" s="43" t="s">
        <v>41</v>
      </c>
      <c r="D272" s="114">
        <v>1975.94</v>
      </c>
      <c r="E272" s="43" t="s">
        <v>708</v>
      </c>
      <c r="F272" s="43" t="s">
        <v>708</v>
      </c>
      <c r="G272" s="43" t="s">
        <v>39</v>
      </c>
      <c r="H272" s="121" t="s">
        <v>909</v>
      </c>
    </row>
    <row r="273" spans="1:8" x14ac:dyDescent="0.25">
      <c r="A273" s="43" t="s">
        <v>709</v>
      </c>
      <c r="B273" s="113">
        <v>43374</v>
      </c>
      <c r="C273" s="43" t="s">
        <v>36</v>
      </c>
      <c r="D273" s="114">
        <v>2061.3000000000002</v>
      </c>
      <c r="E273" s="43" t="s">
        <v>388</v>
      </c>
      <c r="F273" s="43" t="s">
        <v>710</v>
      </c>
      <c r="G273" s="43" t="s">
        <v>390</v>
      </c>
      <c r="H273" s="121" t="s">
        <v>907</v>
      </c>
    </row>
    <row r="274" spans="1:8" x14ac:dyDescent="0.25">
      <c r="A274" s="43" t="s">
        <v>711</v>
      </c>
      <c r="B274" s="113">
        <v>43374</v>
      </c>
      <c r="C274" s="43" t="s">
        <v>36</v>
      </c>
      <c r="D274" s="114">
        <v>1853.8600000000001</v>
      </c>
      <c r="E274" s="43" t="s">
        <v>712</v>
      </c>
      <c r="F274" s="43" t="s">
        <v>713</v>
      </c>
      <c r="G274" s="43" t="s">
        <v>105</v>
      </c>
      <c r="H274" s="121" t="s">
        <v>908</v>
      </c>
    </row>
    <row r="275" spans="1:8" x14ac:dyDescent="0.25">
      <c r="A275" s="43" t="s">
        <v>714</v>
      </c>
      <c r="B275" s="113">
        <v>43374</v>
      </c>
      <c r="C275" s="43" t="s">
        <v>36</v>
      </c>
      <c r="D275" s="114">
        <v>2099.04</v>
      </c>
      <c r="E275" s="43" t="s">
        <v>349</v>
      </c>
      <c r="F275" s="43" t="s">
        <v>715</v>
      </c>
      <c r="G275" s="43" t="s">
        <v>189</v>
      </c>
      <c r="H275" s="121" t="s">
        <v>908</v>
      </c>
    </row>
    <row r="276" spans="1:8" x14ac:dyDescent="0.25">
      <c r="A276" s="43" t="s">
        <v>716</v>
      </c>
      <c r="B276" s="113">
        <v>43580</v>
      </c>
      <c r="C276" s="43" t="s">
        <v>36</v>
      </c>
      <c r="D276" s="114">
        <v>1993.96</v>
      </c>
      <c r="E276" s="43" t="s">
        <v>717</v>
      </c>
      <c r="F276" s="43" t="s">
        <v>718</v>
      </c>
      <c r="G276" s="43" t="s">
        <v>95</v>
      </c>
      <c r="H276" s="121" t="s">
        <v>908</v>
      </c>
    </row>
    <row r="277" spans="1:8" x14ac:dyDescent="0.25">
      <c r="A277" s="43" t="s">
        <v>719</v>
      </c>
      <c r="B277" s="113">
        <v>43580</v>
      </c>
      <c r="C277" s="43" t="s">
        <v>36</v>
      </c>
      <c r="D277" s="114">
        <v>2234.0500000000002</v>
      </c>
      <c r="E277" s="43" t="s">
        <v>720</v>
      </c>
      <c r="F277" s="43" t="s">
        <v>721</v>
      </c>
      <c r="G277" s="43" t="s">
        <v>105</v>
      </c>
      <c r="H277" s="121" t="s">
        <v>908</v>
      </c>
    </row>
    <row r="278" spans="1:8" x14ac:dyDescent="0.25">
      <c r="A278" s="43" t="s">
        <v>722</v>
      </c>
      <c r="B278" s="113">
        <v>43580</v>
      </c>
      <c r="C278" s="43" t="s">
        <v>36</v>
      </c>
      <c r="D278" s="114">
        <v>2177.0700000000002</v>
      </c>
      <c r="E278" s="43" t="s">
        <v>723</v>
      </c>
      <c r="F278" s="43" t="s">
        <v>724</v>
      </c>
      <c r="G278" s="43" t="s">
        <v>149</v>
      </c>
      <c r="H278" s="121" t="s">
        <v>905</v>
      </c>
    </row>
    <row r="279" spans="1:8" x14ac:dyDescent="0.25">
      <c r="A279" s="43" t="s">
        <v>725</v>
      </c>
      <c r="B279" s="113">
        <v>43621</v>
      </c>
      <c r="C279" s="43" t="s">
        <v>36</v>
      </c>
      <c r="D279" s="114">
        <v>2012.82</v>
      </c>
      <c r="E279" s="43" t="s">
        <v>45</v>
      </c>
      <c r="F279" s="43" t="s">
        <v>726</v>
      </c>
      <c r="G279" s="43" t="s">
        <v>47</v>
      </c>
      <c r="H279" s="121" t="s">
        <v>906</v>
      </c>
    </row>
    <row r="280" spans="1:8" x14ac:dyDescent="0.25">
      <c r="A280" s="43" t="s">
        <v>727</v>
      </c>
      <c r="B280" s="113">
        <v>43727</v>
      </c>
      <c r="C280" s="43" t="s">
        <v>36</v>
      </c>
      <c r="D280" s="114">
        <v>1397</v>
      </c>
      <c r="E280" s="43" t="s">
        <v>728</v>
      </c>
      <c r="F280" s="43" t="s">
        <v>729</v>
      </c>
      <c r="G280" s="43" t="s">
        <v>39</v>
      </c>
      <c r="H280" s="121" t="s">
        <v>909</v>
      </c>
    </row>
    <row r="281" spans="1:8" x14ac:dyDescent="0.25">
      <c r="A281" s="43" t="s">
        <v>730</v>
      </c>
      <c r="B281" s="113">
        <v>43734</v>
      </c>
      <c r="C281" s="43" t="s">
        <v>36</v>
      </c>
      <c r="D281" s="114">
        <v>1740</v>
      </c>
      <c r="E281" s="43" t="s">
        <v>731</v>
      </c>
      <c r="F281" s="43" t="s">
        <v>732</v>
      </c>
      <c r="G281" s="43" t="s">
        <v>287</v>
      </c>
      <c r="H281" s="121" t="s">
        <v>906</v>
      </c>
    </row>
    <row r="282" spans="1:8" x14ac:dyDescent="0.25">
      <c r="A282" s="43" t="s">
        <v>733</v>
      </c>
      <c r="B282" s="113">
        <v>43739</v>
      </c>
      <c r="C282" s="43" t="s">
        <v>36</v>
      </c>
      <c r="D282" s="114">
        <v>2191.16</v>
      </c>
      <c r="E282" s="43" t="s">
        <v>217</v>
      </c>
      <c r="F282" s="43" t="s">
        <v>734</v>
      </c>
      <c r="G282" s="43" t="s">
        <v>219</v>
      </c>
      <c r="H282" s="121" t="s">
        <v>905</v>
      </c>
    </row>
    <row r="283" spans="1:8" x14ac:dyDescent="0.25">
      <c r="A283" s="43" t="s">
        <v>735</v>
      </c>
      <c r="B283" s="113">
        <v>43741</v>
      </c>
      <c r="C283" s="43" t="s">
        <v>36</v>
      </c>
      <c r="D283" s="114">
        <v>2129.5100000000002</v>
      </c>
      <c r="E283" s="43" t="s">
        <v>160</v>
      </c>
      <c r="F283" s="43" t="s">
        <v>736</v>
      </c>
      <c r="G283" s="43" t="s">
        <v>162</v>
      </c>
      <c r="H283" s="121" t="s">
        <v>908</v>
      </c>
    </row>
    <row r="284" spans="1:8" x14ac:dyDescent="0.25">
      <c r="A284" s="43" t="s">
        <v>737</v>
      </c>
      <c r="B284" s="113">
        <v>43795</v>
      </c>
      <c r="C284" s="43" t="s">
        <v>36</v>
      </c>
      <c r="D284" s="114">
        <v>1853.94</v>
      </c>
      <c r="E284" s="43" t="s">
        <v>193</v>
      </c>
      <c r="F284" s="43" t="s">
        <v>738</v>
      </c>
      <c r="G284" s="43" t="s">
        <v>195</v>
      </c>
      <c r="H284" s="121" t="s">
        <v>908</v>
      </c>
    </row>
    <row r="285" spans="1:8" x14ac:dyDescent="0.25">
      <c r="A285" s="114" t="s">
        <v>739</v>
      </c>
      <c r="B285" s="116">
        <v>43804</v>
      </c>
      <c r="C285" s="114" t="s">
        <v>36</v>
      </c>
      <c r="D285" s="114">
        <v>1750.74</v>
      </c>
      <c r="E285" s="114" t="s">
        <v>740</v>
      </c>
      <c r="F285" s="114" t="s">
        <v>741</v>
      </c>
      <c r="G285" s="114" t="s">
        <v>54</v>
      </c>
      <c r="H285" s="121" t="s">
        <v>909</v>
      </c>
    </row>
    <row r="286" spans="1:8" x14ac:dyDescent="0.25">
      <c r="A286" s="43" t="s">
        <v>742</v>
      </c>
      <c r="B286" s="117">
        <v>43907</v>
      </c>
      <c r="C286" s="43" t="s">
        <v>36</v>
      </c>
      <c r="D286" s="114">
        <v>2130</v>
      </c>
      <c r="E286" s="43" t="s">
        <v>743</v>
      </c>
      <c r="F286" s="43" t="s">
        <v>744</v>
      </c>
      <c r="G286" s="43" t="s">
        <v>95</v>
      </c>
      <c r="H286" s="121" t="s">
        <v>908</v>
      </c>
    </row>
    <row r="287" spans="1:8" x14ac:dyDescent="0.25">
      <c r="A287" s="43" t="s">
        <v>745</v>
      </c>
      <c r="B287" s="117">
        <v>44007</v>
      </c>
      <c r="C287" s="43" t="s">
        <v>36</v>
      </c>
      <c r="D287" s="114">
        <v>1736</v>
      </c>
      <c r="E287" s="43" t="s">
        <v>746</v>
      </c>
      <c r="F287" s="43" t="s">
        <v>747</v>
      </c>
      <c r="G287" s="43" t="s">
        <v>39</v>
      </c>
      <c r="H287" s="121" t="s">
        <v>909</v>
      </c>
    </row>
    <row r="288" spans="1:8" x14ac:dyDescent="0.25">
      <c r="A288" s="43" t="s">
        <v>748</v>
      </c>
      <c r="B288" s="117">
        <v>44012</v>
      </c>
      <c r="C288" s="43" t="s">
        <v>36</v>
      </c>
      <c r="D288" s="114">
        <v>2126</v>
      </c>
      <c r="E288" s="43" t="s">
        <v>119</v>
      </c>
      <c r="F288" s="43" t="s">
        <v>749</v>
      </c>
      <c r="G288" s="43" t="s">
        <v>39</v>
      </c>
      <c r="H288" s="121" t="s">
        <v>909</v>
      </c>
    </row>
    <row r="289" spans="1:8" x14ac:dyDescent="0.25">
      <c r="A289" s="43" t="s">
        <v>750</v>
      </c>
      <c r="B289" s="117">
        <v>44026</v>
      </c>
      <c r="C289" s="43" t="s">
        <v>36</v>
      </c>
      <c r="D289" s="114">
        <v>1865</v>
      </c>
      <c r="E289" s="43" t="s">
        <v>204</v>
      </c>
      <c r="F289" s="43" t="s">
        <v>751</v>
      </c>
      <c r="G289" s="43" t="s">
        <v>206</v>
      </c>
      <c r="H289" s="121" t="s">
        <v>908</v>
      </c>
    </row>
    <row r="290" spans="1:8" x14ac:dyDescent="0.25">
      <c r="A290" s="43" t="s">
        <v>752</v>
      </c>
      <c r="B290" s="117">
        <v>44110</v>
      </c>
      <c r="C290" s="43" t="s">
        <v>36</v>
      </c>
      <c r="D290" s="114">
        <v>1313</v>
      </c>
      <c r="E290" s="43" t="s">
        <v>93</v>
      </c>
      <c r="F290" s="43" t="s">
        <v>753</v>
      </c>
      <c r="G290" s="43" t="s">
        <v>95</v>
      </c>
      <c r="H290" s="121" t="s">
        <v>908</v>
      </c>
    </row>
    <row r="291" spans="1:8" x14ac:dyDescent="0.25">
      <c r="A291" s="43" t="s">
        <v>754</v>
      </c>
      <c r="B291" s="117">
        <v>44114</v>
      </c>
      <c r="C291" s="43" t="s">
        <v>36</v>
      </c>
      <c r="D291" s="114">
        <v>1762</v>
      </c>
      <c r="E291" s="43" t="s">
        <v>85</v>
      </c>
      <c r="F291" s="43" t="s">
        <v>755</v>
      </c>
      <c r="G291" s="43" t="s">
        <v>87</v>
      </c>
      <c r="H291" s="121" t="s">
        <v>907</v>
      </c>
    </row>
    <row r="292" spans="1:8" x14ac:dyDescent="0.25">
      <c r="A292" s="43" t="s">
        <v>756</v>
      </c>
      <c r="B292" s="117">
        <v>44140</v>
      </c>
      <c r="C292" s="43" t="s">
        <v>36</v>
      </c>
      <c r="D292" s="114">
        <v>1694</v>
      </c>
      <c r="E292" s="43" t="s">
        <v>757</v>
      </c>
      <c r="F292" s="43" t="s">
        <v>758</v>
      </c>
      <c r="G292" s="43" t="s">
        <v>50</v>
      </c>
      <c r="H292" s="121" t="s">
        <v>906</v>
      </c>
    </row>
    <row r="293" spans="1:8" x14ac:dyDescent="0.25">
      <c r="A293" s="43" t="s">
        <v>759</v>
      </c>
      <c r="B293" s="117">
        <v>44147</v>
      </c>
      <c r="C293" s="43" t="s">
        <v>36</v>
      </c>
      <c r="D293" s="114">
        <v>1319</v>
      </c>
      <c r="E293" s="43" t="s">
        <v>760</v>
      </c>
      <c r="F293" s="43" t="s">
        <v>761</v>
      </c>
      <c r="G293" s="43" t="s">
        <v>287</v>
      </c>
      <c r="H293" s="121" t="s">
        <v>906</v>
      </c>
    </row>
    <row r="294" spans="1:8" x14ac:dyDescent="0.25">
      <c r="A294" s="43" t="s">
        <v>762</v>
      </c>
      <c r="B294" s="117">
        <v>44152</v>
      </c>
      <c r="C294" s="43" t="s">
        <v>36</v>
      </c>
      <c r="D294" s="114">
        <v>1783</v>
      </c>
      <c r="E294" s="43" t="s">
        <v>763</v>
      </c>
      <c r="F294" s="43" t="s">
        <v>764</v>
      </c>
      <c r="G294" s="43" t="s">
        <v>169</v>
      </c>
      <c r="H294" s="121" t="s">
        <v>908</v>
      </c>
    </row>
    <row r="295" spans="1:8" x14ac:dyDescent="0.25">
      <c r="A295" s="43" t="s">
        <v>765</v>
      </c>
      <c r="B295" s="117">
        <v>44154</v>
      </c>
      <c r="C295" s="43" t="s">
        <v>36</v>
      </c>
      <c r="D295" s="114">
        <v>1417</v>
      </c>
      <c r="E295" s="43" t="s">
        <v>37</v>
      </c>
      <c r="F295" s="43" t="s">
        <v>766</v>
      </c>
      <c r="G295" s="43" t="s">
        <v>39</v>
      </c>
      <c r="H295" s="121" t="s">
        <v>909</v>
      </c>
    </row>
    <row r="296" spans="1:8" x14ac:dyDescent="0.25">
      <c r="A296" s="43" t="s">
        <v>952</v>
      </c>
      <c r="B296" s="117">
        <v>44278</v>
      </c>
      <c r="C296" s="43" t="s">
        <v>36</v>
      </c>
      <c r="D296" s="114">
        <v>1828.09</v>
      </c>
      <c r="E296" s="43" t="s">
        <v>110</v>
      </c>
      <c r="F296" s="43" t="s">
        <v>953</v>
      </c>
      <c r="G296" s="43" t="s">
        <v>39</v>
      </c>
      <c r="H296" s="121" t="s">
        <v>909</v>
      </c>
    </row>
    <row r="297" spans="1:8" x14ac:dyDescent="0.25">
      <c r="A297" s="43" t="s">
        <v>954</v>
      </c>
      <c r="B297" s="117">
        <v>44280</v>
      </c>
      <c r="C297" s="43" t="s">
        <v>36</v>
      </c>
      <c r="D297" s="114">
        <v>1399.63</v>
      </c>
      <c r="E297" s="43" t="s">
        <v>955</v>
      </c>
      <c r="F297" s="43" t="s">
        <v>956</v>
      </c>
      <c r="G297" s="43" t="s">
        <v>47</v>
      </c>
      <c r="H297" s="121" t="s">
        <v>906</v>
      </c>
    </row>
    <row r="298" spans="1:8" x14ac:dyDescent="0.25">
      <c r="A298" s="43" t="s">
        <v>972</v>
      </c>
      <c r="B298" s="117">
        <v>44301</v>
      </c>
      <c r="C298" s="43" t="s">
        <v>36</v>
      </c>
      <c r="D298" s="114">
        <v>1789</v>
      </c>
      <c r="E298" s="43" t="s">
        <v>250</v>
      </c>
      <c r="F298" s="43" t="s">
        <v>973</v>
      </c>
      <c r="G298" s="43" t="s">
        <v>252</v>
      </c>
      <c r="H298" s="121" t="s">
        <v>907</v>
      </c>
    </row>
    <row r="299" spans="1:8" x14ac:dyDescent="0.25">
      <c r="A299" s="43" t="s">
        <v>974</v>
      </c>
      <c r="B299" s="117">
        <v>44304</v>
      </c>
      <c r="C299" s="43" t="s">
        <v>36</v>
      </c>
      <c r="D299" s="114">
        <v>1442</v>
      </c>
      <c r="E299" s="43" t="s">
        <v>263</v>
      </c>
      <c r="F299" s="43" t="s">
        <v>975</v>
      </c>
      <c r="G299" s="43" t="s">
        <v>39</v>
      </c>
      <c r="H299" s="121" t="s">
        <v>909</v>
      </c>
    </row>
    <row r="300" spans="1:8" x14ac:dyDescent="0.25">
      <c r="A300" s="43" t="s">
        <v>976</v>
      </c>
      <c r="B300" s="117">
        <v>44308</v>
      </c>
      <c r="C300" s="43" t="s">
        <v>36</v>
      </c>
      <c r="D300" s="114">
        <v>1695</v>
      </c>
      <c r="E300" s="43" t="s">
        <v>243</v>
      </c>
      <c r="F300" s="43" t="s">
        <v>977</v>
      </c>
      <c r="G300" s="43" t="s">
        <v>54</v>
      </c>
      <c r="H300" s="121" t="s">
        <v>909</v>
      </c>
    </row>
    <row r="301" spans="1:8" x14ac:dyDescent="0.25">
      <c r="A301" s="43" t="s">
        <v>978</v>
      </c>
      <c r="B301" s="117">
        <v>44312</v>
      </c>
      <c r="C301" s="43" t="s">
        <v>36</v>
      </c>
      <c r="D301" s="114">
        <v>1838.63</v>
      </c>
      <c r="E301" s="43" t="s">
        <v>979</v>
      </c>
      <c r="F301" s="43" t="s">
        <v>980</v>
      </c>
      <c r="G301" s="43" t="s">
        <v>47</v>
      </c>
      <c r="H301" s="121" t="s">
        <v>906</v>
      </c>
    </row>
    <row r="302" spans="1:8" x14ac:dyDescent="0.25">
      <c r="A302" s="43" t="s">
        <v>981</v>
      </c>
      <c r="B302" s="117">
        <v>44313</v>
      </c>
      <c r="C302" s="43" t="s">
        <v>36</v>
      </c>
      <c r="D302" s="114">
        <v>1264.1300000000001</v>
      </c>
      <c r="E302" s="43" t="s">
        <v>982</v>
      </c>
      <c r="F302" s="43" t="s">
        <v>983</v>
      </c>
      <c r="G302" s="43" t="s">
        <v>39</v>
      </c>
      <c r="H302" s="121" t="s">
        <v>909</v>
      </c>
    </row>
    <row r="303" spans="1:8" x14ac:dyDescent="0.25">
      <c r="A303" s="43" t="s">
        <v>984</v>
      </c>
      <c r="B303" s="117">
        <v>44315</v>
      </c>
      <c r="C303" s="43" t="s">
        <v>36</v>
      </c>
      <c r="D303" s="114">
        <v>1682.33</v>
      </c>
      <c r="E303" s="43" t="s">
        <v>985</v>
      </c>
      <c r="F303" s="43" t="s">
        <v>986</v>
      </c>
      <c r="G303" s="43" t="s">
        <v>390</v>
      </c>
      <c r="H303" s="121" t="s">
        <v>907</v>
      </c>
    </row>
    <row r="304" spans="1:8" x14ac:dyDescent="0.25">
      <c r="A304" s="43" t="s">
        <v>987</v>
      </c>
      <c r="B304" s="117">
        <v>44315</v>
      </c>
      <c r="C304" s="43" t="s">
        <v>36</v>
      </c>
      <c r="D304" s="114">
        <v>2526.14</v>
      </c>
      <c r="E304" s="43" t="s">
        <v>988</v>
      </c>
      <c r="F304" s="43" t="s">
        <v>989</v>
      </c>
      <c r="G304" s="43" t="s">
        <v>54</v>
      </c>
      <c r="H304" s="121" t="s">
        <v>909</v>
      </c>
    </row>
    <row r="305" spans="1:8" x14ac:dyDescent="0.25">
      <c r="A305" s="43" t="s">
        <v>990</v>
      </c>
      <c r="B305" s="117">
        <v>44351</v>
      </c>
      <c r="C305" s="43" t="s">
        <v>36</v>
      </c>
      <c r="D305" s="114">
        <v>1512.43</v>
      </c>
      <c r="E305" s="43" t="s">
        <v>991</v>
      </c>
      <c r="F305" s="43" t="s">
        <v>992</v>
      </c>
      <c r="G305" s="43" t="s">
        <v>47</v>
      </c>
      <c r="H305" s="121" t="s">
        <v>906</v>
      </c>
    </row>
    <row r="306" spans="1:8" x14ac:dyDescent="0.25">
      <c r="A306" s="43" t="s">
        <v>993</v>
      </c>
      <c r="B306" s="117">
        <v>44361</v>
      </c>
      <c r="C306" s="43" t="s">
        <v>36</v>
      </c>
      <c r="D306" s="114">
        <v>1424.87</v>
      </c>
      <c r="E306" s="43" t="s">
        <v>994</v>
      </c>
      <c r="F306" s="43" t="s">
        <v>995</v>
      </c>
      <c r="G306" s="43" t="s">
        <v>105</v>
      </c>
      <c r="H306" s="121" t="s">
        <v>908</v>
      </c>
    </row>
    <row r="307" spans="1:8" x14ac:dyDescent="0.25">
      <c r="A307" s="43"/>
      <c r="B307" s="117"/>
      <c r="C307" s="43"/>
      <c r="D307" s="114"/>
      <c r="E307" s="43"/>
      <c r="F307" s="43"/>
      <c r="G307" s="43"/>
      <c r="H307" s="115"/>
    </row>
    <row r="308" spans="1:8" x14ac:dyDescent="0.25">
      <c r="A308" s="43"/>
      <c r="B308" s="117"/>
      <c r="C308" s="43"/>
      <c r="D308" s="114"/>
      <c r="E308" s="43"/>
      <c r="F308" s="43"/>
      <c r="G308" s="43"/>
      <c r="H308" s="115"/>
    </row>
    <row r="309" spans="1:8" x14ac:dyDescent="0.25">
      <c r="A309" s="121" t="s">
        <v>908</v>
      </c>
      <c r="B309" s="122">
        <v>72</v>
      </c>
      <c r="E309" s="19" t="s">
        <v>646</v>
      </c>
      <c r="F309" s="19">
        <v>1</v>
      </c>
      <c r="H309" s="19"/>
    </row>
    <row r="310" spans="1:8" x14ac:dyDescent="0.25">
      <c r="A310" s="121" t="s">
        <v>905</v>
      </c>
      <c r="B310" s="122">
        <v>21</v>
      </c>
      <c r="E310" s="19" t="s">
        <v>128</v>
      </c>
      <c r="F310" s="19">
        <v>5</v>
      </c>
      <c r="H310" s="19"/>
    </row>
    <row r="311" spans="1:8" x14ac:dyDescent="0.25">
      <c r="A311" s="121" t="s">
        <v>906</v>
      </c>
      <c r="B311" s="122">
        <v>28</v>
      </c>
      <c r="E311" s="19" t="s">
        <v>219</v>
      </c>
      <c r="F311" s="19">
        <v>6</v>
      </c>
      <c r="H311" s="19"/>
    </row>
    <row r="312" spans="1:8" x14ac:dyDescent="0.25">
      <c r="A312" s="121" t="s">
        <v>909</v>
      </c>
      <c r="B312" s="122">
        <v>162</v>
      </c>
      <c r="E312" s="19" t="s">
        <v>592</v>
      </c>
      <c r="F312" s="19">
        <v>2</v>
      </c>
      <c r="H312" s="19"/>
    </row>
    <row r="313" spans="1:8" x14ac:dyDescent="0.25">
      <c r="A313" s="121" t="s">
        <v>907</v>
      </c>
      <c r="B313" s="122">
        <v>21</v>
      </c>
      <c r="E313" s="19" t="s">
        <v>95</v>
      </c>
      <c r="F313" s="19">
        <v>14</v>
      </c>
      <c r="H313" s="19"/>
    </row>
    <row r="314" spans="1:8" x14ac:dyDescent="0.25">
      <c r="A314" s="118" t="s">
        <v>767</v>
      </c>
      <c r="B314" s="119">
        <f>SUBTOTAL(9,B309:B313)</f>
        <v>304</v>
      </c>
      <c r="E314" s="19" t="s">
        <v>162</v>
      </c>
      <c r="F314" s="19">
        <v>12</v>
      </c>
      <c r="H314" s="19"/>
    </row>
    <row r="315" spans="1:8" x14ac:dyDescent="0.25">
      <c r="E315" s="19" t="s">
        <v>87</v>
      </c>
      <c r="F315" s="19">
        <v>8</v>
      </c>
      <c r="H315" s="19"/>
    </row>
    <row r="316" spans="1:8" x14ac:dyDescent="0.25">
      <c r="E316" s="19" t="s">
        <v>145</v>
      </c>
      <c r="F316" s="19">
        <v>7</v>
      </c>
      <c r="H316" s="19"/>
    </row>
    <row r="317" spans="1:8" x14ac:dyDescent="0.25">
      <c r="E317" s="19" t="s">
        <v>72</v>
      </c>
      <c r="F317" s="19">
        <v>7</v>
      </c>
      <c r="H317" s="19"/>
    </row>
    <row r="318" spans="1:8" x14ac:dyDescent="0.25">
      <c r="E318" s="19" t="s">
        <v>206</v>
      </c>
      <c r="F318" s="19">
        <v>8</v>
      </c>
      <c r="H318" s="19"/>
    </row>
    <row r="319" spans="1:8" x14ac:dyDescent="0.25">
      <c r="E319" s="19" t="s">
        <v>58</v>
      </c>
      <c r="F319" s="19">
        <v>21</v>
      </c>
      <c r="H319" s="19"/>
    </row>
    <row r="320" spans="1:8" x14ac:dyDescent="0.25">
      <c r="E320" s="19" t="s">
        <v>252</v>
      </c>
      <c r="F320" s="19">
        <v>3</v>
      </c>
      <c r="H320" s="19"/>
    </row>
    <row r="321" spans="5:8" x14ac:dyDescent="0.25">
      <c r="E321" s="19" t="s">
        <v>390</v>
      </c>
      <c r="F321" s="19">
        <v>3</v>
      </c>
      <c r="H321" s="19"/>
    </row>
    <row r="322" spans="5:8" x14ac:dyDescent="0.25">
      <c r="E322" s="19" t="s">
        <v>149</v>
      </c>
      <c r="F322" s="19">
        <v>9</v>
      </c>
      <c r="H322" s="19"/>
    </row>
    <row r="323" spans="5:8" x14ac:dyDescent="0.25">
      <c r="E323" s="19" t="s">
        <v>189</v>
      </c>
      <c r="F323" s="19">
        <v>5</v>
      </c>
      <c r="H323" s="19"/>
    </row>
    <row r="324" spans="5:8" x14ac:dyDescent="0.25">
      <c r="E324" s="19" t="s">
        <v>105</v>
      </c>
      <c r="F324" s="19">
        <v>15</v>
      </c>
      <c r="H324" s="19"/>
    </row>
    <row r="325" spans="5:8" x14ac:dyDescent="0.25">
      <c r="E325" s="19" t="s">
        <v>318</v>
      </c>
      <c r="F325" s="19">
        <v>3</v>
      </c>
      <c r="H325" s="19"/>
    </row>
    <row r="326" spans="5:8" x14ac:dyDescent="0.25">
      <c r="E326" s="19" t="s">
        <v>47</v>
      </c>
      <c r="F326" s="19">
        <v>12</v>
      </c>
      <c r="H326" s="19"/>
    </row>
    <row r="327" spans="5:8" x14ac:dyDescent="0.25">
      <c r="E327" s="19" t="s">
        <v>54</v>
      </c>
      <c r="F327" s="19">
        <v>42</v>
      </c>
      <c r="H327" s="19"/>
    </row>
    <row r="328" spans="5:8" x14ac:dyDescent="0.25">
      <c r="E328" s="19" t="s">
        <v>169</v>
      </c>
      <c r="F328" s="19">
        <v>5</v>
      </c>
      <c r="H328" s="19"/>
    </row>
    <row r="329" spans="5:8" x14ac:dyDescent="0.25">
      <c r="E329" s="19" t="s">
        <v>430</v>
      </c>
      <c r="F329" s="19">
        <v>1</v>
      </c>
      <c r="H329" s="19"/>
    </row>
    <row r="330" spans="5:8" x14ac:dyDescent="0.25">
      <c r="E330" s="19" t="s">
        <v>658</v>
      </c>
      <c r="F330" s="19">
        <v>1</v>
      </c>
      <c r="H330" s="19"/>
    </row>
    <row r="331" spans="5:8" x14ac:dyDescent="0.25">
      <c r="E331" s="19" t="s">
        <v>50</v>
      </c>
      <c r="F331" s="19">
        <v>9</v>
      </c>
      <c r="H331" s="19"/>
    </row>
    <row r="332" spans="5:8" x14ac:dyDescent="0.25">
      <c r="E332" s="19" t="s">
        <v>287</v>
      </c>
      <c r="F332" s="19">
        <v>7</v>
      </c>
      <c r="H332" s="19"/>
    </row>
    <row r="333" spans="5:8" x14ac:dyDescent="0.25">
      <c r="E333" s="19" t="s">
        <v>195</v>
      </c>
      <c r="F333" s="19">
        <v>5</v>
      </c>
      <c r="H333" s="19"/>
    </row>
    <row r="334" spans="5:8" x14ac:dyDescent="0.25">
      <c r="E334" s="19" t="s">
        <v>39</v>
      </c>
      <c r="F334" s="19">
        <v>92</v>
      </c>
      <c r="H334" s="19"/>
    </row>
    <row r="335" spans="5:8" x14ac:dyDescent="0.25">
      <c r="E335" s="19" t="s">
        <v>688</v>
      </c>
      <c r="F335" s="19">
        <v>1</v>
      </c>
      <c r="H335" s="19"/>
    </row>
    <row r="336" spans="5:8" x14ac:dyDescent="0.25">
      <c r="E336" s="120" t="s">
        <v>767</v>
      </c>
      <c r="F336" s="120">
        <f>SUM(F309:F335)</f>
        <v>304</v>
      </c>
      <c r="H336" s="19"/>
    </row>
    <row r="337" spans="8:8" x14ac:dyDescent="0.25">
      <c r="H337" s="19"/>
    </row>
    <row r="338" spans="8:8" x14ac:dyDescent="0.25">
      <c r="H338" s="19"/>
    </row>
    <row r="339" spans="8:8" x14ac:dyDescent="0.25">
      <c r="H339" s="19"/>
    </row>
    <row r="340" spans="8:8" x14ac:dyDescent="0.25">
      <c r="H340" s="19"/>
    </row>
    <row r="341" spans="8:8" x14ac:dyDescent="0.25">
      <c r="H341" s="19"/>
    </row>
    <row r="342" spans="8:8" x14ac:dyDescent="0.25">
      <c r="H342" s="19"/>
    </row>
    <row r="343" spans="8:8" x14ac:dyDescent="0.25">
      <c r="H343" s="19"/>
    </row>
    <row r="344" spans="8:8" x14ac:dyDescent="0.25">
      <c r="H344" s="19"/>
    </row>
    <row r="345" spans="8:8" x14ac:dyDescent="0.25">
      <c r="H345" s="19"/>
    </row>
    <row r="346" spans="8:8" x14ac:dyDescent="0.25">
      <c r="H346" s="19"/>
    </row>
    <row r="347" spans="8:8" x14ac:dyDescent="0.25">
      <c r="H347" s="19"/>
    </row>
  </sheetData>
  <hyperlinks>
    <hyperlink ref="A1" location="'Índice | Index'!A1" display="Índice | Index" xr:uid="{624FF482-1702-4689-939A-353679FFC581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AB434-8A7C-4DE1-9BC1-418299CD924A}">
  <sheetPr>
    <tabColor rgb="FF002060"/>
  </sheetPr>
  <dimension ref="A1:Q67"/>
  <sheetViews>
    <sheetView showGridLines="0" workbookViewId="0">
      <pane xSplit="1" ySplit="2" topLeftCell="F3" activePane="bottomRight" state="frozen"/>
      <selection pane="topRight" activeCell="B1" sqref="B1"/>
      <selection pane="bottomLeft" activeCell="A4" sqref="A4"/>
      <selection pane="bottomRight" activeCell="A54" sqref="A54"/>
    </sheetView>
  </sheetViews>
  <sheetFormatPr defaultRowHeight="15" x14ac:dyDescent="0.25"/>
  <cols>
    <col min="1" max="1" width="45.42578125" bestFit="1" customWidth="1"/>
    <col min="2" max="2" width="11.5703125" customWidth="1"/>
    <col min="3" max="3" width="14.5703125" customWidth="1"/>
    <col min="4" max="5" width="11.5703125" customWidth="1"/>
    <col min="6" max="8" width="11.5703125" bestFit="1" customWidth="1"/>
    <col min="9" max="10" width="11.5703125" customWidth="1"/>
    <col min="11" max="12" width="11.85546875" bestFit="1" customWidth="1"/>
    <col min="13" max="14" width="10.7109375" bestFit="1" customWidth="1"/>
  </cols>
  <sheetData>
    <row r="1" spans="1:14" ht="15.75" x14ac:dyDescent="0.25">
      <c r="A1" s="8" t="s">
        <v>10</v>
      </c>
      <c r="J1" s="9"/>
    </row>
    <row r="2" spans="1:14" x14ac:dyDescent="0.25">
      <c r="A2" s="10" t="s">
        <v>785</v>
      </c>
      <c r="B2" s="11">
        <v>42735</v>
      </c>
      <c r="C2" s="11">
        <v>43100</v>
      </c>
      <c r="D2" s="11">
        <v>43465</v>
      </c>
      <c r="E2" s="11">
        <v>43555</v>
      </c>
      <c r="F2" s="11">
        <v>43646</v>
      </c>
      <c r="G2" s="11">
        <v>43738</v>
      </c>
      <c r="H2" s="11">
        <v>43830</v>
      </c>
      <c r="I2" s="11">
        <v>43921</v>
      </c>
      <c r="J2" s="11">
        <v>44012</v>
      </c>
      <c r="K2" s="11">
        <v>44104</v>
      </c>
      <c r="L2" s="11">
        <v>44196</v>
      </c>
      <c r="M2" s="11">
        <v>44286</v>
      </c>
      <c r="N2" s="11">
        <v>44377</v>
      </c>
    </row>
    <row r="3" spans="1:14" x14ac:dyDescent="0.25">
      <c r="A3" s="12" t="s">
        <v>769</v>
      </c>
      <c r="B3" s="13">
        <v>3631176</v>
      </c>
      <c r="C3" s="13">
        <v>3394299</v>
      </c>
      <c r="D3" s="13">
        <v>3478337</v>
      </c>
      <c r="E3" s="13">
        <v>5432673</v>
      </c>
      <c r="F3" s="13">
        <v>5572110</v>
      </c>
      <c r="G3" s="13">
        <v>5547552</v>
      </c>
      <c r="H3" s="13">
        <v>6037092</v>
      </c>
      <c r="I3" s="13">
        <v>5798357</v>
      </c>
      <c r="J3" s="13">
        <v>6498495</v>
      </c>
      <c r="K3" s="13">
        <v>6778016</v>
      </c>
      <c r="L3" s="13">
        <v>7309647</v>
      </c>
      <c r="M3" s="13">
        <v>6797551</v>
      </c>
      <c r="N3" s="13">
        <v>6963596</v>
      </c>
    </row>
    <row r="4" spans="1:14" x14ac:dyDescent="0.25">
      <c r="A4" s="14" t="s">
        <v>770</v>
      </c>
      <c r="B4" s="15">
        <v>2144643</v>
      </c>
      <c r="C4" s="15">
        <v>2125587</v>
      </c>
      <c r="D4" s="15">
        <v>2195569</v>
      </c>
      <c r="E4" s="15">
        <v>1772454</v>
      </c>
      <c r="F4" s="15">
        <v>1919154</v>
      </c>
      <c r="G4" s="15">
        <v>2195084</v>
      </c>
      <c r="H4" s="15">
        <v>2999575</v>
      </c>
      <c r="I4" s="15">
        <v>2062197</v>
      </c>
      <c r="J4" s="15">
        <v>2823204</v>
      </c>
      <c r="K4" s="15">
        <v>3093026</v>
      </c>
      <c r="L4" s="15">
        <v>3519978</v>
      </c>
      <c r="M4" s="15">
        <v>2968632</v>
      </c>
      <c r="N4" s="15">
        <v>2898253</v>
      </c>
    </row>
    <row r="5" spans="1:14" x14ac:dyDescent="0.25">
      <c r="A5" s="27" t="s">
        <v>771</v>
      </c>
      <c r="B5" s="16">
        <v>489705</v>
      </c>
      <c r="C5" s="16">
        <v>431759</v>
      </c>
      <c r="D5" s="16">
        <v>446006</v>
      </c>
      <c r="E5" s="16">
        <v>134884</v>
      </c>
      <c r="F5" s="16">
        <v>95310</v>
      </c>
      <c r="G5" s="16">
        <v>188732</v>
      </c>
      <c r="H5" s="16">
        <v>447109</v>
      </c>
      <c r="I5" s="16">
        <v>279963</v>
      </c>
      <c r="J5" s="16">
        <v>1259009</v>
      </c>
      <c r="K5" s="16">
        <v>1321684</v>
      </c>
      <c r="L5" s="16">
        <v>1509159</v>
      </c>
      <c r="M5" s="16">
        <v>1038471</v>
      </c>
      <c r="N5" s="16">
        <v>878959</v>
      </c>
    </row>
    <row r="6" spans="1:14" x14ac:dyDescent="0.25">
      <c r="A6" s="27" t="s">
        <v>772</v>
      </c>
      <c r="B6" s="16">
        <v>1013011</v>
      </c>
      <c r="C6" s="16">
        <v>1070690</v>
      </c>
      <c r="D6" s="16">
        <v>1142836</v>
      </c>
      <c r="E6" s="16">
        <v>755231</v>
      </c>
      <c r="F6" s="16">
        <v>935816</v>
      </c>
      <c r="G6" s="16">
        <v>831689</v>
      </c>
      <c r="H6" s="16">
        <v>1151484</v>
      </c>
      <c r="I6" s="16">
        <v>690905</v>
      </c>
      <c r="J6" s="16">
        <v>374462</v>
      </c>
      <c r="K6" s="16">
        <v>680848</v>
      </c>
      <c r="L6" s="16">
        <v>1063844</v>
      </c>
      <c r="M6" s="16">
        <v>576895</v>
      </c>
      <c r="N6" s="16">
        <v>849904</v>
      </c>
    </row>
    <row r="7" spans="1:14" x14ac:dyDescent="0.25">
      <c r="A7" s="27" t="s">
        <v>773</v>
      </c>
      <c r="B7" s="16">
        <v>35463</v>
      </c>
      <c r="C7" s="16">
        <v>53835</v>
      </c>
      <c r="D7" s="16">
        <v>55067</v>
      </c>
      <c r="E7" s="16">
        <v>2717</v>
      </c>
      <c r="F7" s="16">
        <v>41</v>
      </c>
      <c r="G7" s="16">
        <v>6711</v>
      </c>
      <c r="H7" s="16">
        <v>651</v>
      </c>
      <c r="I7" s="16">
        <v>34527</v>
      </c>
      <c r="J7" s="16">
        <v>7349</v>
      </c>
      <c r="K7" s="16">
        <v>4341</v>
      </c>
      <c r="L7" s="16">
        <v>238</v>
      </c>
      <c r="M7" s="16">
        <v>4718</v>
      </c>
      <c r="N7" s="16">
        <v>0</v>
      </c>
    </row>
    <row r="8" spans="1:14" x14ac:dyDescent="0.25">
      <c r="A8" s="27" t="s">
        <v>774</v>
      </c>
      <c r="B8" s="16">
        <v>767</v>
      </c>
      <c r="C8" s="16">
        <v>1031</v>
      </c>
      <c r="D8" s="16">
        <v>259</v>
      </c>
      <c r="E8" s="16">
        <v>36</v>
      </c>
      <c r="F8" s="16">
        <v>64</v>
      </c>
      <c r="G8" s="16">
        <v>67</v>
      </c>
      <c r="H8" s="16">
        <v>356</v>
      </c>
      <c r="I8" s="16">
        <v>124</v>
      </c>
      <c r="J8" s="16">
        <v>38</v>
      </c>
      <c r="K8" s="16">
        <v>43</v>
      </c>
      <c r="L8" s="16">
        <v>124</v>
      </c>
      <c r="M8" s="16">
        <v>156</v>
      </c>
      <c r="N8" s="16">
        <v>927</v>
      </c>
    </row>
    <row r="9" spans="1:14" x14ac:dyDescent="0.25">
      <c r="A9" s="27" t="s">
        <v>775</v>
      </c>
      <c r="B9" s="16">
        <v>536579</v>
      </c>
      <c r="C9" s="16">
        <v>479427</v>
      </c>
      <c r="D9" s="16">
        <v>490614</v>
      </c>
      <c r="E9" s="16">
        <v>605202</v>
      </c>
      <c r="F9" s="16">
        <v>605680</v>
      </c>
      <c r="G9" s="16">
        <v>586917</v>
      </c>
      <c r="H9" s="16">
        <v>544717</v>
      </c>
      <c r="I9" s="16">
        <v>784236</v>
      </c>
      <c r="J9" s="16">
        <v>810283</v>
      </c>
      <c r="K9" s="16">
        <v>762170</v>
      </c>
      <c r="L9" s="16">
        <v>641020</v>
      </c>
      <c r="M9" s="16">
        <v>939016</v>
      </c>
      <c r="N9" s="16">
        <v>862404</v>
      </c>
    </row>
    <row r="10" spans="1:14" x14ac:dyDescent="0.25">
      <c r="A10" s="27" t="s">
        <v>776</v>
      </c>
      <c r="B10" s="16">
        <v>44366</v>
      </c>
      <c r="C10" s="16">
        <v>36418</v>
      </c>
      <c r="D10" s="16">
        <v>17137</v>
      </c>
      <c r="E10" s="16">
        <v>225006</v>
      </c>
      <c r="F10" s="16">
        <v>229802</v>
      </c>
      <c r="G10" s="16">
        <v>514708</v>
      </c>
      <c r="H10" s="16">
        <v>795643</v>
      </c>
      <c r="I10" s="16">
        <v>209616</v>
      </c>
      <c r="J10" s="16">
        <v>323363</v>
      </c>
      <c r="K10" s="16">
        <v>272504</v>
      </c>
      <c r="L10" s="16">
        <v>271719</v>
      </c>
      <c r="M10" s="16">
        <v>353937</v>
      </c>
      <c r="N10" s="16">
        <v>270393</v>
      </c>
    </row>
    <row r="11" spans="1:14" x14ac:dyDescent="0.25">
      <c r="A11" s="27" t="s">
        <v>777</v>
      </c>
      <c r="B11" s="16">
        <v>11359</v>
      </c>
      <c r="C11" s="16">
        <v>36459</v>
      </c>
      <c r="D11" s="16">
        <v>25710</v>
      </c>
      <c r="E11" s="16">
        <v>21455</v>
      </c>
      <c r="F11" s="16">
        <v>21608</v>
      </c>
      <c r="G11" s="16">
        <v>27874</v>
      </c>
      <c r="H11" s="16">
        <v>38006</v>
      </c>
      <c r="I11" s="16">
        <v>23908</v>
      </c>
      <c r="J11" s="16">
        <v>14644</v>
      </c>
      <c r="K11" s="16">
        <v>17533</v>
      </c>
      <c r="L11" s="16">
        <v>10941</v>
      </c>
      <c r="M11" s="16">
        <v>11045</v>
      </c>
      <c r="N11" s="16">
        <v>3865</v>
      </c>
    </row>
    <row r="12" spans="1:14" x14ac:dyDescent="0.25">
      <c r="A12" s="27" t="s">
        <v>778</v>
      </c>
      <c r="B12" s="16">
        <v>13393</v>
      </c>
      <c r="C12" s="16">
        <v>15968</v>
      </c>
      <c r="D12" s="16">
        <v>17940</v>
      </c>
      <c r="E12" s="16">
        <v>27923</v>
      </c>
      <c r="F12" s="16">
        <v>30833</v>
      </c>
      <c r="G12" s="16">
        <v>38386</v>
      </c>
      <c r="H12" s="16">
        <v>21609</v>
      </c>
      <c r="I12" s="16">
        <v>38918</v>
      </c>
      <c r="J12" s="16">
        <v>34056</v>
      </c>
      <c r="K12" s="16">
        <v>33903</v>
      </c>
      <c r="L12" s="16">
        <v>22933</v>
      </c>
      <c r="M12" s="16">
        <v>44394</v>
      </c>
      <c r="N12" s="16">
        <v>31801</v>
      </c>
    </row>
    <row r="13" spans="1:14" x14ac:dyDescent="0.25">
      <c r="A13" s="14" t="s">
        <v>779</v>
      </c>
      <c r="B13" s="15">
        <v>1486533</v>
      </c>
      <c r="C13" s="15">
        <v>1268712</v>
      </c>
      <c r="D13" s="15">
        <v>1282768</v>
      </c>
      <c r="E13" s="15">
        <v>3660219</v>
      </c>
      <c r="F13" s="15">
        <v>3652956</v>
      </c>
      <c r="G13" s="15">
        <v>3352468</v>
      </c>
      <c r="H13" s="15">
        <v>3037517</v>
      </c>
      <c r="I13" s="15">
        <v>3736160</v>
      </c>
      <c r="J13" s="15">
        <v>3675291</v>
      </c>
      <c r="K13" s="15">
        <v>3684990</v>
      </c>
      <c r="L13" s="15">
        <v>3789669</v>
      </c>
      <c r="M13" s="15">
        <v>3828919</v>
      </c>
      <c r="N13" s="15">
        <v>4065343</v>
      </c>
    </row>
    <row r="14" spans="1:14" x14ac:dyDescent="0.25">
      <c r="A14" s="27" t="s">
        <v>776</v>
      </c>
      <c r="B14" s="16">
        <v>1727</v>
      </c>
      <c r="C14" s="16">
        <v>2396</v>
      </c>
      <c r="D14" s="16">
        <v>7649</v>
      </c>
      <c r="E14" s="16">
        <v>1052503</v>
      </c>
      <c r="F14" s="16">
        <v>1064645</v>
      </c>
      <c r="G14" s="16">
        <v>794709</v>
      </c>
      <c r="H14" s="16">
        <v>521136</v>
      </c>
      <c r="I14" s="16">
        <v>1149089</v>
      </c>
      <c r="J14" s="16">
        <v>1029655</v>
      </c>
      <c r="K14" s="16">
        <v>1091448</v>
      </c>
      <c r="L14" s="16">
        <v>1157357</v>
      </c>
      <c r="M14" s="16">
        <v>1153846</v>
      </c>
      <c r="N14" s="16">
        <v>1363649</v>
      </c>
    </row>
    <row r="15" spans="1:14" x14ac:dyDescent="0.25">
      <c r="A15" s="27" t="s">
        <v>780</v>
      </c>
      <c r="B15" s="16">
        <v>440059</v>
      </c>
      <c r="C15" s="16">
        <v>398811</v>
      </c>
      <c r="D15" s="16">
        <v>370643</v>
      </c>
      <c r="E15" s="16" t="s">
        <v>11</v>
      </c>
      <c r="F15" s="16" t="s">
        <v>12</v>
      </c>
      <c r="G15" s="16" t="s">
        <v>12</v>
      </c>
      <c r="H15" s="16" t="s">
        <v>11</v>
      </c>
      <c r="I15" s="16">
        <v>2154</v>
      </c>
      <c r="J15" s="16">
        <v>108066</v>
      </c>
      <c r="K15" s="16">
        <v>127986</v>
      </c>
      <c r="L15" s="16">
        <v>71492</v>
      </c>
      <c r="M15" s="16">
        <v>136761</v>
      </c>
      <c r="N15" s="16">
        <v>105346</v>
      </c>
    </row>
    <row r="16" spans="1:14" x14ac:dyDescent="0.25">
      <c r="A16" s="27" t="s">
        <v>781</v>
      </c>
      <c r="B16" s="16">
        <v>50474</v>
      </c>
      <c r="C16" s="16">
        <v>52280</v>
      </c>
      <c r="D16" s="16">
        <v>67748</v>
      </c>
      <c r="E16" s="16">
        <v>70767</v>
      </c>
      <c r="F16" s="16">
        <v>72352</v>
      </c>
      <c r="G16" s="16">
        <v>75040</v>
      </c>
      <c r="H16" s="16">
        <v>101836</v>
      </c>
      <c r="I16" s="16">
        <v>102961</v>
      </c>
      <c r="J16" s="16">
        <v>102716</v>
      </c>
      <c r="K16" s="16">
        <v>83054</v>
      </c>
      <c r="L16" s="16">
        <v>81513</v>
      </c>
      <c r="M16" s="16">
        <v>78943</v>
      </c>
      <c r="N16" s="16">
        <v>48371</v>
      </c>
    </row>
    <row r="17" spans="1:14" x14ac:dyDescent="0.25">
      <c r="A17" s="27" t="s">
        <v>778</v>
      </c>
      <c r="B17" s="16">
        <v>4520</v>
      </c>
      <c r="C17" s="16">
        <v>3563</v>
      </c>
      <c r="D17" s="16">
        <v>2903</v>
      </c>
      <c r="E17" s="16">
        <v>2979</v>
      </c>
      <c r="F17" s="16">
        <v>2496</v>
      </c>
      <c r="G17" s="16">
        <v>1216</v>
      </c>
      <c r="H17" s="16">
        <v>1978</v>
      </c>
      <c r="I17" s="16">
        <v>3539</v>
      </c>
      <c r="J17" s="16">
        <v>3824</v>
      </c>
      <c r="K17" s="16">
        <v>3698</v>
      </c>
      <c r="L17" s="16">
        <v>2684</v>
      </c>
      <c r="M17" s="16">
        <v>1656</v>
      </c>
      <c r="N17" s="16">
        <v>1845</v>
      </c>
    </row>
    <row r="18" spans="1:14" x14ac:dyDescent="0.25">
      <c r="A18" s="27" t="s">
        <v>774</v>
      </c>
      <c r="B18" s="16" t="s">
        <v>13</v>
      </c>
      <c r="C18" s="16" t="s">
        <v>13</v>
      </c>
      <c r="D18" s="16" t="s">
        <v>13</v>
      </c>
      <c r="E18" s="16" t="s">
        <v>13</v>
      </c>
      <c r="F18" s="16" t="s">
        <v>13</v>
      </c>
      <c r="G18" s="16" t="s">
        <v>13</v>
      </c>
      <c r="H18" s="16" t="s">
        <v>13</v>
      </c>
      <c r="I18" s="16" t="s">
        <v>13</v>
      </c>
      <c r="J18" s="16" t="s">
        <v>13</v>
      </c>
      <c r="K18" s="16" t="s">
        <v>13</v>
      </c>
      <c r="L18" s="16" t="s">
        <v>13</v>
      </c>
      <c r="M18" s="16">
        <v>175</v>
      </c>
      <c r="N18" s="16">
        <v>161</v>
      </c>
    </row>
    <row r="19" spans="1:14" x14ac:dyDescent="0.25">
      <c r="A19" s="27" t="s">
        <v>782</v>
      </c>
      <c r="B19" s="16">
        <v>49457</v>
      </c>
      <c r="C19" s="16" t="s">
        <v>12</v>
      </c>
      <c r="D19" s="16" t="s">
        <v>12</v>
      </c>
      <c r="E19" s="16" t="s">
        <v>11</v>
      </c>
      <c r="F19" s="16" t="s">
        <v>12</v>
      </c>
      <c r="G19" s="16" t="s">
        <v>12</v>
      </c>
      <c r="H19" s="16" t="s">
        <v>11</v>
      </c>
      <c r="I19" s="16" t="s">
        <v>11</v>
      </c>
      <c r="J19" s="16" t="s">
        <v>11</v>
      </c>
      <c r="K19" s="16" t="s">
        <v>13</v>
      </c>
      <c r="L19" s="16" t="s">
        <v>13</v>
      </c>
      <c r="M19" s="16" t="s">
        <v>13</v>
      </c>
      <c r="N19" s="16">
        <v>0</v>
      </c>
    </row>
    <row r="20" spans="1:14" x14ac:dyDescent="0.25">
      <c r="A20" s="27" t="s">
        <v>959</v>
      </c>
      <c r="B20" s="16" t="s">
        <v>12</v>
      </c>
      <c r="C20" s="16">
        <v>612572</v>
      </c>
      <c r="D20" s="16">
        <v>636927</v>
      </c>
      <c r="E20" s="16">
        <v>644442</v>
      </c>
      <c r="F20" s="16">
        <v>665933</v>
      </c>
      <c r="G20" s="16">
        <v>692866</v>
      </c>
      <c r="H20" s="16">
        <v>717412</v>
      </c>
      <c r="I20" s="16">
        <v>664352</v>
      </c>
      <c r="J20" s="16">
        <v>640603</v>
      </c>
      <c r="K20" s="16">
        <v>631086</v>
      </c>
      <c r="L20" s="16">
        <v>667225</v>
      </c>
      <c r="M20" s="16">
        <v>660067</v>
      </c>
      <c r="N20" s="16">
        <v>689490</v>
      </c>
    </row>
    <row r="21" spans="1:14" x14ac:dyDescent="0.25">
      <c r="A21" s="27" t="s">
        <v>783</v>
      </c>
      <c r="B21" s="16">
        <v>780251</v>
      </c>
      <c r="C21" s="16" t="s">
        <v>14</v>
      </c>
      <c r="D21" s="16" t="s">
        <v>12</v>
      </c>
      <c r="E21" s="16">
        <v>1678309</v>
      </c>
      <c r="F21" s="16">
        <v>1640070</v>
      </c>
      <c r="G21" s="16">
        <v>1591716</v>
      </c>
      <c r="H21" s="16">
        <v>1507815</v>
      </c>
      <c r="I21" s="16">
        <v>1601294</v>
      </c>
      <c r="J21" s="16">
        <v>1573189</v>
      </c>
      <c r="K21" s="16">
        <v>1527449</v>
      </c>
      <c r="L21" s="16">
        <v>1514438</v>
      </c>
      <c r="M21" s="16">
        <v>1481937</v>
      </c>
      <c r="N21" s="16">
        <v>1492172</v>
      </c>
    </row>
    <row r="22" spans="1:14" x14ac:dyDescent="0.25">
      <c r="A22" s="27" t="s">
        <v>784</v>
      </c>
      <c r="B22" s="16">
        <v>160045</v>
      </c>
      <c r="C22" s="16">
        <v>199090</v>
      </c>
      <c r="D22" s="16">
        <v>196898</v>
      </c>
      <c r="E22" s="16">
        <v>211219</v>
      </c>
      <c r="F22" s="16">
        <v>207460</v>
      </c>
      <c r="G22" s="16">
        <v>196921</v>
      </c>
      <c r="H22" s="16">
        <v>187340</v>
      </c>
      <c r="I22" s="16">
        <v>212771</v>
      </c>
      <c r="J22" s="16">
        <v>217238</v>
      </c>
      <c r="K22" s="16">
        <v>220269</v>
      </c>
      <c r="L22" s="16">
        <v>294960</v>
      </c>
      <c r="M22" s="16">
        <v>315534</v>
      </c>
      <c r="N22" s="16">
        <v>364309</v>
      </c>
    </row>
    <row r="23" spans="1:14" x14ac:dyDescent="0.25">
      <c r="A23" s="12" t="s">
        <v>786</v>
      </c>
      <c r="B23" s="13">
        <v>3631176</v>
      </c>
      <c r="C23" s="13">
        <v>3394299</v>
      </c>
      <c r="D23" s="13">
        <v>3478337</v>
      </c>
      <c r="E23" s="13">
        <v>3568163</v>
      </c>
      <c r="F23" s="13">
        <v>5572110</v>
      </c>
      <c r="G23" s="13">
        <v>5547552</v>
      </c>
      <c r="H23" s="13">
        <v>6037092</v>
      </c>
      <c r="I23" s="13">
        <v>5798357</v>
      </c>
      <c r="J23" s="13">
        <v>6498495</v>
      </c>
      <c r="K23" s="13">
        <v>6778016</v>
      </c>
      <c r="L23" s="13">
        <v>7309647</v>
      </c>
      <c r="M23" s="13">
        <v>6797550.2740000002</v>
      </c>
      <c r="N23" s="13">
        <v>6963596.12567</v>
      </c>
    </row>
    <row r="24" spans="1:14" x14ac:dyDescent="0.25">
      <c r="A24" s="14" t="s">
        <v>787</v>
      </c>
      <c r="B24" s="15">
        <v>1746409</v>
      </c>
      <c r="C24" s="15">
        <v>2022855</v>
      </c>
      <c r="D24" s="15">
        <v>1750068</v>
      </c>
      <c r="E24" s="15">
        <v>1213379</v>
      </c>
      <c r="F24" s="15">
        <v>1238059</v>
      </c>
      <c r="G24" s="15">
        <v>1224875</v>
      </c>
      <c r="H24" s="15">
        <v>1751077</v>
      </c>
      <c r="I24" s="15">
        <v>1475716</v>
      </c>
      <c r="J24" s="15">
        <v>1488605</v>
      </c>
      <c r="K24" s="15">
        <v>1827303</v>
      </c>
      <c r="L24" s="15">
        <v>2251711</v>
      </c>
      <c r="M24" s="15">
        <v>1975019.274</v>
      </c>
      <c r="N24" s="15">
        <v>1585559.12567</v>
      </c>
    </row>
    <row r="25" spans="1:14" x14ac:dyDescent="0.25">
      <c r="A25" s="29" t="s">
        <v>788</v>
      </c>
      <c r="B25" s="16">
        <v>287</v>
      </c>
      <c r="C25" s="16">
        <v>257</v>
      </c>
      <c r="D25" s="16">
        <v>230</v>
      </c>
      <c r="E25" s="16">
        <v>313384</v>
      </c>
      <c r="F25" s="16">
        <v>319121</v>
      </c>
      <c r="G25" s="16">
        <v>321224</v>
      </c>
      <c r="H25" s="16">
        <v>357891</v>
      </c>
      <c r="I25" s="16">
        <v>368949</v>
      </c>
      <c r="J25" s="16">
        <v>392618</v>
      </c>
      <c r="K25" s="16">
        <v>388324</v>
      </c>
      <c r="L25" s="16">
        <v>390603</v>
      </c>
      <c r="M25" s="16">
        <v>411635</v>
      </c>
      <c r="N25" s="16">
        <v>435780</v>
      </c>
    </row>
    <row r="26" spans="1:14" x14ac:dyDescent="0.25">
      <c r="A26" s="29" t="s">
        <v>790</v>
      </c>
      <c r="B26" s="16">
        <v>609005</v>
      </c>
      <c r="C26" s="16">
        <v>686193</v>
      </c>
      <c r="D26" s="16">
        <v>678846</v>
      </c>
      <c r="E26" s="16">
        <v>569391</v>
      </c>
      <c r="F26" s="16">
        <v>627419</v>
      </c>
      <c r="G26" s="16">
        <v>581978</v>
      </c>
      <c r="H26" s="16">
        <v>804013</v>
      </c>
      <c r="I26" s="16">
        <v>628151</v>
      </c>
      <c r="J26" s="16">
        <v>415945</v>
      </c>
      <c r="K26" s="16">
        <v>725443</v>
      </c>
      <c r="L26" s="16">
        <v>1158914</v>
      </c>
      <c r="M26" s="16">
        <v>918986</v>
      </c>
      <c r="N26" s="16">
        <v>847973</v>
      </c>
    </row>
    <row r="27" spans="1:14" x14ac:dyDescent="0.25">
      <c r="A27" s="29" t="s">
        <v>789</v>
      </c>
      <c r="B27" s="16" t="s">
        <v>13</v>
      </c>
      <c r="C27" s="16" t="s">
        <v>13</v>
      </c>
      <c r="D27" s="16" t="s">
        <v>13</v>
      </c>
      <c r="E27" s="16" t="s">
        <v>13</v>
      </c>
      <c r="F27" s="16" t="s">
        <v>13</v>
      </c>
      <c r="G27" s="16" t="s">
        <v>13</v>
      </c>
      <c r="H27" s="16" t="s">
        <v>13</v>
      </c>
      <c r="I27" s="16" t="s">
        <v>13</v>
      </c>
      <c r="J27" s="16">
        <v>375890</v>
      </c>
      <c r="K27" s="16">
        <v>384514</v>
      </c>
      <c r="L27" s="16">
        <v>390600</v>
      </c>
      <c r="M27" s="16">
        <v>417680</v>
      </c>
      <c r="N27" s="16">
        <v>69142</v>
      </c>
    </row>
    <row r="28" spans="1:14" x14ac:dyDescent="0.25">
      <c r="A28" s="29" t="s">
        <v>773</v>
      </c>
      <c r="B28" s="16">
        <v>128302</v>
      </c>
      <c r="C28" s="16">
        <v>74</v>
      </c>
      <c r="D28" s="16">
        <v>403</v>
      </c>
      <c r="E28" s="16" t="s">
        <v>11</v>
      </c>
      <c r="F28" s="16">
        <v>2532</v>
      </c>
      <c r="G28" s="16" t="s">
        <v>13</v>
      </c>
      <c r="H28" s="16">
        <v>3938</v>
      </c>
      <c r="I28" s="16" t="s">
        <v>13</v>
      </c>
      <c r="J28" s="16" t="s">
        <v>13</v>
      </c>
      <c r="K28" s="16" t="s">
        <v>13</v>
      </c>
      <c r="L28" s="16">
        <v>6788</v>
      </c>
      <c r="M28" s="16">
        <v>247</v>
      </c>
      <c r="N28" s="16">
        <v>5809.1256700000004</v>
      </c>
    </row>
    <row r="29" spans="1:14" x14ac:dyDescent="0.25">
      <c r="A29" s="29" t="s">
        <v>791</v>
      </c>
      <c r="B29" s="16">
        <v>104360</v>
      </c>
      <c r="C29" s="16">
        <v>136866</v>
      </c>
      <c r="D29" s="16">
        <v>130922</v>
      </c>
      <c r="E29" s="16">
        <v>144494</v>
      </c>
      <c r="F29" s="16">
        <v>115172</v>
      </c>
      <c r="G29" s="16">
        <v>135177</v>
      </c>
      <c r="H29" s="16">
        <v>128548</v>
      </c>
      <c r="I29" s="16">
        <v>124250</v>
      </c>
      <c r="J29" s="16">
        <v>137789</v>
      </c>
      <c r="K29" s="16">
        <v>145067</v>
      </c>
      <c r="L29" s="16">
        <v>136126</v>
      </c>
      <c r="M29" s="16">
        <v>111566</v>
      </c>
      <c r="N29" s="16">
        <v>129534</v>
      </c>
    </row>
    <row r="30" spans="1:14" x14ac:dyDescent="0.25">
      <c r="A30" s="29" t="s">
        <v>774</v>
      </c>
      <c r="B30" s="16">
        <v>694914</v>
      </c>
      <c r="C30" s="16">
        <v>980051</v>
      </c>
      <c r="D30" s="16">
        <v>711575</v>
      </c>
      <c r="E30" s="16">
        <v>118670</v>
      </c>
      <c r="F30" s="16">
        <v>52348</v>
      </c>
      <c r="G30" s="16">
        <v>92627</v>
      </c>
      <c r="H30" s="16">
        <v>69519</v>
      </c>
      <c r="I30" s="16">
        <v>143904</v>
      </c>
      <c r="J30" s="16">
        <v>37210</v>
      </c>
      <c r="K30" s="16">
        <v>67162</v>
      </c>
      <c r="L30" s="16">
        <v>34766</v>
      </c>
      <c r="M30" s="16">
        <v>65118</v>
      </c>
      <c r="N30" s="16">
        <v>22215</v>
      </c>
    </row>
    <row r="31" spans="1:14" x14ac:dyDescent="0.25">
      <c r="A31" s="29" t="s">
        <v>792</v>
      </c>
      <c r="B31" s="16" t="s">
        <v>11</v>
      </c>
      <c r="C31" s="16" t="s">
        <v>11</v>
      </c>
      <c r="D31" s="16" t="s">
        <v>11</v>
      </c>
      <c r="E31" s="16" t="s">
        <v>11</v>
      </c>
      <c r="F31" s="16" t="s">
        <v>11</v>
      </c>
      <c r="G31" s="16" t="s">
        <v>11</v>
      </c>
      <c r="H31" s="16">
        <v>144834</v>
      </c>
      <c r="I31" s="16">
        <v>144834</v>
      </c>
      <c r="J31" s="16">
        <v>68846</v>
      </c>
      <c r="K31" s="16">
        <v>68846</v>
      </c>
      <c r="L31" s="16">
        <v>1</v>
      </c>
      <c r="M31" s="16">
        <v>0</v>
      </c>
      <c r="N31" s="16">
        <v>0</v>
      </c>
    </row>
    <row r="32" spans="1:14" x14ac:dyDescent="0.25">
      <c r="A32" s="29" t="s">
        <v>793</v>
      </c>
      <c r="B32" s="16">
        <v>173242</v>
      </c>
      <c r="C32" s="16">
        <v>181170</v>
      </c>
      <c r="D32" s="16">
        <v>160929</v>
      </c>
      <c r="E32" s="16">
        <v>44124</v>
      </c>
      <c r="F32" s="16">
        <v>86908</v>
      </c>
      <c r="G32" s="16">
        <v>56368</v>
      </c>
      <c r="H32" s="16">
        <v>183610</v>
      </c>
      <c r="I32" s="16">
        <v>16510</v>
      </c>
      <c r="J32" s="16">
        <v>17506</v>
      </c>
      <c r="K32" s="16">
        <v>21883</v>
      </c>
      <c r="L32" s="16">
        <v>106955</v>
      </c>
      <c r="M32" s="16">
        <v>16341</v>
      </c>
      <c r="N32" s="16">
        <v>42080</v>
      </c>
    </row>
    <row r="33" spans="1:14" x14ac:dyDescent="0.25">
      <c r="A33" s="29" t="s">
        <v>794</v>
      </c>
      <c r="B33" s="16">
        <v>348</v>
      </c>
      <c r="C33" s="16">
        <v>3014</v>
      </c>
      <c r="D33" s="16">
        <v>26566</v>
      </c>
      <c r="E33" s="16">
        <v>1566</v>
      </c>
      <c r="F33" s="16">
        <v>5710</v>
      </c>
      <c r="G33" s="16">
        <v>9179</v>
      </c>
      <c r="H33" s="16">
        <v>35672</v>
      </c>
      <c r="I33" s="16">
        <v>25185</v>
      </c>
      <c r="J33" s="16">
        <v>599</v>
      </c>
      <c r="K33" s="16">
        <v>317</v>
      </c>
      <c r="L33" s="16">
        <v>321</v>
      </c>
      <c r="M33" s="16">
        <v>495</v>
      </c>
      <c r="N33" s="16">
        <v>475</v>
      </c>
    </row>
    <row r="34" spans="1:14" x14ac:dyDescent="0.25">
      <c r="A34" s="29" t="s">
        <v>795</v>
      </c>
      <c r="B34" s="16">
        <v>35951</v>
      </c>
      <c r="C34" s="16">
        <v>35230</v>
      </c>
      <c r="D34" s="16">
        <v>40597</v>
      </c>
      <c r="E34" s="16">
        <v>21750</v>
      </c>
      <c r="F34" s="16">
        <v>28849</v>
      </c>
      <c r="G34" s="16">
        <v>28322</v>
      </c>
      <c r="H34" s="16">
        <v>23052</v>
      </c>
      <c r="I34" s="16">
        <v>23933</v>
      </c>
      <c r="J34" s="16">
        <v>42202</v>
      </c>
      <c r="K34" s="16">
        <v>25747</v>
      </c>
      <c r="L34" s="16">
        <v>26637</v>
      </c>
      <c r="M34" s="16">
        <v>32951</v>
      </c>
      <c r="N34" s="16">
        <v>32551</v>
      </c>
    </row>
    <row r="35" spans="1:14" x14ac:dyDescent="0.25">
      <c r="A35" s="14" t="s">
        <v>796</v>
      </c>
      <c r="B35" s="15">
        <v>1058479</v>
      </c>
      <c r="C35" s="15">
        <v>364931</v>
      </c>
      <c r="D35" s="15">
        <v>613230</v>
      </c>
      <c r="E35" s="15">
        <v>2354784</v>
      </c>
      <c r="F35" s="15">
        <v>2447211</v>
      </c>
      <c r="G35" s="15">
        <v>2410656</v>
      </c>
      <c r="H35" s="15">
        <v>1546445</v>
      </c>
      <c r="I35" s="15">
        <v>1612029</v>
      </c>
      <c r="J35" s="15">
        <v>2431859</v>
      </c>
      <c r="K35" s="15">
        <v>2401408</v>
      </c>
      <c r="L35" s="15">
        <v>2403136</v>
      </c>
      <c r="M35" s="15">
        <v>2298101</v>
      </c>
      <c r="N35" s="15">
        <v>2788232</v>
      </c>
    </row>
    <row r="36" spans="1:14" x14ac:dyDescent="0.25">
      <c r="A36" s="29" t="s">
        <v>788</v>
      </c>
      <c r="B36" s="16">
        <v>2105</v>
      </c>
      <c r="C36" s="16">
        <v>1848</v>
      </c>
      <c r="D36" s="16">
        <v>1618</v>
      </c>
      <c r="E36" s="16">
        <v>1375189</v>
      </c>
      <c r="F36" s="16">
        <v>1343522</v>
      </c>
      <c r="G36" s="16">
        <v>1303601</v>
      </c>
      <c r="H36" s="16">
        <v>1229789</v>
      </c>
      <c r="I36" s="16">
        <v>1331949</v>
      </c>
      <c r="J36" s="16">
        <v>1312636</v>
      </c>
      <c r="K36" s="16">
        <v>1273832</v>
      </c>
      <c r="L36" s="16">
        <v>1264193</v>
      </c>
      <c r="M36" s="16">
        <v>1224742</v>
      </c>
      <c r="N36" s="16">
        <v>1225024</v>
      </c>
    </row>
    <row r="37" spans="1:14" x14ac:dyDescent="0.25">
      <c r="A37" s="29" t="s">
        <v>790</v>
      </c>
      <c r="B37" s="16" t="s">
        <v>13</v>
      </c>
      <c r="C37" s="16" t="s">
        <v>13</v>
      </c>
      <c r="D37" s="16" t="s">
        <v>13</v>
      </c>
      <c r="E37" s="16" t="s">
        <v>13</v>
      </c>
      <c r="F37" s="16" t="s">
        <v>13</v>
      </c>
      <c r="G37" s="16" t="s">
        <v>13</v>
      </c>
      <c r="H37" s="16" t="s">
        <v>15</v>
      </c>
      <c r="I37" s="16" t="s">
        <v>15</v>
      </c>
      <c r="J37" s="16" t="s">
        <v>15</v>
      </c>
      <c r="K37" s="16" t="s">
        <v>15</v>
      </c>
      <c r="L37" s="16">
        <v>24810</v>
      </c>
      <c r="M37" s="16">
        <v>20787</v>
      </c>
      <c r="N37" s="16">
        <v>20489</v>
      </c>
    </row>
    <row r="38" spans="1:14" x14ac:dyDescent="0.25">
      <c r="A38" s="29" t="s">
        <v>774</v>
      </c>
      <c r="B38" s="16">
        <v>690606</v>
      </c>
      <c r="C38" s="16" t="s">
        <v>14</v>
      </c>
      <c r="D38" s="16">
        <v>313450</v>
      </c>
      <c r="E38" s="16">
        <v>662450</v>
      </c>
      <c r="F38" s="16">
        <v>782450</v>
      </c>
      <c r="G38" s="16">
        <v>782450</v>
      </c>
      <c r="H38" s="16" t="s">
        <v>15</v>
      </c>
      <c r="I38" s="16" t="s">
        <v>15</v>
      </c>
      <c r="J38" s="16" t="s">
        <v>15</v>
      </c>
      <c r="K38" s="16" t="s">
        <v>15</v>
      </c>
      <c r="L38" s="16" t="s">
        <v>15</v>
      </c>
      <c r="M38" s="16">
        <v>0</v>
      </c>
      <c r="N38" s="16">
        <v>0</v>
      </c>
    </row>
    <row r="39" spans="1:14" x14ac:dyDescent="0.25">
      <c r="A39" s="29" t="s">
        <v>789</v>
      </c>
      <c r="B39" s="16" t="s">
        <v>13</v>
      </c>
      <c r="C39" s="16" t="s">
        <v>13</v>
      </c>
      <c r="D39" s="16" t="s">
        <v>13</v>
      </c>
      <c r="E39" s="16" t="s">
        <v>13</v>
      </c>
      <c r="F39" s="16" t="s">
        <v>13</v>
      </c>
      <c r="G39" s="16" t="s">
        <v>15</v>
      </c>
      <c r="H39" s="16" t="s">
        <v>15</v>
      </c>
      <c r="I39" s="16" t="s">
        <v>15</v>
      </c>
      <c r="J39" s="16">
        <v>829274</v>
      </c>
      <c r="K39" s="16">
        <v>834797</v>
      </c>
      <c r="L39" s="16">
        <v>820652</v>
      </c>
      <c r="M39" s="16">
        <v>801375</v>
      </c>
      <c r="N39" s="16">
        <v>1280206</v>
      </c>
    </row>
    <row r="40" spans="1:14" x14ac:dyDescent="0.25">
      <c r="A40" s="29" t="s">
        <v>791</v>
      </c>
      <c r="B40" s="16">
        <v>5199</v>
      </c>
      <c r="C40" s="16">
        <v>3971</v>
      </c>
      <c r="D40" s="16">
        <v>4058</v>
      </c>
      <c r="E40" s="16">
        <v>3278</v>
      </c>
      <c r="F40" s="16">
        <v>3196</v>
      </c>
      <c r="G40" s="16">
        <v>2193</v>
      </c>
      <c r="H40" s="16">
        <v>3551</v>
      </c>
      <c r="I40" s="16">
        <v>3459</v>
      </c>
      <c r="J40" s="16">
        <v>2841</v>
      </c>
      <c r="K40" s="16">
        <v>3618</v>
      </c>
      <c r="L40" s="16">
        <v>4442</v>
      </c>
      <c r="M40" s="16">
        <v>4701</v>
      </c>
      <c r="N40" s="16">
        <v>6372</v>
      </c>
    </row>
    <row r="41" spans="1:14" x14ac:dyDescent="0.25">
      <c r="A41" s="29" t="s">
        <v>797</v>
      </c>
      <c r="B41" s="16">
        <v>319649</v>
      </c>
      <c r="C41" s="16">
        <v>321034</v>
      </c>
      <c r="D41" s="16">
        <v>262607</v>
      </c>
      <c r="E41" s="30">
        <v>268228</v>
      </c>
      <c r="F41" s="16">
        <v>266626</v>
      </c>
      <c r="G41" s="16">
        <v>259974</v>
      </c>
      <c r="H41" s="16">
        <v>233842</v>
      </c>
      <c r="I41" s="16">
        <v>229007</v>
      </c>
      <c r="J41" s="16">
        <v>230582</v>
      </c>
      <c r="K41" s="16">
        <v>231226</v>
      </c>
      <c r="L41" s="16">
        <v>230124</v>
      </c>
      <c r="M41" s="16">
        <v>188165</v>
      </c>
      <c r="N41" s="16">
        <v>194440</v>
      </c>
    </row>
    <row r="42" spans="1:14" x14ac:dyDescent="0.25">
      <c r="A42" s="29" t="s">
        <v>798</v>
      </c>
      <c r="B42" s="16" t="s">
        <v>14</v>
      </c>
      <c r="C42" s="16" t="s">
        <v>14</v>
      </c>
      <c r="D42" s="16" t="s">
        <v>14</v>
      </c>
      <c r="E42" s="16"/>
      <c r="F42" s="16">
        <v>58</v>
      </c>
      <c r="G42" s="16">
        <v>681</v>
      </c>
      <c r="H42" s="16">
        <v>1073</v>
      </c>
      <c r="I42" s="16">
        <v>14457</v>
      </c>
      <c r="J42" s="16">
        <v>23168</v>
      </c>
      <c r="K42" s="16">
        <v>24569</v>
      </c>
      <c r="L42" s="16">
        <v>24997</v>
      </c>
      <c r="M42" s="16">
        <v>25109</v>
      </c>
      <c r="N42" s="16">
        <v>27792</v>
      </c>
    </row>
    <row r="43" spans="1:14" x14ac:dyDescent="0.25">
      <c r="A43" s="31" t="s">
        <v>780</v>
      </c>
      <c r="B43" s="16" t="s">
        <v>14</v>
      </c>
      <c r="C43" s="16" t="s">
        <v>14</v>
      </c>
      <c r="D43" s="16" t="s">
        <v>14</v>
      </c>
      <c r="E43" s="16">
        <v>14274</v>
      </c>
      <c r="F43" s="16">
        <v>21999</v>
      </c>
      <c r="G43" s="16">
        <v>31836</v>
      </c>
      <c r="H43" s="16">
        <v>45631</v>
      </c>
      <c r="I43" s="16" t="s">
        <v>15</v>
      </c>
      <c r="J43" s="16" t="s">
        <v>15</v>
      </c>
      <c r="K43" s="16" t="s">
        <v>15</v>
      </c>
      <c r="L43" s="16" t="s">
        <v>15</v>
      </c>
      <c r="M43" s="16">
        <v>0</v>
      </c>
      <c r="N43" s="16">
        <v>0</v>
      </c>
    </row>
    <row r="44" spans="1:14" x14ac:dyDescent="0.25">
      <c r="A44" s="29" t="s">
        <v>795</v>
      </c>
      <c r="B44" s="16">
        <v>40920</v>
      </c>
      <c r="C44" s="16">
        <v>38078</v>
      </c>
      <c r="D44" s="16">
        <v>31497</v>
      </c>
      <c r="E44" s="16">
        <v>31365</v>
      </c>
      <c r="F44" s="16">
        <v>29360</v>
      </c>
      <c r="G44" s="16">
        <v>29921</v>
      </c>
      <c r="H44" s="16">
        <v>32559</v>
      </c>
      <c r="I44" s="16">
        <v>33157</v>
      </c>
      <c r="J44" s="16">
        <v>33358</v>
      </c>
      <c r="K44" s="16">
        <v>33366</v>
      </c>
      <c r="L44" s="16">
        <v>33918</v>
      </c>
      <c r="M44" s="16">
        <v>33222</v>
      </c>
      <c r="N44" s="16">
        <v>33909</v>
      </c>
    </row>
    <row r="45" spans="1:14" x14ac:dyDescent="0.25">
      <c r="A45" s="14" t="s">
        <v>803</v>
      </c>
      <c r="B45" s="32">
        <v>826288</v>
      </c>
      <c r="C45" s="32">
        <v>1006513</v>
      </c>
      <c r="D45" s="32">
        <v>1115039</v>
      </c>
      <c r="E45" s="32">
        <v>1864510</v>
      </c>
      <c r="F45" s="32">
        <v>1886840</v>
      </c>
      <c r="G45" s="32">
        <v>1912021</v>
      </c>
      <c r="H45" s="32">
        <v>2739570</v>
      </c>
      <c r="I45" s="32">
        <v>2710612</v>
      </c>
      <c r="J45" s="32">
        <v>2578031</v>
      </c>
      <c r="K45" s="32">
        <v>2549305</v>
      </c>
      <c r="L45" s="15">
        <v>2654798</v>
      </c>
      <c r="M45" s="15">
        <v>2524430</v>
      </c>
      <c r="N45" s="15">
        <v>2589803</v>
      </c>
    </row>
    <row r="46" spans="1:14" x14ac:dyDescent="0.25">
      <c r="A46" s="29" t="s">
        <v>804</v>
      </c>
      <c r="B46" s="33">
        <v>890712</v>
      </c>
      <c r="C46" s="33">
        <v>1035720</v>
      </c>
      <c r="D46" s="33">
        <v>1035720</v>
      </c>
      <c r="E46" s="33">
        <v>1035720</v>
      </c>
      <c r="F46" s="16">
        <v>1035720</v>
      </c>
      <c r="G46" s="16">
        <v>1035720</v>
      </c>
      <c r="H46" s="16">
        <v>1847177</v>
      </c>
      <c r="I46" s="16">
        <v>1847177</v>
      </c>
      <c r="J46" s="16">
        <v>1847177</v>
      </c>
      <c r="K46" s="16">
        <v>1847177</v>
      </c>
      <c r="L46" s="16">
        <v>1847177</v>
      </c>
      <c r="M46" s="16">
        <v>1847177</v>
      </c>
      <c r="N46" s="16">
        <v>1847177</v>
      </c>
    </row>
    <row r="47" spans="1:14" x14ac:dyDescent="0.25">
      <c r="A47" s="29" t="s">
        <v>799</v>
      </c>
      <c r="B47" s="16">
        <v>10516</v>
      </c>
      <c r="C47" s="16">
        <v>10516</v>
      </c>
      <c r="D47" s="33">
        <v>10516</v>
      </c>
      <c r="E47" s="33">
        <v>10516</v>
      </c>
      <c r="F47" s="16">
        <v>10516</v>
      </c>
      <c r="G47" s="16">
        <v>10516</v>
      </c>
      <c r="H47" s="16">
        <v>11647</v>
      </c>
      <c r="I47" s="16">
        <v>13097</v>
      </c>
      <c r="J47" s="16">
        <v>14547</v>
      </c>
      <c r="K47" s="16">
        <v>16013</v>
      </c>
      <c r="L47" s="16">
        <v>19375</v>
      </c>
      <c r="M47" s="16">
        <v>20272</v>
      </c>
      <c r="N47" s="16">
        <v>23198</v>
      </c>
    </row>
    <row r="48" spans="1:14" x14ac:dyDescent="0.25">
      <c r="A48" s="29" t="s">
        <v>800</v>
      </c>
      <c r="B48" s="16">
        <v>-70882</v>
      </c>
      <c r="C48" s="16">
        <v>-39675</v>
      </c>
      <c r="D48" s="34">
        <v>65042</v>
      </c>
      <c r="E48" s="34">
        <v>816479</v>
      </c>
      <c r="F48" s="16">
        <v>842247</v>
      </c>
      <c r="G48" s="16">
        <v>861354</v>
      </c>
      <c r="H48" s="16" t="s">
        <v>15</v>
      </c>
      <c r="I48" s="16">
        <v>-55365</v>
      </c>
      <c r="J48" s="16">
        <v>-247446</v>
      </c>
      <c r="K48" s="16">
        <v>-275654</v>
      </c>
      <c r="L48" s="16" t="s">
        <v>13</v>
      </c>
      <c r="M48" s="16">
        <v>-139401</v>
      </c>
      <c r="N48" s="16">
        <v>-73628</v>
      </c>
    </row>
    <row r="49" spans="1:17" x14ac:dyDescent="0.25">
      <c r="A49" s="29" t="s">
        <v>801</v>
      </c>
      <c r="B49" s="16" t="s">
        <v>11</v>
      </c>
      <c r="C49" s="16" t="s">
        <v>11</v>
      </c>
      <c r="D49" s="33" t="s">
        <v>13</v>
      </c>
      <c r="E49" s="33" t="s">
        <v>13</v>
      </c>
      <c r="F49" s="16" t="s">
        <v>11</v>
      </c>
      <c r="G49" s="16" t="s">
        <v>11</v>
      </c>
      <c r="H49" s="16">
        <v>882914</v>
      </c>
      <c r="I49" s="16">
        <v>882914</v>
      </c>
      <c r="J49" s="16">
        <v>958902</v>
      </c>
      <c r="K49" s="16">
        <v>958902</v>
      </c>
      <c r="L49" s="16">
        <v>792570</v>
      </c>
      <c r="M49" s="16">
        <v>793432</v>
      </c>
      <c r="N49" s="16">
        <v>796890</v>
      </c>
    </row>
    <row r="50" spans="1:17" x14ac:dyDescent="0.25">
      <c r="A50" s="35" t="s">
        <v>802</v>
      </c>
      <c r="B50" s="36">
        <v>-4067</v>
      </c>
      <c r="C50" s="37">
        <v>-49</v>
      </c>
      <c r="D50" s="36">
        <v>3759</v>
      </c>
      <c r="E50" s="36">
        <v>1793</v>
      </c>
      <c r="F50" s="138">
        <v>-1644</v>
      </c>
      <c r="G50" s="138">
        <v>4429</v>
      </c>
      <c r="H50" s="138">
        <v>-2170</v>
      </c>
      <c r="I50" s="138">
        <v>22787</v>
      </c>
      <c r="J50" s="138">
        <v>4849</v>
      </c>
      <c r="K50" s="138">
        <v>2865</v>
      </c>
      <c r="L50" s="138">
        <v>-4324</v>
      </c>
      <c r="M50" s="138">
        <v>2950</v>
      </c>
      <c r="N50" s="138">
        <v>-3834</v>
      </c>
    </row>
    <row r="51" spans="1:17" x14ac:dyDescent="0.25">
      <c r="A51" s="38" t="s">
        <v>805</v>
      </c>
      <c r="B51" s="38">
        <v>9</v>
      </c>
      <c r="C51" s="38">
        <v>1</v>
      </c>
      <c r="D51" s="38">
        <v>2</v>
      </c>
      <c r="E51" s="38">
        <v>2</v>
      </c>
      <c r="F51" s="38">
        <v>1</v>
      </c>
      <c r="G51" s="38">
        <v>2</v>
      </c>
      <c r="H51" s="38">
        <v>2</v>
      </c>
      <c r="I51" s="38">
        <v>2</v>
      </c>
      <c r="J51" s="38">
        <v>2</v>
      </c>
      <c r="K51" s="38">
        <v>2</v>
      </c>
      <c r="L51" s="26">
        <v>2</v>
      </c>
      <c r="M51" s="140">
        <v>1</v>
      </c>
      <c r="N51" s="139">
        <v>2</v>
      </c>
    </row>
    <row r="52" spans="1:17" x14ac:dyDescent="0.25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26"/>
      <c r="L52" s="26"/>
      <c r="N52" s="139">
        <v>2</v>
      </c>
    </row>
    <row r="53" spans="1:17" x14ac:dyDescent="0.25">
      <c r="A53" s="70" t="s">
        <v>957</v>
      </c>
      <c r="B53" s="17"/>
      <c r="C53" s="17"/>
      <c r="D53" s="17"/>
      <c r="E53" s="17"/>
      <c r="F53" s="17"/>
      <c r="G53" s="17"/>
      <c r="H53" s="17"/>
      <c r="I53" s="17"/>
      <c r="J53" s="17"/>
    </row>
    <row r="63" spans="1:17" x14ac:dyDescent="0.25">
      <c r="Q63" s="18"/>
    </row>
    <row r="66" spans="17:17" x14ac:dyDescent="0.25">
      <c r="Q66" s="18"/>
    </row>
    <row r="67" spans="17:17" x14ac:dyDescent="0.25">
      <c r="Q67" s="18"/>
    </row>
  </sheetData>
  <hyperlinks>
    <hyperlink ref="A1" location="'Índice | Index'!A1" display="Índice | Index" xr:uid="{58B9C96C-C454-43FE-8DD9-C1B573734C8F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A1C2A-B14C-4F39-AA1D-E2B309F81864}">
  <sheetPr>
    <tabColor rgb="FF002060"/>
  </sheetPr>
  <dimension ref="A1:Q58"/>
  <sheetViews>
    <sheetView showGridLines="0" workbookViewId="0">
      <pane xSplit="1" ySplit="2" topLeftCell="K3" activePane="bottomRight" state="frozen"/>
      <selection pane="topRight" activeCell="B1" sqref="B1"/>
      <selection pane="bottomLeft" activeCell="A3" sqref="A3"/>
      <selection pane="bottomRight" activeCell="A58" sqref="A58"/>
    </sheetView>
  </sheetViews>
  <sheetFormatPr defaultRowHeight="15" x14ac:dyDescent="0.25"/>
  <cols>
    <col min="1" max="1" width="68.85546875" bestFit="1" customWidth="1"/>
    <col min="2" max="17" width="10.7109375" bestFit="1" customWidth="1"/>
  </cols>
  <sheetData>
    <row r="1" spans="1:17" ht="15.75" x14ac:dyDescent="0.25">
      <c r="A1" s="8" t="s">
        <v>10</v>
      </c>
      <c r="D1" s="19"/>
    </row>
    <row r="2" spans="1:17" x14ac:dyDescent="0.25">
      <c r="A2" s="10" t="s">
        <v>806</v>
      </c>
      <c r="B2" s="11">
        <v>42735</v>
      </c>
      <c r="C2" s="11">
        <v>43100</v>
      </c>
      <c r="D2" s="11">
        <v>43190</v>
      </c>
      <c r="E2" s="11">
        <v>43281</v>
      </c>
      <c r="F2" s="11">
        <v>43373</v>
      </c>
      <c r="G2" s="11">
        <v>43465</v>
      </c>
      <c r="H2" s="11">
        <v>43555</v>
      </c>
      <c r="I2" s="11">
        <v>43646</v>
      </c>
      <c r="J2" s="11">
        <v>43738</v>
      </c>
      <c r="K2" s="11">
        <v>43830</v>
      </c>
      <c r="L2" s="11">
        <v>43921</v>
      </c>
      <c r="M2" s="11">
        <v>44012</v>
      </c>
      <c r="N2" s="11">
        <v>44104</v>
      </c>
      <c r="O2" s="11">
        <v>44196</v>
      </c>
      <c r="P2" s="11">
        <v>44286</v>
      </c>
      <c r="Q2" s="11">
        <v>44377</v>
      </c>
    </row>
    <row r="3" spans="1:17" x14ac:dyDescent="0.25">
      <c r="A3" s="123" t="s">
        <v>807</v>
      </c>
      <c r="B3" s="22">
        <v>-204914</v>
      </c>
      <c r="C3" s="22">
        <v>141547</v>
      </c>
      <c r="D3" s="22">
        <v>-88483</v>
      </c>
      <c r="E3" s="22">
        <v>-35946</v>
      </c>
      <c r="F3" s="22">
        <v>3725</v>
      </c>
      <c r="G3" s="22">
        <v>225550</v>
      </c>
      <c r="H3" s="22">
        <v>1139044</v>
      </c>
      <c r="I3" s="22">
        <v>1178579</v>
      </c>
      <c r="J3" s="22">
        <v>1207624</v>
      </c>
      <c r="K3" s="22">
        <v>1422026</v>
      </c>
      <c r="L3" s="22">
        <v>-88909</v>
      </c>
      <c r="M3" s="22">
        <v>-374552</v>
      </c>
      <c r="N3" s="22">
        <v>-426844</v>
      </c>
      <c r="O3" s="22">
        <v>-255673</v>
      </c>
      <c r="P3" s="22">
        <v>-207381</v>
      </c>
      <c r="Q3" s="22">
        <v>-102999</v>
      </c>
    </row>
    <row r="4" spans="1:17" x14ac:dyDescent="0.25">
      <c r="A4" s="123" t="s">
        <v>808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x14ac:dyDescent="0.25">
      <c r="A5" s="124" t="s">
        <v>960</v>
      </c>
      <c r="B5" s="22">
        <v>15480</v>
      </c>
      <c r="C5" s="22">
        <v>-2258</v>
      </c>
      <c r="D5" s="22">
        <v>2863</v>
      </c>
      <c r="E5" s="22">
        <v>2214</v>
      </c>
      <c r="F5" s="22">
        <v>1967</v>
      </c>
      <c r="G5" s="22">
        <v>318</v>
      </c>
      <c r="H5" s="22">
        <v>881</v>
      </c>
      <c r="I5" s="22">
        <v>-1589</v>
      </c>
      <c r="J5" s="22">
        <v>-1634</v>
      </c>
      <c r="K5" s="22">
        <v>8377</v>
      </c>
      <c r="L5" s="22">
        <v>-98</v>
      </c>
      <c r="M5" s="22">
        <v>-2136</v>
      </c>
      <c r="N5" s="22">
        <v>3771</v>
      </c>
      <c r="O5" s="22">
        <v>3213</v>
      </c>
      <c r="P5" s="22">
        <v>533</v>
      </c>
      <c r="Q5" s="22">
        <v>2749</v>
      </c>
    </row>
    <row r="6" spans="1:17" x14ac:dyDescent="0.25">
      <c r="A6" s="124" t="s">
        <v>961</v>
      </c>
      <c r="B6" s="22">
        <v>2440</v>
      </c>
      <c r="C6" s="22">
        <v>-4841</v>
      </c>
      <c r="D6" s="22">
        <v>-1847</v>
      </c>
      <c r="E6" s="22" t="s">
        <v>15</v>
      </c>
      <c r="F6" s="22" t="s">
        <v>15</v>
      </c>
      <c r="G6" s="22">
        <v>1463</v>
      </c>
      <c r="H6" s="22">
        <v>-2056</v>
      </c>
      <c r="I6" s="22" t="s">
        <v>15</v>
      </c>
      <c r="J6" s="22" t="s">
        <v>15</v>
      </c>
      <c r="K6" s="22">
        <v>-1988</v>
      </c>
      <c r="L6" s="22">
        <v>-2842</v>
      </c>
      <c r="M6" s="22">
        <v>-3221</v>
      </c>
      <c r="N6" s="22">
        <v>-3159</v>
      </c>
      <c r="O6" s="22">
        <v>-4811</v>
      </c>
      <c r="P6" s="22">
        <v>-920</v>
      </c>
      <c r="Q6" s="22">
        <v>107</v>
      </c>
    </row>
    <row r="7" spans="1:17" x14ac:dyDescent="0.25">
      <c r="A7" s="124" t="s">
        <v>811</v>
      </c>
      <c r="B7" s="22" t="s">
        <v>15</v>
      </c>
      <c r="C7" s="22" t="s">
        <v>15</v>
      </c>
      <c r="D7" s="22" t="s">
        <v>15</v>
      </c>
      <c r="E7" s="22" t="s">
        <v>15</v>
      </c>
      <c r="F7" s="22" t="s">
        <v>15</v>
      </c>
      <c r="G7" s="22" t="s">
        <v>15</v>
      </c>
      <c r="H7" s="22" t="s">
        <v>15</v>
      </c>
      <c r="I7" s="22" t="s">
        <v>15</v>
      </c>
      <c r="J7" s="22" t="s">
        <v>15</v>
      </c>
      <c r="K7" s="22">
        <v>1131</v>
      </c>
      <c r="L7" s="22">
        <v>1450</v>
      </c>
      <c r="M7" s="22">
        <v>2900</v>
      </c>
      <c r="N7" s="22">
        <v>4366</v>
      </c>
      <c r="O7" s="22">
        <v>7728</v>
      </c>
      <c r="P7" s="22">
        <v>897</v>
      </c>
      <c r="Q7" s="22">
        <v>3823</v>
      </c>
    </row>
    <row r="8" spans="1:17" x14ac:dyDescent="0.25">
      <c r="A8" s="124" t="s">
        <v>812</v>
      </c>
      <c r="B8" s="22">
        <v>48308</v>
      </c>
      <c r="C8" s="22">
        <v>59706</v>
      </c>
      <c r="D8" s="22">
        <v>11231</v>
      </c>
      <c r="E8" s="22">
        <v>23437</v>
      </c>
      <c r="F8" s="22">
        <v>32403</v>
      </c>
      <c r="G8" s="22">
        <v>41510</v>
      </c>
      <c r="H8" s="22">
        <v>9030</v>
      </c>
      <c r="I8" s="22">
        <v>19726</v>
      </c>
      <c r="J8" s="22">
        <v>21259</v>
      </c>
      <c r="K8" s="22">
        <v>38836</v>
      </c>
      <c r="L8" s="22">
        <v>9508</v>
      </c>
      <c r="M8" s="22">
        <v>11317</v>
      </c>
      <c r="N8" s="22">
        <v>27655</v>
      </c>
      <c r="O8" s="22">
        <v>45758</v>
      </c>
      <c r="P8" s="22">
        <v>6347</v>
      </c>
      <c r="Q8" s="22">
        <v>21603</v>
      </c>
    </row>
    <row r="9" spans="1:17" x14ac:dyDescent="0.25">
      <c r="A9" s="124" t="s">
        <v>962</v>
      </c>
      <c r="B9" s="22" t="s">
        <v>15</v>
      </c>
      <c r="C9" s="22" t="s">
        <v>15</v>
      </c>
      <c r="D9" s="22" t="s">
        <v>15</v>
      </c>
      <c r="E9" s="22" t="s">
        <v>15</v>
      </c>
      <c r="F9" s="22" t="s">
        <v>15</v>
      </c>
      <c r="G9" s="22" t="s">
        <v>15</v>
      </c>
      <c r="H9" s="22">
        <v>-1244973</v>
      </c>
      <c r="I9" s="22">
        <v>-1253332</v>
      </c>
      <c r="J9" s="22">
        <v>-1271591</v>
      </c>
      <c r="K9" s="22">
        <v>-1282030</v>
      </c>
      <c r="L9" s="22">
        <v>-6689</v>
      </c>
      <c r="M9" s="22">
        <v>-11452</v>
      </c>
      <c r="N9" s="22">
        <v>-14710</v>
      </c>
      <c r="O9" s="22">
        <v>-233720</v>
      </c>
      <c r="P9" s="22">
        <v>-3376</v>
      </c>
      <c r="Q9" s="22">
        <v>-243554</v>
      </c>
    </row>
    <row r="10" spans="1:17" x14ac:dyDescent="0.25">
      <c r="A10" s="124" t="s">
        <v>809</v>
      </c>
      <c r="B10" s="22">
        <v>202684</v>
      </c>
      <c r="C10" s="22">
        <v>197897</v>
      </c>
      <c r="D10" s="22">
        <v>52685</v>
      </c>
      <c r="E10" s="21" t="s">
        <v>16</v>
      </c>
      <c r="F10" s="22">
        <v>159515</v>
      </c>
      <c r="G10" s="22">
        <v>205224</v>
      </c>
      <c r="H10" s="22">
        <v>55845</v>
      </c>
      <c r="I10" s="22">
        <v>260596</v>
      </c>
      <c r="J10" s="22">
        <v>392684</v>
      </c>
      <c r="K10" s="22">
        <v>233043</v>
      </c>
      <c r="L10" s="22">
        <v>60237</v>
      </c>
      <c r="M10" s="22">
        <v>121102</v>
      </c>
      <c r="N10" s="22">
        <v>182082</v>
      </c>
      <c r="O10" s="22">
        <v>246332</v>
      </c>
      <c r="P10" s="22">
        <v>56959</v>
      </c>
      <c r="Q10" s="22">
        <v>116895</v>
      </c>
    </row>
    <row r="11" spans="1:17" ht="16.5" customHeight="1" x14ac:dyDescent="0.25">
      <c r="A11" s="124" t="s">
        <v>963</v>
      </c>
      <c r="B11" s="22">
        <v>-47714</v>
      </c>
      <c r="C11" s="22">
        <v>8849</v>
      </c>
      <c r="D11" s="22" t="s">
        <v>15</v>
      </c>
      <c r="E11" s="22">
        <v>-4510</v>
      </c>
      <c r="F11" s="22">
        <v>-5822</v>
      </c>
      <c r="G11" s="22">
        <v>-24561</v>
      </c>
      <c r="H11" s="22">
        <v>-6177</v>
      </c>
      <c r="I11" s="22">
        <v>-15437</v>
      </c>
      <c r="J11" s="22">
        <v>-21101</v>
      </c>
      <c r="K11" s="22">
        <v>-11264</v>
      </c>
      <c r="L11" s="22">
        <v>2924</v>
      </c>
      <c r="M11" s="22">
        <v>3893</v>
      </c>
      <c r="N11" s="22">
        <v>-7071</v>
      </c>
      <c r="O11" s="22">
        <v>-6150</v>
      </c>
      <c r="P11" s="22" t="s">
        <v>15</v>
      </c>
      <c r="Q11" s="22">
        <v>81</v>
      </c>
    </row>
    <row r="12" spans="1:17" ht="15.75" customHeight="1" x14ac:dyDescent="0.25">
      <c r="A12" s="124" t="s">
        <v>810</v>
      </c>
      <c r="B12" s="22">
        <v>53157</v>
      </c>
      <c r="C12" s="22">
        <v>20623</v>
      </c>
      <c r="D12" s="22">
        <v>3282</v>
      </c>
      <c r="E12" s="21" t="s">
        <v>17</v>
      </c>
      <c r="F12" s="22">
        <v>10047</v>
      </c>
      <c r="G12" s="22">
        <v>38504</v>
      </c>
      <c r="H12" s="22">
        <v>5527</v>
      </c>
      <c r="I12" s="22">
        <v>13898</v>
      </c>
      <c r="J12" s="22">
        <v>19541</v>
      </c>
      <c r="K12" s="22">
        <v>19767</v>
      </c>
      <c r="L12" s="22">
        <v>3455</v>
      </c>
      <c r="M12" s="22">
        <v>4462</v>
      </c>
      <c r="N12" s="22">
        <v>7173</v>
      </c>
      <c r="O12" s="22">
        <v>7591</v>
      </c>
      <c r="P12" s="22">
        <v>334</v>
      </c>
      <c r="Q12" s="22">
        <v>4448</v>
      </c>
    </row>
    <row r="13" spans="1:17" x14ac:dyDescent="0.25">
      <c r="A13" s="124" t="s">
        <v>941</v>
      </c>
      <c r="B13" s="22" t="s">
        <v>13</v>
      </c>
      <c r="C13" s="22" t="s">
        <v>13</v>
      </c>
      <c r="D13" s="22" t="s">
        <v>15</v>
      </c>
      <c r="E13" s="22" t="s">
        <v>15</v>
      </c>
      <c r="F13" s="22" t="s">
        <v>15</v>
      </c>
      <c r="G13" s="22" t="s">
        <v>15</v>
      </c>
      <c r="H13" s="22">
        <v>73748</v>
      </c>
      <c r="I13" s="22" t="s">
        <v>15</v>
      </c>
      <c r="J13" s="22" t="s">
        <v>15</v>
      </c>
      <c r="K13" s="22">
        <v>295675</v>
      </c>
      <c r="L13" s="22">
        <v>74328</v>
      </c>
      <c r="M13" s="22">
        <v>150261</v>
      </c>
      <c r="N13" s="22">
        <v>226267</v>
      </c>
      <c r="O13" s="22">
        <v>306443</v>
      </c>
      <c r="P13" s="22">
        <v>82134</v>
      </c>
      <c r="Q13" s="22">
        <v>167756</v>
      </c>
    </row>
    <row r="14" spans="1:17" x14ac:dyDescent="0.25">
      <c r="A14" s="124" t="s">
        <v>813</v>
      </c>
      <c r="B14" s="22" t="s">
        <v>15</v>
      </c>
      <c r="C14" s="22" t="s">
        <v>15</v>
      </c>
      <c r="D14" s="22" t="s">
        <v>15</v>
      </c>
      <c r="E14" s="22" t="s">
        <v>15</v>
      </c>
      <c r="F14" s="22" t="s">
        <v>15</v>
      </c>
      <c r="G14" s="22" t="s">
        <v>15</v>
      </c>
      <c r="H14" s="22">
        <v>18524</v>
      </c>
      <c r="I14" s="22">
        <v>37251</v>
      </c>
      <c r="J14" s="22">
        <v>55126</v>
      </c>
      <c r="K14" s="22">
        <v>142138</v>
      </c>
      <c r="L14" s="22">
        <v>34466</v>
      </c>
      <c r="M14" s="22">
        <v>70825</v>
      </c>
      <c r="N14" s="22">
        <v>106785</v>
      </c>
      <c r="O14" s="22">
        <v>139120</v>
      </c>
      <c r="P14" s="22">
        <v>33599</v>
      </c>
      <c r="Q14" s="22">
        <v>70354</v>
      </c>
    </row>
    <row r="15" spans="1:17" x14ac:dyDescent="0.25">
      <c r="A15" s="124" t="s">
        <v>966</v>
      </c>
      <c r="B15" s="22">
        <v>96056</v>
      </c>
      <c r="C15" s="22">
        <v>69318</v>
      </c>
      <c r="D15" s="22">
        <v>6889</v>
      </c>
      <c r="E15" s="22">
        <v>15633</v>
      </c>
      <c r="F15" s="22">
        <v>28527</v>
      </c>
      <c r="G15" s="22">
        <v>41149</v>
      </c>
      <c r="H15" s="22">
        <v>11191</v>
      </c>
      <c r="I15" s="22">
        <v>30748</v>
      </c>
      <c r="J15" s="22">
        <v>51227</v>
      </c>
      <c r="K15" s="22">
        <v>60749</v>
      </c>
      <c r="L15" s="22">
        <v>0</v>
      </c>
      <c r="M15" s="22" t="s">
        <v>15</v>
      </c>
      <c r="N15" s="22" t="s">
        <v>15</v>
      </c>
      <c r="O15" s="22" t="s">
        <v>15</v>
      </c>
      <c r="P15" s="22" t="s">
        <v>15</v>
      </c>
      <c r="Q15" s="22" t="s">
        <v>15</v>
      </c>
    </row>
    <row r="16" spans="1:17" x14ac:dyDescent="0.25">
      <c r="A16" s="124" t="s">
        <v>814</v>
      </c>
      <c r="B16" s="22" t="s">
        <v>15</v>
      </c>
      <c r="C16" s="22" t="s">
        <v>15</v>
      </c>
      <c r="D16" s="22" t="s">
        <v>15</v>
      </c>
      <c r="E16" s="22" t="s">
        <v>15</v>
      </c>
      <c r="F16" s="22" t="s">
        <v>15</v>
      </c>
      <c r="G16" s="22" t="s">
        <v>15</v>
      </c>
      <c r="H16" s="22" t="s">
        <v>15</v>
      </c>
      <c r="I16" s="22" t="s">
        <v>15</v>
      </c>
      <c r="J16" s="22" t="s">
        <v>15</v>
      </c>
      <c r="K16" s="22" t="s">
        <v>15</v>
      </c>
      <c r="L16" s="22">
        <v>0</v>
      </c>
      <c r="M16" s="22">
        <v>9720</v>
      </c>
      <c r="N16" s="22">
        <v>23062</v>
      </c>
      <c r="O16" s="22">
        <v>35802</v>
      </c>
      <c r="P16" s="22">
        <v>12838</v>
      </c>
      <c r="Q16" s="22">
        <v>24814</v>
      </c>
    </row>
    <row r="17" spans="1:17" x14ac:dyDescent="0.25">
      <c r="A17" s="124" t="s">
        <v>964</v>
      </c>
      <c r="B17" s="22" t="s">
        <v>15</v>
      </c>
      <c r="C17" s="22" t="s">
        <v>15</v>
      </c>
      <c r="D17" s="22" t="s">
        <v>15</v>
      </c>
      <c r="E17" s="22" t="s">
        <v>15</v>
      </c>
      <c r="F17" s="22" t="s">
        <v>15</v>
      </c>
      <c r="G17" s="22" t="s">
        <v>15</v>
      </c>
      <c r="H17" s="22" t="s">
        <v>15</v>
      </c>
      <c r="I17" s="22" t="s">
        <v>15</v>
      </c>
      <c r="J17" s="22" t="s">
        <v>15</v>
      </c>
      <c r="K17" s="22" t="s">
        <v>15</v>
      </c>
      <c r="L17" s="22">
        <v>0</v>
      </c>
      <c r="M17" s="22">
        <v>438</v>
      </c>
      <c r="N17" s="22">
        <v>1243</v>
      </c>
      <c r="O17" s="22">
        <v>2036</v>
      </c>
      <c r="P17" s="22">
        <v>820</v>
      </c>
      <c r="Q17" s="22">
        <v>1332</v>
      </c>
    </row>
    <row r="18" spans="1:17" x14ac:dyDescent="0.25">
      <c r="A18" s="124" t="s">
        <v>965</v>
      </c>
      <c r="B18" s="22">
        <v>18796</v>
      </c>
      <c r="C18" s="22">
        <v>50795</v>
      </c>
      <c r="D18" s="22">
        <v>14219</v>
      </c>
      <c r="E18" s="22">
        <v>16820</v>
      </c>
      <c r="F18" s="22">
        <v>22102</v>
      </c>
      <c r="G18" s="22">
        <v>973</v>
      </c>
      <c r="H18" s="22">
        <v>8508</v>
      </c>
      <c r="I18" s="22">
        <v>7755</v>
      </c>
      <c r="J18" s="22">
        <v>7357</v>
      </c>
      <c r="K18" s="22">
        <v>-38047</v>
      </c>
      <c r="L18" s="22">
        <v>-1473</v>
      </c>
      <c r="M18" s="22">
        <v>5255</v>
      </c>
      <c r="N18" s="22">
        <v>28654</v>
      </c>
      <c r="O18" s="22">
        <v>29538</v>
      </c>
      <c r="P18" s="22">
        <v>-37791</v>
      </c>
      <c r="Q18" s="22">
        <v>6772</v>
      </c>
    </row>
    <row r="19" spans="1:17" x14ac:dyDescent="0.25">
      <c r="A19" s="124" t="s">
        <v>773</v>
      </c>
      <c r="B19" s="22">
        <v>11767</v>
      </c>
      <c r="C19" s="22">
        <v>47385</v>
      </c>
      <c r="D19" s="22">
        <v>2407</v>
      </c>
      <c r="E19" s="22">
        <v>-42077</v>
      </c>
      <c r="F19" s="22">
        <v>-63350</v>
      </c>
      <c r="G19" s="22">
        <v>-23204</v>
      </c>
      <c r="H19" s="22">
        <v>41344</v>
      </c>
      <c r="I19" s="22">
        <v>41344</v>
      </c>
      <c r="J19" s="22">
        <v>41343</v>
      </c>
      <c r="K19" s="22">
        <v>41343</v>
      </c>
      <c r="L19" s="22">
        <v>0</v>
      </c>
      <c r="M19" s="22" t="s">
        <v>15</v>
      </c>
      <c r="N19" s="22" t="s">
        <v>15</v>
      </c>
      <c r="O19" s="22" t="s">
        <v>15</v>
      </c>
      <c r="P19" s="22" t="s">
        <v>15</v>
      </c>
      <c r="Q19" s="22">
        <v>1</v>
      </c>
    </row>
    <row r="20" spans="1:17" x14ac:dyDescent="0.25">
      <c r="A20" s="124" t="s">
        <v>781</v>
      </c>
      <c r="B20" s="22">
        <v>-2599</v>
      </c>
      <c r="C20" s="22">
        <v>-2250</v>
      </c>
      <c r="D20" s="22">
        <v>-463</v>
      </c>
      <c r="E20" s="22">
        <v>-1434</v>
      </c>
      <c r="F20" s="22">
        <v>-3662</v>
      </c>
      <c r="G20" s="22">
        <v>-1353</v>
      </c>
      <c r="H20" s="22">
        <v>-748</v>
      </c>
      <c r="I20" s="22">
        <v>-1511</v>
      </c>
      <c r="J20" s="22">
        <v>-2273</v>
      </c>
      <c r="K20" s="22">
        <v>-2887</v>
      </c>
      <c r="L20" s="22">
        <v>-505</v>
      </c>
      <c r="M20" s="22">
        <v>-877</v>
      </c>
      <c r="N20" s="22">
        <v>-1387</v>
      </c>
      <c r="O20" s="22">
        <v>-1421</v>
      </c>
      <c r="P20" s="22">
        <v>-280</v>
      </c>
      <c r="Q20" s="22">
        <v>-660</v>
      </c>
    </row>
    <row r="21" spans="1:17" x14ac:dyDescent="0.25">
      <c r="A21" s="124" t="s">
        <v>967</v>
      </c>
      <c r="B21" s="22">
        <v>-219353</v>
      </c>
      <c r="C21" s="22">
        <v>26262</v>
      </c>
      <c r="D21" s="22">
        <v>12575</v>
      </c>
      <c r="E21" s="22">
        <v>94570</v>
      </c>
      <c r="F21" s="22">
        <v>114647</v>
      </c>
      <c r="G21" s="22">
        <v>86273</v>
      </c>
      <c r="H21" s="22">
        <v>-32370</v>
      </c>
      <c r="I21" s="22">
        <v>-32371</v>
      </c>
      <c r="J21" s="22">
        <v>-32371</v>
      </c>
      <c r="K21" s="22">
        <v>-32372</v>
      </c>
      <c r="L21" s="22">
        <v>0</v>
      </c>
      <c r="M21" s="22" t="s">
        <v>15</v>
      </c>
      <c r="N21" s="22" t="s">
        <v>15</v>
      </c>
      <c r="O21" s="22" t="s">
        <v>15</v>
      </c>
      <c r="P21" s="22" t="s">
        <v>15</v>
      </c>
      <c r="Q21" s="22" t="s">
        <v>15</v>
      </c>
    </row>
    <row r="22" spans="1:17" x14ac:dyDescent="0.25">
      <c r="A22" s="23" t="s">
        <v>841</v>
      </c>
      <c r="B22" s="24">
        <v>-25892</v>
      </c>
      <c r="C22" s="24">
        <v>613033</v>
      </c>
      <c r="D22" s="24">
        <v>15358</v>
      </c>
      <c r="E22" s="24">
        <v>182854</v>
      </c>
      <c r="F22" s="24">
        <v>300099</v>
      </c>
      <c r="G22" s="24">
        <v>591846</v>
      </c>
      <c r="H22" s="24">
        <v>77318</v>
      </c>
      <c r="I22" s="24">
        <v>285657</v>
      </c>
      <c r="J22" s="24">
        <v>467191</v>
      </c>
      <c r="K22" s="24">
        <v>894497</v>
      </c>
      <c r="L22" s="24">
        <v>85852</v>
      </c>
      <c r="M22" s="24">
        <v>-12065</v>
      </c>
      <c r="N22" s="24">
        <v>157887</v>
      </c>
      <c r="O22" s="24">
        <v>316401</v>
      </c>
      <c r="P22" s="24">
        <v>-55288</v>
      </c>
      <c r="Q22" s="24">
        <f>SUM(Q3:Q21)</f>
        <v>73522</v>
      </c>
    </row>
    <row r="23" spans="1:17" x14ac:dyDescent="0.25">
      <c r="A23" s="47" t="s">
        <v>935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6"/>
      <c r="N23" s="26"/>
      <c r="O23" s="26"/>
      <c r="P23" s="26"/>
      <c r="Q23" s="26"/>
    </row>
    <row r="24" spans="1:17" x14ac:dyDescent="0.25">
      <c r="A24" s="27" t="s">
        <v>815</v>
      </c>
      <c r="B24" s="22">
        <v>-115530</v>
      </c>
      <c r="C24" s="22">
        <v>-44495</v>
      </c>
      <c r="D24" s="22">
        <v>367817</v>
      </c>
      <c r="E24" s="22">
        <v>237140</v>
      </c>
      <c r="F24" s="22">
        <v>268292</v>
      </c>
      <c r="G24" s="22">
        <v>-73439</v>
      </c>
      <c r="H24" s="22">
        <v>389913</v>
      </c>
      <c r="I24" s="22">
        <v>208609</v>
      </c>
      <c r="J24" s="22">
        <v>312781</v>
      </c>
      <c r="K24" s="22">
        <v>-14471</v>
      </c>
      <c r="L24" s="22">
        <v>464058</v>
      </c>
      <c r="M24" s="22">
        <v>785410</v>
      </c>
      <c r="N24" s="22">
        <v>472524</v>
      </c>
      <c r="O24" s="22">
        <v>88917</v>
      </c>
      <c r="P24" s="22">
        <v>487414</v>
      </c>
      <c r="Q24" s="141">
        <v>210119</v>
      </c>
    </row>
    <row r="25" spans="1:17" x14ac:dyDescent="0.25">
      <c r="A25" s="27" t="s">
        <v>773</v>
      </c>
      <c r="B25" s="22">
        <v>368510</v>
      </c>
      <c r="C25" s="22" t="s">
        <v>15</v>
      </c>
      <c r="D25" s="22" t="s">
        <v>15</v>
      </c>
      <c r="E25" s="22" t="s">
        <v>15</v>
      </c>
      <c r="F25" s="22" t="s">
        <v>15</v>
      </c>
      <c r="G25" s="22" t="s">
        <v>15</v>
      </c>
      <c r="H25" s="22" t="s">
        <v>15</v>
      </c>
      <c r="I25" s="22" t="s">
        <v>15</v>
      </c>
      <c r="J25" s="22" t="s">
        <v>15</v>
      </c>
      <c r="K25" s="22" t="s">
        <v>15</v>
      </c>
      <c r="L25" s="22" t="s">
        <v>15</v>
      </c>
      <c r="M25" s="22" t="s">
        <v>15</v>
      </c>
      <c r="N25" s="22"/>
      <c r="O25" s="22" t="s">
        <v>15</v>
      </c>
      <c r="P25" s="22" t="s">
        <v>15</v>
      </c>
      <c r="Q25" s="22">
        <v>0</v>
      </c>
    </row>
    <row r="26" spans="1:17" x14ac:dyDescent="0.25">
      <c r="A26" s="27" t="s">
        <v>816</v>
      </c>
      <c r="B26" s="22">
        <v>-58945</v>
      </c>
      <c r="C26" s="22">
        <v>2606</v>
      </c>
      <c r="D26" s="22">
        <v>47392</v>
      </c>
      <c r="E26" s="21" t="s">
        <v>18</v>
      </c>
      <c r="F26" s="22">
        <v>-10807</v>
      </c>
      <c r="G26" s="22">
        <v>-14561</v>
      </c>
      <c r="H26" s="22">
        <v>48636</v>
      </c>
      <c r="I26" s="22">
        <v>-10900</v>
      </c>
      <c r="J26" s="22">
        <v>8896</v>
      </c>
      <c r="K26" s="22">
        <v>10433</v>
      </c>
      <c r="L26" s="22">
        <v>74617</v>
      </c>
      <c r="M26" s="22">
        <v>-31991</v>
      </c>
      <c r="N26" s="22">
        <v>-2044</v>
      </c>
      <c r="O26" s="22">
        <v>-34521</v>
      </c>
      <c r="P26" s="22">
        <v>30145</v>
      </c>
      <c r="Q26" s="22">
        <v>-13515</v>
      </c>
    </row>
    <row r="27" spans="1:17" x14ac:dyDescent="0.25">
      <c r="A27" s="27" t="s">
        <v>775</v>
      </c>
      <c r="B27" s="22">
        <v>97376</v>
      </c>
      <c r="C27" s="22">
        <v>-5770</v>
      </c>
      <c r="D27" s="22">
        <v>-103198</v>
      </c>
      <c r="E27" s="22">
        <v>-107999</v>
      </c>
      <c r="F27" s="22">
        <v>-82056</v>
      </c>
      <c r="G27" s="22">
        <v>-52697</v>
      </c>
      <c r="H27" s="22">
        <v>-123618</v>
      </c>
      <c r="I27" s="22">
        <v>-134792</v>
      </c>
      <c r="J27" s="22">
        <v>-117562</v>
      </c>
      <c r="K27" s="22">
        <v>-92939</v>
      </c>
      <c r="L27" s="22">
        <v>-249027</v>
      </c>
      <c r="M27" s="22">
        <v>-276883</v>
      </c>
      <c r="N27" s="22">
        <v>-245108</v>
      </c>
      <c r="O27" s="22">
        <v>-142061</v>
      </c>
      <c r="P27" s="22">
        <v>-304343</v>
      </c>
      <c r="Q27" s="22">
        <v>-242987</v>
      </c>
    </row>
    <row r="28" spans="1:17" x14ac:dyDescent="0.25">
      <c r="A28" s="27" t="s">
        <v>776</v>
      </c>
      <c r="B28" s="22">
        <v>51814</v>
      </c>
      <c r="C28" s="22">
        <v>-17821</v>
      </c>
      <c r="D28" s="22">
        <v>-111732</v>
      </c>
      <c r="E28" s="22">
        <v>-174002</v>
      </c>
      <c r="F28" s="22">
        <v>22712</v>
      </c>
      <c r="G28" s="22">
        <v>27952</v>
      </c>
      <c r="H28" s="22">
        <v>-218</v>
      </c>
      <c r="I28" s="22">
        <v>9594</v>
      </c>
      <c r="J28" s="22">
        <v>16632</v>
      </c>
      <c r="K28" s="22">
        <v>23372</v>
      </c>
      <c r="L28" s="22">
        <v>-21139</v>
      </c>
      <c r="M28" s="22">
        <v>-1425</v>
      </c>
      <c r="N28" s="22">
        <v>-11990</v>
      </c>
      <c r="O28" s="22">
        <v>148488</v>
      </c>
      <c r="P28" s="22">
        <v>-75435</v>
      </c>
      <c r="Q28" s="22">
        <v>45664</v>
      </c>
    </row>
    <row r="29" spans="1:17" x14ac:dyDescent="0.25">
      <c r="A29" s="27" t="s">
        <v>968</v>
      </c>
      <c r="B29" s="22">
        <v>6170</v>
      </c>
      <c r="C29" s="22">
        <v>-1618</v>
      </c>
      <c r="D29" s="22">
        <v>-11723</v>
      </c>
      <c r="E29" s="22">
        <v>-13705</v>
      </c>
      <c r="F29" s="22">
        <v>-10554</v>
      </c>
      <c r="G29" s="22">
        <v>-1312</v>
      </c>
      <c r="H29" s="22">
        <v>-9682</v>
      </c>
      <c r="I29" s="22">
        <v>-12486</v>
      </c>
      <c r="J29" s="22">
        <v>-18759</v>
      </c>
      <c r="K29" s="22">
        <v>-2744</v>
      </c>
      <c r="L29" s="22">
        <v>-18870</v>
      </c>
      <c r="M29" s="22">
        <v>-14293</v>
      </c>
      <c r="N29" s="22">
        <v>-14014</v>
      </c>
      <c r="O29" s="22">
        <v>-2030</v>
      </c>
      <c r="P29" s="22">
        <v>20089</v>
      </c>
      <c r="Q29" s="22">
        <v>-8230</v>
      </c>
    </row>
    <row r="30" spans="1:17" x14ac:dyDescent="0.25">
      <c r="A30" s="27" t="s">
        <v>781</v>
      </c>
      <c r="B30" s="22">
        <v>6686</v>
      </c>
      <c r="C30" s="22">
        <v>-1806</v>
      </c>
      <c r="D30" s="22">
        <v>-12068</v>
      </c>
      <c r="E30" s="22">
        <v>-36084</v>
      </c>
      <c r="F30" s="22">
        <v>-39860</v>
      </c>
      <c r="G30" s="22">
        <v>-50321</v>
      </c>
      <c r="H30" s="22">
        <v>-2937</v>
      </c>
      <c r="I30" s="22">
        <v>-4438</v>
      </c>
      <c r="J30" s="22">
        <v>-7043</v>
      </c>
      <c r="K30" s="22">
        <v>-4363</v>
      </c>
      <c r="L30" s="22">
        <v>-866</v>
      </c>
      <c r="M30" s="22">
        <v>-435</v>
      </c>
      <c r="N30" s="22">
        <v>2925</v>
      </c>
      <c r="O30" s="22">
        <v>7273</v>
      </c>
      <c r="P30" s="22">
        <v>2739</v>
      </c>
      <c r="Q30" s="22">
        <v>3316</v>
      </c>
    </row>
    <row r="31" spans="1:17" x14ac:dyDescent="0.25">
      <c r="A31" s="27" t="s">
        <v>817</v>
      </c>
      <c r="B31" s="22">
        <v>24516</v>
      </c>
      <c r="C31" s="22">
        <v>74319</v>
      </c>
      <c r="D31" s="22">
        <v>-136996</v>
      </c>
      <c r="E31" s="22">
        <v>-163549</v>
      </c>
      <c r="F31" s="22">
        <v>-144494</v>
      </c>
      <c r="G31" s="22">
        <v>-2707</v>
      </c>
      <c r="H31" s="22">
        <v>-104683</v>
      </c>
      <c r="I31" s="22">
        <v>-46548</v>
      </c>
      <c r="J31" s="22">
        <v>-90115</v>
      </c>
      <c r="K31" s="22">
        <v>126507</v>
      </c>
      <c r="L31" s="22">
        <v>-177315</v>
      </c>
      <c r="M31" s="22">
        <v>-392690</v>
      </c>
      <c r="N31" s="22">
        <v>-77604</v>
      </c>
      <c r="O31" s="22">
        <v>337372</v>
      </c>
      <c r="P31" s="22">
        <v>-242192</v>
      </c>
      <c r="Q31" s="22">
        <v>-320879</v>
      </c>
    </row>
    <row r="32" spans="1:17" x14ac:dyDescent="0.25">
      <c r="A32" s="27" t="s">
        <v>818</v>
      </c>
      <c r="B32" s="22">
        <v>15570</v>
      </c>
      <c r="C32" s="22">
        <v>31278</v>
      </c>
      <c r="D32" s="22">
        <v>20901</v>
      </c>
      <c r="E32" s="22">
        <v>-28303</v>
      </c>
      <c r="F32" s="22">
        <v>-5192</v>
      </c>
      <c r="G32" s="22">
        <v>-5857</v>
      </c>
      <c r="H32" s="22">
        <v>12792</v>
      </c>
      <c r="I32" s="22">
        <v>-16612</v>
      </c>
      <c r="J32" s="22">
        <v>2390</v>
      </c>
      <c r="K32" s="22">
        <v>-2881</v>
      </c>
      <c r="L32" s="22">
        <v>-4390</v>
      </c>
      <c r="M32" s="22">
        <v>8531</v>
      </c>
      <c r="N32" s="22">
        <v>16586</v>
      </c>
      <c r="O32" s="22">
        <v>8469</v>
      </c>
      <c r="P32" s="22">
        <v>-24301</v>
      </c>
      <c r="Q32" s="22">
        <v>-4662</v>
      </c>
    </row>
    <row r="33" spans="1:17" x14ac:dyDescent="0.25">
      <c r="A33" s="27" t="s">
        <v>819</v>
      </c>
      <c r="B33" s="22">
        <v>-37669</v>
      </c>
      <c r="C33" s="22">
        <v>-3563</v>
      </c>
      <c r="D33" s="22">
        <v>-13452</v>
      </c>
      <c r="E33" s="22">
        <v>-13557</v>
      </c>
      <c r="F33" s="22">
        <v>-14863</v>
      </c>
      <c r="G33" s="22">
        <v>-1263</v>
      </c>
      <c r="H33" s="22">
        <v>-18978</v>
      </c>
      <c r="I33" s="22">
        <v>-13598</v>
      </c>
      <c r="J33" s="22">
        <v>-12635</v>
      </c>
      <c r="K33" s="22">
        <v>-15205</v>
      </c>
      <c r="L33" s="22">
        <v>1389</v>
      </c>
      <c r="M33" s="22">
        <v>19679</v>
      </c>
      <c r="N33" s="22">
        <v>3413</v>
      </c>
      <c r="O33" s="22">
        <v>4494</v>
      </c>
      <c r="P33" s="22">
        <v>5618</v>
      </c>
      <c r="Q33" s="22">
        <v>5905</v>
      </c>
    </row>
    <row r="34" spans="1:17" x14ac:dyDescent="0.25">
      <c r="A34" s="27" t="s">
        <v>820</v>
      </c>
      <c r="B34" s="22">
        <v>15935</v>
      </c>
      <c r="C34" s="22">
        <v>-46186</v>
      </c>
      <c r="D34" s="22">
        <v>-8623</v>
      </c>
      <c r="E34" s="22">
        <v>-12404</v>
      </c>
      <c r="F34" s="22">
        <v>-16331</v>
      </c>
      <c r="G34" s="22">
        <v>-23194</v>
      </c>
      <c r="H34" s="22">
        <v>-2221</v>
      </c>
      <c r="I34" s="22">
        <v>-2391</v>
      </c>
      <c r="J34" s="22">
        <v>-7966</v>
      </c>
      <c r="K34" s="22">
        <v>-17556</v>
      </c>
      <c r="L34" s="22">
        <v>-3116</v>
      </c>
      <c r="M34" s="22">
        <v>-8083</v>
      </c>
      <c r="N34" s="22">
        <v>-14026</v>
      </c>
      <c r="O34" s="22">
        <v>-18785</v>
      </c>
      <c r="P34" s="22">
        <v>-4057</v>
      </c>
      <c r="Q34" s="22">
        <v>-11970</v>
      </c>
    </row>
    <row r="35" spans="1:17" x14ac:dyDescent="0.25">
      <c r="A35" s="27" t="s">
        <v>798</v>
      </c>
      <c r="B35" s="22">
        <v>-6623</v>
      </c>
      <c r="C35" s="22">
        <v>5912</v>
      </c>
      <c r="D35" s="22">
        <v>-36197</v>
      </c>
      <c r="E35" s="22">
        <v>64055</v>
      </c>
      <c r="F35" s="22">
        <v>-136849</v>
      </c>
      <c r="G35" s="22">
        <v>-30496</v>
      </c>
      <c r="H35" s="22">
        <v>-143483</v>
      </c>
      <c r="I35" s="22">
        <v>-109475</v>
      </c>
      <c r="J35" s="22">
        <v>-142990</v>
      </c>
      <c r="K35" s="22">
        <v>-33815</v>
      </c>
      <c r="L35" s="22">
        <v>-170859</v>
      </c>
      <c r="M35" s="22">
        <v>-187937</v>
      </c>
      <c r="N35" s="22">
        <v>-168374</v>
      </c>
      <c r="O35" s="22">
        <v>-92849</v>
      </c>
      <c r="P35" s="22">
        <v>-88695</v>
      </c>
      <c r="Q35" s="22">
        <v>-60535</v>
      </c>
    </row>
    <row r="36" spans="1:17" x14ac:dyDescent="0.25">
      <c r="A36" s="27" t="s">
        <v>821</v>
      </c>
      <c r="B36" s="22">
        <v>1028</v>
      </c>
      <c r="C36" s="22">
        <v>-1780</v>
      </c>
      <c r="D36" s="22">
        <v>-3564</v>
      </c>
      <c r="E36" s="22" t="s">
        <v>15</v>
      </c>
      <c r="F36" s="22">
        <v>-4517</v>
      </c>
      <c r="G36" s="22">
        <v>-5415</v>
      </c>
      <c r="H36" s="22">
        <v>-3277</v>
      </c>
      <c r="I36" s="22">
        <v>-13293</v>
      </c>
      <c r="J36" s="22">
        <v>-19291</v>
      </c>
      <c r="K36" s="22">
        <v>-18947</v>
      </c>
      <c r="L36" s="22">
        <v>-20442</v>
      </c>
      <c r="M36" s="22">
        <v>-21352</v>
      </c>
      <c r="N36" s="22">
        <v>-30233</v>
      </c>
      <c r="O36" s="22">
        <v>-21905</v>
      </c>
      <c r="P36" s="22">
        <v>-1806</v>
      </c>
      <c r="Q36" s="22">
        <v>-1806</v>
      </c>
    </row>
    <row r="37" spans="1:17" x14ac:dyDescent="0.25">
      <c r="A37" s="23" t="s">
        <v>825</v>
      </c>
      <c r="B37" s="24">
        <v>342946</v>
      </c>
      <c r="C37" s="24">
        <v>604109</v>
      </c>
      <c r="D37" s="24">
        <v>13915</v>
      </c>
      <c r="E37" s="24">
        <v>-92548</v>
      </c>
      <c r="F37" s="24">
        <v>125580</v>
      </c>
      <c r="G37" s="24">
        <v>358536</v>
      </c>
      <c r="H37" s="24">
        <v>119562</v>
      </c>
      <c r="I37" s="24">
        <v>139327</v>
      </c>
      <c r="J37" s="24">
        <v>391529</v>
      </c>
      <c r="K37" s="24">
        <v>851888</v>
      </c>
      <c r="L37" s="24">
        <v>-40108</v>
      </c>
      <c r="M37" s="24">
        <v>-133534</v>
      </c>
      <c r="N37" s="24">
        <v>89942</v>
      </c>
      <c r="O37" s="24">
        <v>604648</v>
      </c>
      <c r="P37" s="24">
        <v>-250111</v>
      </c>
      <c r="Q37" s="24">
        <f>SUM(Q22:Q36)</f>
        <v>-326058</v>
      </c>
    </row>
    <row r="38" spans="1:17" x14ac:dyDescent="0.25">
      <c r="A38" s="27" t="s">
        <v>826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6"/>
      <c r="N38" s="26"/>
      <c r="O38" s="26"/>
      <c r="P38" s="26"/>
      <c r="Q38" s="26"/>
    </row>
    <row r="39" spans="1:17" x14ac:dyDescent="0.25">
      <c r="A39" s="27" t="s">
        <v>822</v>
      </c>
      <c r="B39" s="22">
        <v>-110182</v>
      </c>
      <c r="C39" s="22">
        <v>-98960</v>
      </c>
      <c r="D39" s="22">
        <v>-69247</v>
      </c>
      <c r="E39" s="22">
        <v>-112219</v>
      </c>
      <c r="F39" s="22">
        <v>-171720</v>
      </c>
      <c r="G39" s="22">
        <v>-245442</v>
      </c>
      <c r="H39" s="22">
        <v>-60441</v>
      </c>
      <c r="I39" s="22">
        <v>-163276</v>
      </c>
      <c r="J39" s="22">
        <v>-241013</v>
      </c>
      <c r="K39" s="22">
        <v>-321260</v>
      </c>
      <c r="L39" s="22">
        <v>-32630</v>
      </c>
      <c r="M39" s="22">
        <v>-76620</v>
      </c>
      <c r="N39" s="22">
        <v>-81676</v>
      </c>
      <c r="O39" s="22">
        <v>-158475</v>
      </c>
      <c r="P39" s="22">
        <v>-40325</v>
      </c>
      <c r="Q39" s="22">
        <v>-102527</v>
      </c>
    </row>
    <row r="40" spans="1:17" x14ac:dyDescent="0.25">
      <c r="A40" s="27" t="s">
        <v>823</v>
      </c>
      <c r="B40" s="22" t="s">
        <v>15</v>
      </c>
      <c r="C40" s="22">
        <v>225</v>
      </c>
      <c r="D40" s="22">
        <v>-25611</v>
      </c>
      <c r="E40" s="22">
        <v>-959</v>
      </c>
      <c r="F40" s="22">
        <v>-966</v>
      </c>
      <c r="G40" s="22">
        <v>-966</v>
      </c>
      <c r="H40" s="22">
        <v>-29421</v>
      </c>
      <c r="I40" s="22" t="s">
        <v>15</v>
      </c>
      <c r="J40" s="22" t="s">
        <v>15</v>
      </c>
      <c r="K40" s="22">
        <v>-46</v>
      </c>
      <c r="L40" s="22" t="s">
        <v>15</v>
      </c>
      <c r="M40" s="22" t="s">
        <v>19</v>
      </c>
      <c r="N40" s="22">
        <v>-46790</v>
      </c>
      <c r="O40" s="22">
        <v>-101615</v>
      </c>
      <c r="P40" s="22">
        <v>-32305</v>
      </c>
      <c r="Q40" s="22">
        <v>-104642</v>
      </c>
    </row>
    <row r="41" spans="1:17" x14ac:dyDescent="0.25">
      <c r="A41" s="27" t="s">
        <v>824</v>
      </c>
      <c r="B41" s="22" t="s">
        <v>15</v>
      </c>
      <c r="C41" s="22" t="s">
        <v>15</v>
      </c>
      <c r="D41" s="22" t="s">
        <v>15</v>
      </c>
      <c r="E41" s="22" t="s">
        <v>15</v>
      </c>
      <c r="F41" s="22" t="s">
        <v>15</v>
      </c>
      <c r="G41" s="22" t="s">
        <v>15</v>
      </c>
      <c r="H41" s="22" t="s">
        <v>15</v>
      </c>
      <c r="I41" s="22" t="s">
        <v>15</v>
      </c>
      <c r="J41" s="22" t="s">
        <v>15</v>
      </c>
      <c r="K41" s="22" t="s">
        <v>15</v>
      </c>
      <c r="L41" s="22">
        <v>35</v>
      </c>
      <c r="M41" s="22">
        <v>86</v>
      </c>
      <c r="N41" s="22">
        <v>86</v>
      </c>
      <c r="O41" s="22">
        <v>91</v>
      </c>
      <c r="P41" s="22">
        <v>82</v>
      </c>
      <c r="Q41" s="22">
        <v>82</v>
      </c>
    </row>
    <row r="42" spans="1:17" x14ac:dyDescent="0.25">
      <c r="A42" s="23" t="s">
        <v>827</v>
      </c>
      <c r="B42" s="24">
        <v>-110182</v>
      </c>
      <c r="C42" s="24">
        <v>-98735</v>
      </c>
      <c r="D42" s="24">
        <v>-94858</v>
      </c>
      <c r="E42" s="24">
        <v>-113178</v>
      </c>
      <c r="F42" s="24">
        <v>-172686</v>
      </c>
      <c r="G42" s="24">
        <v>-246408</v>
      </c>
      <c r="H42" s="24">
        <v>-89862</v>
      </c>
      <c r="I42" s="24">
        <v>-163276</v>
      </c>
      <c r="J42" s="24">
        <v>-241013</v>
      </c>
      <c r="K42" s="24">
        <v>-321306</v>
      </c>
      <c r="L42" s="24">
        <v>-32595</v>
      </c>
      <c r="M42" s="24">
        <v>-76534</v>
      </c>
      <c r="N42" s="24">
        <v>-128380</v>
      </c>
      <c r="O42" s="24">
        <v>-259999</v>
      </c>
      <c r="P42" s="24">
        <v>-72548</v>
      </c>
      <c r="Q42" s="24">
        <f>SUM(Q39:Q41)</f>
        <v>-207087</v>
      </c>
    </row>
    <row r="43" spans="1:17" x14ac:dyDescent="0.25">
      <c r="A43" s="27" t="s">
        <v>969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1:17" x14ac:dyDescent="0.25">
      <c r="A44" s="27" t="s">
        <v>828</v>
      </c>
      <c r="B44" s="22">
        <v>200000</v>
      </c>
      <c r="C44" s="22">
        <v>145008</v>
      </c>
      <c r="D44" s="22" t="s">
        <v>15</v>
      </c>
      <c r="E44" s="22" t="s">
        <v>15</v>
      </c>
      <c r="F44" s="22" t="s">
        <v>15</v>
      </c>
      <c r="G44" s="22" t="s">
        <v>15</v>
      </c>
      <c r="H44" s="22" t="s">
        <v>15</v>
      </c>
      <c r="I44" s="22" t="s">
        <v>15</v>
      </c>
      <c r="J44" s="22" t="s">
        <v>15</v>
      </c>
      <c r="K44" s="22">
        <v>813699</v>
      </c>
      <c r="L44" s="22">
        <v>0</v>
      </c>
      <c r="M44" s="22" t="s">
        <v>15</v>
      </c>
      <c r="N44" s="22" t="s">
        <v>15</v>
      </c>
      <c r="O44" s="22" t="s">
        <v>15</v>
      </c>
      <c r="P44" s="22" t="s">
        <v>15</v>
      </c>
      <c r="Q44" s="22" t="s">
        <v>15</v>
      </c>
    </row>
    <row r="45" spans="1:17" x14ac:dyDescent="0.25">
      <c r="A45" s="27" t="s">
        <v>829</v>
      </c>
      <c r="B45" s="22" t="s">
        <v>15</v>
      </c>
      <c r="C45" s="22" t="s">
        <v>15</v>
      </c>
      <c r="D45" s="22" t="s">
        <v>15</v>
      </c>
      <c r="E45" s="22" t="s">
        <v>15</v>
      </c>
      <c r="F45" s="22" t="s">
        <v>15</v>
      </c>
      <c r="G45" s="22" t="s">
        <v>15</v>
      </c>
      <c r="H45" s="22" t="s">
        <v>15</v>
      </c>
      <c r="I45" s="22" t="s">
        <v>15</v>
      </c>
      <c r="J45" s="22" t="s">
        <v>15</v>
      </c>
      <c r="K45" s="22">
        <v>-2242</v>
      </c>
      <c r="L45" s="22">
        <v>0</v>
      </c>
      <c r="M45" s="22" t="s">
        <v>15</v>
      </c>
      <c r="N45" s="22" t="s">
        <v>15</v>
      </c>
      <c r="O45" s="22" t="s">
        <v>15</v>
      </c>
      <c r="P45" s="22" t="s">
        <v>15</v>
      </c>
      <c r="Q45" s="22" t="s">
        <v>15</v>
      </c>
    </row>
    <row r="46" spans="1:17" x14ac:dyDescent="0.25">
      <c r="A46" s="27" t="s">
        <v>837</v>
      </c>
      <c r="B46" s="22">
        <v>322400</v>
      </c>
      <c r="C46" s="22">
        <v>910420</v>
      </c>
      <c r="D46" s="22">
        <v>521982</v>
      </c>
      <c r="E46" s="22">
        <v>835432</v>
      </c>
      <c r="F46" s="22">
        <v>835432</v>
      </c>
      <c r="G46" s="22">
        <v>835432</v>
      </c>
      <c r="H46" s="22">
        <v>388000</v>
      </c>
      <c r="I46" s="22">
        <v>508000</v>
      </c>
      <c r="J46" s="22">
        <v>508000</v>
      </c>
      <c r="K46" s="22">
        <v>508000</v>
      </c>
      <c r="L46" s="22">
        <v>0</v>
      </c>
      <c r="M46" s="22" t="s">
        <v>15</v>
      </c>
      <c r="N46" s="22" t="s">
        <v>15</v>
      </c>
      <c r="O46" s="22" t="s">
        <v>15</v>
      </c>
      <c r="P46" s="22" t="s">
        <v>15</v>
      </c>
      <c r="Q46" s="22" t="s">
        <v>15</v>
      </c>
    </row>
    <row r="47" spans="1:17" x14ac:dyDescent="0.25">
      <c r="A47" s="27" t="s">
        <v>830</v>
      </c>
      <c r="B47" s="22" t="s">
        <v>15</v>
      </c>
      <c r="C47" s="22" t="s">
        <v>15</v>
      </c>
      <c r="D47" s="22" t="s">
        <v>15</v>
      </c>
      <c r="E47" s="22" t="s">
        <v>15</v>
      </c>
      <c r="F47" s="22" t="s">
        <v>15</v>
      </c>
      <c r="G47" s="22" t="s">
        <v>15</v>
      </c>
      <c r="H47" s="22" t="s">
        <v>15</v>
      </c>
      <c r="I47" s="22" t="s">
        <v>15</v>
      </c>
      <c r="J47" s="22" t="s">
        <v>15</v>
      </c>
      <c r="K47" s="22" t="s">
        <v>15</v>
      </c>
      <c r="L47" s="22">
        <v>0</v>
      </c>
      <c r="M47" s="22">
        <v>1200000</v>
      </c>
      <c r="N47" s="22">
        <v>1200000</v>
      </c>
      <c r="O47" s="22">
        <v>1200000</v>
      </c>
      <c r="P47" s="22" t="s">
        <v>15</v>
      </c>
      <c r="Q47" s="22">
        <v>500000</v>
      </c>
    </row>
    <row r="48" spans="1:17" x14ac:dyDescent="0.25">
      <c r="A48" s="27" t="s">
        <v>832</v>
      </c>
      <c r="B48" s="22" t="s">
        <v>15</v>
      </c>
      <c r="C48" s="22" t="s">
        <v>15</v>
      </c>
      <c r="D48" s="22" t="s">
        <v>15</v>
      </c>
      <c r="E48" s="22" t="s">
        <v>15</v>
      </c>
      <c r="F48" s="22" t="s">
        <v>15</v>
      </c>
      <c r="G48" s="22" t="s">
        <v>15</v>
      </c>
      <c r="H48" s="22" t="s">
        <v>15</v>
      </c>
      <c r="I48" s="22" t="s">
        <v>15</v>
      </c>
      <c r="J48" s="22" t="s">
        <v>15</v>
      </c>
      <c r="K48" s="22" t="s">
        <v>15</v>
      </c>
      <c r="L48" s="22">
        <v>0</v>
      </c>
      <c r="M48" s="22">
        <v>-4994</v>
      </c>
      <c r="N48" s="22">
        <v>-4994</v>
      </c>
      <c r="O48" s="22">
        <v>-4994</v>
      </c>
      <c r="P48" s="22">
        <v>-26</v>
      </c>
      <c r="Q48" s="22">
        <v>-3678</v>
      </c>
    </row>
    <row r="49" spans="1:17" x14ac:dyDescent="0.25">
      <c r="A49" s="27" t="s">
        <v>831</v>
      </c>
      <c r="B49" s="22">
        <v>-322400</v>
      </c>
      <c r="C49" s="22">
        <v>-1401647</v>
      </c>
      <c r="D49" s="22">
        <v>-586195</v>
      </c>
      <c r="E49" s="22">
        <v>-861721</v>
      </c>
      <c r="F49" s="22">
        <v>-861721</v>
      </c>
      <c r="G49" s="22">
        <v>-861721</v>
      </c>
      <c r="H49" s="22">
        <v>-590588</v>
      </c>
      <c r="I49" s="22">
        <v>-590588</v>
      </c>
      <c r="J49" s="22">
        <v>-590588</v>
      </c>
      <c r="K49" s="22">
        <v>-1373038</v>
      </c>
      <c r="L49" s="22">
        <v>0</v>
      </c>
      <c r="M49" s="22" t="s">
        <v>15</v>
      </c>
      <c r="N49" s="22" t="s">
        <v>15</v>
      </c>
      <c r="O49" s="22">
        <v>-11000</v>
      </c>
      <c r="P49" s="22" t="s">
        <v>15</v>
      </c>
      <c r="Q49" s="22">
        <v>-362500</v>
      </c>
    </row>
    <row r="50" spans="1:17" x14ac:dyDescent="0.25">
      <c r="A50" s="27" t="s">
        <v>833</v>
      </c>
      <c r="B50" s="22">
        <v>-98599</v>
      </c>
      <c r="C50" s="22">
        <v>-78366</v>
      </c>
      <c r="D50" s="22">
        <v>-10881</v>
      </c>
      <c r="E50" s="22">
        <v>-18789</v>
      </c>
      <c r="F50" s="22">
        <v>-27995</v>
      </c>
      <c r="G50" s="22">
        <v>-43583</v>
      </c>
      <c r="H50" s="22">
        <v>-9969</v>
      </c>
      <c r="I50" s="22">
        <v>-36338</v>
      </c>
      <c r="J50" s="22">
        <v>-36338</v>
      </c>
      <c r="K50" s="22">
        <v>-70795</v>
      </c>
      <c r="L50" s="22">
        <v>0</v>
      </c>
      <c r="M50" s="22" t="s">
        <v>15</v>
      </c>
      <c r="N50" s="22" t="s">
        <v>15</v>
      </c>
      <c r="O50" s="22">
        <v>-10592</v>
      </c>
      <c r="P50" s="22">
        <v>-5829</v>
      </c>
      <c r="Q50" s="22">
        <v>-21872</v>
      </c>
    </row>
    <row r="51" spans="1:17" x14ac:dyDescent="0.25">
      <c r="A51" s="27" t="s">
        <v>834</v>
      </c>
      <c r="B51" s="22">
        <v>-46203</v>
      </c>
      <c r="C51" s="22">
        <v>-138440</v>
      </c>
      <c r="D51" s="22">
        <v>39784</v>
      </c>
      <c r="E51" s="22">
        <v>39784</v>
      </c>
      <c r="F51" s="22">
        <v>28070</v>
      </c>
      <c r="G51" s="22">
        <v>28070</v>
      </c>
      <c r="H51" s="22">
        <v>7625</v>
      </c>
      <c r="I51" s="22">
        <v>7625</v>
      </c>
      <c r="J51" s="22">
        <v>7625</v>
      </c>
      <c r="K51" s="22">
        <v>7625</v>
      </c>
      <c r="L51" s="22">
        <v>0</v>
      </c>
      <c r="M51" s="22" t="s">
        <v>15</v>
      </c>
      <c r="N51" s="22" t="s">
        <v>15</v>
      </c>
      <c r="O51" s="22" t="s">
        <v>15</v>
      </c>
      <c r="P51" s="22" t="s">
        <v>15</v>
      </c>
      <c r="Q51" s="22" t="s">
        <v>15</v>
      </c>
    </row>
    <row r="52" spans="1:17" x14ac:dyDescent="0.25">
      <c r="A52" s="27" t="s">
        <v>835</v>
      </c>
      <c r="B52" s="22">
        <v>-321</v>
      </c>
      <c r="C52" s="22">
        <v>-287</v>
      </c>
      <c r="D52" s="22">
        <v>-66</v>
      </c>
      <c r="E52" s="22">
        <v>-129</v>
      </c>
      <c r="F52" s="22">
        <v>-192</v>
      </c>
      <c r="G52" s="22">
        <v>-257</v>
      </c>
      <c r="H52" s="22">
        <v>-77308</v>
      </c>
      <c r="I52" s="22">
        <v>-156864</v>
      </c>
      <c r="J52" s="22">
        <v>-237907</v>
      </c>
      <c r="K52" s="22">
        <v>-354147</v>
      </c>
      <c r="L52" s="22">
        <v>-94443</v>
      </c>
      <c r="M52" s="22">
        <v>-173038</v>
      </c>
      <c r="N52" s="22">
        <v>-281993</v>
      </c>
      <c r="O52" s="22">
        <v>-387167</v>
      </c>
      <c r="P52" s="22">
        <v>-101995</v>
      </c>
      <c r="Q52" s="22">
        <v>-209004</v>
      </c>
    </row>
    <row r="53" spans="1:17" x14ac:dyDescent="0.25">
      <c r="A53" s="27" t="s">
        <v>838</v>
      </c>
      <c r="B53" s="22">
        <v>-5</v>
      </c>
      <c r="C53" s="22">
        <v>-8</v>
      </c>
      <c r="D53" s="22" t="s">
        <v>15</v>
      </c>
      <c r="E53" s="22" t="s">
        <v>15</v>
      </c>
      <c r="F53" s="22" t="s">
        <v>15</v>
      </c>
      <c r="G53" s="22">
        <v>1</v>
      </c>
      <c r="H53" s="22" t="s">
        <v>13</v>
      </c>
      <c r="I53" s="22" t="s">
        <v>15</v>
      </c>
      <c r="J53" s="22" t="s">
        <v>15</v>
      </c>
      <c r="K53" s="22" t="s">
        <v>15</v>
      </c>
      <c r="L53" s="22">
        <v>0</v>
      </c>
      <c r="M53" s="22" t="s">
        <v>15</v>
      </c>
      <c r="N53" s="22" t="s">
        <v>15</v>
      </c>
      <c r="O53" s="22" t="s">
        <v>15</v>
      </c>
      <c r="P53" s="22" t="s">
        <v>15</v>
      </c>
      <c r="Q53" s="22" t="s">
        <v>15</v>
      </c>
    </row>
    <row r="54" spans="1:17" x14ac:dyDescent="0.25">
      <c r="A54" s="27" t="s">
        <v>836</v>
      </c>
      <c r="B54" s="22">
        <v>-12000</v>
      </c>
      <c r="C54" s="22" t="s">
        <v>15</v>
      </c>
      <c r="D54" s="22">
        <v>-55823</v>
      </c>
      <c r="E54" s="28" t="s">
        <v>20</v>
      </c>
      <c r="F54" s="22">
        <v>-55823</v>
      </c>
      <c r="G54" s="22">
        <v>-55823</v>
      </c>
      <c r="H54" s="22">
        <v>-58582</v>
      </c>
      <c r="I54" s="22">
        <v>-58582</v>
      </c>
      <c r="J54" s="22">
        <v>-58582</v>
      </c>
      <c r="K54" s="22">
        <v>-58581</v>
      </c>
      <c r="L54" s="22">
        <v>0</v>
      </c>
      <c r="M54" s="22" t="s">
        <v>15</v>
      </c>
      <c r="N54" s="22" t="s">
        <v>15</v>
      </c>
      <c r="O54" s="22">
        <v>-68846</v>
      </c>
      <c r="P54" s="22">
        <v>-1</v>
      </c>
      <c r="Q54" s="22">
        <v>-1</v>
      </c>
    </row>
    <row r="55" spans="1:17" x14ac:dyDescent="0.25">
      <c r="A55" s="23" t="s">
        <v>839</v>
      </c>
      <c r="B55" s="24">
        <v>42872</v>
      </c>
      <c r="C55" s="24">
        <v>-563320</v>
      </c>
      <c r="D55" s="24">
        <v>-91199</v>
      </c>
      <c r="E55" s="24">
        <v>-61246</v>
      </c>
      <c r="F55" s="24">
        <v>-82229</v>
      </c>
      <c r="G55" s="24">
        <v>-97881</v>
      </c>
      <c r="H55" s="24">
        <v>-340822</v>
      </c>
      <c r="I55" s="24">
        <v>-326747</v>
      </c>
      <c r="J55" s="24">
        <v>-407790</v>
      </c>
      <c r="K55" s="24">
        <v>-529479</v>
      </c>
      <c r="L55" s="24">
        <v>-94443</v>
      </c>
      <c r="M55" s="24">
        <v>1021968</v>
      </c>
      <c r="N55" s="24">
        <v>913013</v>
      </c>
      <c r="O55" s="24">
        <v>717401</v>
      </c>
      <c r="P55" s="24">
        <v>-107851</v>
      </c>
      <c r="Q55" s="24">
        <f>SUM(Q44:Q54)</f>
        <v>-97055</v>
      </c>
    </row>
    <row r="56" spans="1:17" x14ac:dyDescent="0.25">
      <c r="A56" s="23" t="s">
        <v>840</v>
      </c>
      <c r="B56" s="24">
        <v>275636</v>
      </c>
      <c r="C56" s="24">
        <v>-57946</v>
      </c>
      <c r="D56" s="24">
        <v>-172142</v>
      </c>
      <c r="E56" s="24">
        <v>-266972</v>
      </c>
      <c r="F56" s="24">
        <v>-129335</v>
      </c>
      <c r="G56" s="24">
        <v>14247</v>
      </c>
      <c r="H56" s="24">
        <v>-311122</v>
      </c>
      <c r="I56" s="24">
        <v>-350696</v>
      </c>
      <c r="J56" s="24">
        <v>-257274</v>
      </c>
      <c r="K56" s="24">
        <v>1103</v>
      </c>
      <c r="L56" s="24">
        <v>-167146</v>
      </c>
      <c r="M56" s="24">
        <v>811900</v>
      </c>
      <c r="N56" s="24">
        <v>874575</v>
      </c>
      <c r="O56" s="24">
        <v>1062050</v>
      </c>
      <c r="P56" s="24">
        <v>-470688</v>
      </c>
      <c r="Q56" s="24">
        <f>Q55+Q42+Q37</f>
        <v>-630200</v>
      </c>
    </row>
    <row r="58" spans="1:17" x14ac:dyDescent="0.25">
      <c r="A58" s="70" t="s">
        <v>957</v>
      </c>
    </row>
  </sheetData>
  <hyperlinks>
    <hyperlink ref="A1" location="'Índice | Index'!A1" display="Índice | Index" xr:uid="{1C93FE13-C48A-4B5A-B2C7-D882656C1B92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D39E1-B3E5-4D05-8595-DFAD2403E7C4}">
  <sheetPr>
    <tabColor rgb="FF002060"/>
  </sheetPr>
  <dimension ref="A1:Y54"/>
  <sheetViews>
    <sheetView showGridLines="0" workbookViewId="0">
      <pane xSplit="1" ySplit="2" topLeftCell="O3" activePane="bottomRight" state="frozen"/>
      <selection pane="topRight" activeCell="B1" sqref="B1"/>
      <selection pane="bottomLeft" activeCell="A3" sqref="A3"/>
      <selection pane="bottomRight" activeCell="A52" sqref="A52"/>
    </sheetView>
  </sheetViews>
  <sheetFormatPr defaultRowHeight="15" x14ac:dyDescent="0.25"/>
  <cols>
    <col min="1" max="1" width="52.85546875" customWidth="1"/>
    <col min="3" max="3" width="10" bestFit="1" customWidth="1"/>
    <col min="4" max="4" width="10.5703125" bestFit="1" customWidth="1"/>
    <col min="5" max="5" width="10" bestFit="1" customWidth="1"/>
    <col min="6" max="6" width="10.5703125" bestFit="1" customWidth="1"/>
    <col min="7" max="7" width="10" bestFit="1" customWidth="1"/>
    <col min="8" max="8" width="10.5703125" bestFit="1" customWidth="1"/>
    <col min="9" max="10" width="10" bestFit="1" customWidth="1"/>
    <col min="11" max="11" width="10.5703125" bestFit="1" customWidth="1"/>
    <col min="12" max="12" width="10" bestFit="1" customWidth="1"/>
    <col min="13" max="13" width="10.5703125" bestFit="1" customWidth="1"/>
    <col min="14" max="14" width="10" bestFit="1" customWidth="1"/>
    <col min="15" max="15" width="10.5703125" bestFit="1" customWidth="1"/>
    <col min="17" max="17" width="9.7109375" bestFit="1" customWidth="1"/>
    <col min="18" max="19" width="10" bestFit="1" customWidth="1"/>
    <col min="20" max="20" width="10.5703125" bestFit="1" customWidth="1"/>
    <col min="21" max="21" width="10" bestFit="1" customWidth="1"/>
    <col min="22" max="22" width="10.5703125" bestFit="1" customWidth="1"/>
    <col min="24" max="24" width="10" bestFit="1" customWidth="1"/>
    <col min="25" max="25" width="10.5703125" bestFit="1" customWidth="1"/>
  </cols>
  <sheetData>
    <row r="1" spans="1:25" ht="15.75" x14ac:dyDescent="0.25">
      <c r="A1" s="8" t="s">
        <v>10</v>
      </c>
      <c r="E1" s="40"/>
      <c r="F1" s="25"/>
      <c r="G1" s="40"/>
      <c r="H1" s="25"/>
      <c r="I1" s="40"/>
      <c r="J1" s="40"/>
      <c r="L1" s="41"/>
      <c r="N1" s="40"/>
      <c r="O1" s="25"/>
      <c r="Q1" s="42"/>
      <c r="R1" s="40"/>
      <c r="S1" s="43"/>
    </row>
    <row r="2" spans="1:25" x14ac:dyDescent="0.25">
      <c r="A2" s="10" t="s">
        <v>880</v>
      </c>
      <c r="B2" s="10" t="s">
        <v>923</v>
      </c>
      <c r="C2" s="10" t="s">
        <v>924</v>
      </c>
      <c r="D2" s="10" t="s">
        <v>29</v>
      </c>
      <c r="E2" s="10" t="s">
        <v>925</v>
      </c>
      <c r="F2" s="10" t="s">
        <v>30</v>
      </c>
      <c r="G2" s="10" t="s">
        <v>926</v>
      </c>
      <c r="H2" s="10">
        <v>2018</v>
      </c>
      <c r="I2" s="10" t="s">
        <v>927</v>
      </c>
      <c r="J2" s="10" t="s">
        <v>928</v>
      </c>
      <c r="K2" s="44" t="s">
        <v>31</v>
      </c>
      <c r="L2" s="45" t="s">
        <v>929</v>
      </c>
      <c r="M2" s="45" t="s">
        <v>21</v>
      </c>
      <c r="N2" s="45" t="s">
        <v>930</v>
      </c>
      <c r="O2" s="46">
        <v>2019</v>
      </c>
      <c r="P2" s="45" t="s">
        <v>931</v>
      </c>
      <c r="Q2" s="45" t="s">
        <v>932</v>
      </c>
      <c r="R2" s="44" t="s">
        <v>22</v>
      </c>
      <c r="S2" s="44" t="s">
        <v>933</v>
      </c>
      <c r="T2" s="44" t="s">
        <v>23</v>
      </c>
      <c r="U2" s="44" t="s">
        <v>934</v>
      </c>
      <c r="V2" s="46">
        <v>2020</v>
      </c>
      <c r="W2" s="44" t="s">
        <v>951</v>
      </c>
      <c r="X2" s="46" t="s">
        <v>971</v>
      </c>
      <c r="Y2" s="46" t="s">
        <v>970</v>
      </c>
    </row>
    <row r="3" spans="1:25" x14ac:dyDescent="0.25">
      <c r="A3" s="47" t="s">
        <v>866</v>
      </c>
      <c r="B3" s="48">
        <v>998906</v>
      </c>
      <c r="C3" s="48">
        <v>1235291</v>
      </c>
      <c r="D3" s="48">
        <v>2234197</v>
      </c>
      <c r="E3" s="48">
        <v>1214188</v>
      </c>
      <c r="F3" s="48">
        <v>3448385</v>
      </c>
      <c r="G3" s="48">
        <v>1690729</v>
      </c>
      <c r="H3" s="48">
        <v>5139114</v>
      </c>
      <c r="I3" s="48">
        <v>1040513</v>
      </c>
      <c r="J3" s="48">
        <v>1260330</v>
      </c>
      <c r="K3" s="48">
        <v>2300843</v>
      </c>
      <c r="L3" s="48">
        <v>1241889</v>
      </c>
      <c r="M3" s="48">
        <v>3542732</v>
      </c>
      <c r="N3" s="48">
        <v>1742444</v>
      </c>
      <c r="O3" s="48">
        <v>5285176</v>
      </c>
      <c r="P3" s="48">
        <v>976850</v>
      </c>
      <c r="Q3" s="48">
        <v>294492</v>
      </c>
      <c r="R3" s="48">
        <v>1271342</v>
      </c>
      <c r="S3" s="48">
        <v>1067151</v>
      </c>
      <c r="T3" s="48">
        <v>2338493</v>
      </c>
      <c r="U3" s="48">
        <v>1746993</v>
      </c>
      <c r="V3" s="48">
        <v>4085486</v>
      </c>
      <c r="W3" s="48">
        <v>776076</v>
      </c>
      <c r="X3" s="48">
        <v>1175590</v>
      </c>
      <c r="Y3" s="48">
        <v>1951666</v>
      </c>
    </row>
    <row r="4" spans="1:25" x14ac:dyDescent="0.25">
      <c r="A4" s="56" t="s">
        <v>24</v>
      </c>
      <c r="B4" s="22">
        <v>741068</v>
      </c>
      <c r="C4" s="22">
        <v>939532</v>
      </c>
      <c r="D4" s="22">
        <v>1680600</v>
      </c>
      <c r="E4" s="22">
        <v>931325</v>
      </c>
      <c r="F4" s="22">
        <v>2611925</v>
      </c>
      <c r="G4" s="22">
        <v>1354781</v>
      </c>
      <c r="H4" s="22">
        <v>3966706</v>
      </c>
      <c r="I4" s="22">
        <v>767075</v>
      </c>
      <c r="J4" s="22">
        <v>957681</v>
      </c>
      <c r="K4" s="22">
        <v>1724756</v>
      </c>
      <c r="L4" s="22">
        <v>974833</v>
      </c>
      <c r="M4" s="22">
        <v>2699589</v>
      </c>
      <c r="N4" s="22">
        <v>1426361</v>
      </c>
      <c r="O4" s="22">
        <v>4125950</v>
      </c>
      <c r="P4" s="22">
        <v>713687</v>
      </c>
      <c r="Q4" s="22">
        <v>194301</v>
      </c>
      <c r="R4" s="22">
        <v>907988</v>
      </c>
      <c r="S4" s="22">
        <v>820644</v>
      </c>
      <c r="T4" s="22">
        <v>1728632</v>
      </c>
      <c r="U4" s="22">
        <v>1392420</v>
      </c>
      <c r="V4" s="22">
        <v>3121052</v>
      </c>
      <c r="W4" s="22">
        <v>565489</v>
      </c>
      <c r="X4" s="22">
        <v>951289</v>
      </c>
      <c r="Y4" s="22">
        <v>1516778</v>
      </c>
    </row>
    <row r="5" spans="1:25" x14ac:dyDescent="0.25">
      <c r="A5" s="56" t="s">
        <v>25</v>
      </c>
      <c r="B5" s="22">
        <v>190400</v>
      </c>
      <c r="C5" s="22">
        <v>221120</v>
      </c>
      <c r="D5" s="22">
        <v>411520</v>
      </c>
      <c r="E5" s="22">
        <v>228728</v>
      </c>
      <c r="F5" s="22">
        <v>640248</v>
      </c>
      <c r="G5" s="22">
        <v>275135</v>
      </c>
      <c r="H5" s="22">
        <v>915383</v>
      </c>
      <c r="I5" s="22">
        <v>213659</v>
      </c>
      <c r="J5" s="22">
        <v>235743</v>
      </c>
      <c r="K5" s="22">
        <v>449402</v>
      </c>
      <c r="L5" s="22">
        <v>210746</v>
      </c>
      <c r="M5" s="22">
        <v>660148</v>
      </c>
      <c r="N5" s="22">
        <v>265751</v>
      </c>
      <c r="O5" s="22">
        <v>925899</v>
      </c>
      <c r="P5" s="22">
        <v>191760</v>
      </c>
      <c r="Q5" s="22">
        <v>80819</v>
      </c>
      <c r="R5" s="22">
        <v>272579</v>
      </c>
      <c r="S5" s="22">
        <v>228071</v>
      </c>
      <c r="T5" s="22">
        <v>500650</v>
      </c>
      <c r="U5" s="22">
        <v>301187</v>
      </c>
      <c r="V5" s="22">
        <v>801837</v>
      </c>
      <c r="W5" s="22">
        <v>142893</v>
      </c>
      <c r="X5" s="22">
        <v>182654</v>
      </c>
      <c r="Y5" s="22">
        <v>325547</v>
      </c>
    </row>
    <row r="6" spans="1:25" x14ac:dyDescent="0.25">
      <c r="A6" s="49" t="s">
        <v>842</v>
      </c>
      <c r="B6" s="22">
        <v>58672</v>
      </c>
      <c r="C6" s="22">
        <v>72711</v>
      </c>
      <c r="D6" s="22">
        <v>131383</v>
      </c>
      <c r="E6" s="22">
        <v>53600</v>
      </c>
      <c r="F6" s="22">
        <v>184982</v>
      </c>
      <c r="G6" s="22">
        <v>56289</v>
      </c>
      <c r="H6" s="22">
        <v>241271</v>
      </c>
      <c r="I6" s="22">
        <v>55305</v>
      </c>
      <c r="J6" s="22">
        <v>61008</v>
      </c>
      <c r="K6" s="22">
        <v>116313</v>
      </c>
      <c r="L6" s="22">
        <v>52467</v>
      </c>
      <c r="M6" s="22">
        <v>168780</v>
      </c>
      <c r="N6" s="22">
        <v>47622</v>
      </c>
      <c r="O6" s="22">
        <v>216402</v>
      </c>
      <c r="P6" s="22">
        <v>68232</v>
      </c>
      <c r="Q6" s="22">
        <v>15885</v>
      </c>
      <c r="R6" s="22">
        <v>84117</v>
      </c>
      <c r="S6" s="22">
        <v>16032</v>
      </c>
      <c r="T6" s="22">
        <v>100149</v>
      </c>
      <c r="U6" s="22">
        <v>49110</v>
      </c>
      <c r="V6" s="22">
        <v>149259</v>
      </c>
      <c r="W6" s="22">
        <v>62488</v>
      </c>
      <c r="X6" s="22">
        <v>37683</v>
      </c>
      <c r="Y6" s="22">
        <v>100171</v>
      </c>
    </row>
    <row r="7" spans="1:25" x14ac:dyDescent="0.25">
      <c r="A7" s="49" t="s">
        <v>843</v>
      </c>
      <c r="B7" s="22">
        <v>8766</v>
      </c>
      <c r="C7" s="22">
        <v>1928</v>
      </c>
      <c r="D7" s="22">
        <v>10694</v>
      </c>
      <c r="E7" s="22">
        <v>535</v>
      </c>
      <c r="F7" s="22">
        <v>11229</v>
      </c>
      <c r="G7" s="22">
        <v>4524</v>
      </c>
      <c r="H7" s="22">
        <v>15754</v>
      </c>
      <c r="I7" s="22">
        <v>4474</v>
      </c>
      <c r="J7" s="22">
        <v>5898</v>
      </c>
      <c r="K7" s="22">
        <v>10372</v>
      </c>
      <c r="L7" s="22">
        <v>3843</v>
      </c>
      <c r="M7" s="22">
        <v>14215</v>
      </c>
      <c r="N7" s="22">
        <v>2710</v>
      </c>
      <c r="O7" s="22">
        <v>16925</v>
      </c>
      <c r="P7" s="22">
        <v>3171</v>
      </c>
      <c r="Q7" s="22">
        <v>3487</v>
      </c>
      <c r="R7" s="22">
        <v>6658</v>
      </c>
      <c r="S7" s="22">
        <v>2404</v>
      </c>
      <c r="T7" s="22">
        <v>9062</v>
      </c>
      <c r="U7" s="22">
        <v>4276</v>
      </c>
      <c r="V7" s="22">
        <v>13338</v>
      </c>
      <c r="W7" s="22">
        <v>5206</v>
      </c>
      <c r="X7" s="22">
        <v>3964</v>
      </c>
      <c r="Y7" s="22">
        <v>9170</v>
      </c>
    </row>
    <row r="8" spans="1:25" x14ac:dyDescent="0.25">
      <c r="A8" s="47" t="s">
        <v>867</v>
      </c>
      <c r="B8" s="48">
        <v>-527375</v>
      </c>
      <c r="C8" s="48">
        <v>-611079</v>
      </c>
      <c r="D8" s="48">
        <v>-1138454</v>
      </c>
      <c r="E8" s="48">
        <v>-631830</v>
      </c>
      <c r="F8" s="48">
        <v>-1770284</v>
      </c>
      <c r="G8" s="48">
        <v>-819687</v>
      </c>
      <c r="H8" s="48">
        <v>-2589971</v>
      </c>
      <c r="I8" s="48">
        <v>-539080</v>
      </c>
      <c r="J8" s="48">
        <v>-640187</v>
      </c>
      <c r="K8" s="48">
        <v>-1179267</v>
      </c>
      <c r="L8" s="48">
        <v>-654032</v>
      </c>
      <c r="M8" s="48">
        <v>-1833299</v>
      </c>
      <c r="N8" s="48">
        <v>-883766</v>
      </c>
      <c r="O8" s="48">
        <v>-2717065</v>
      </c>
      <c r="P8" s="48">
        <v>-500519</v>
      </c>
      <c r="Q8" s="48">
        <v>-151237</v>
      </c>
      <c r="R8" s="48">
        <v>-651756</v>
      </c>
      <c r="S8" s="48">
        <v>-612126</v>
      </c>
      <c r="T8" s="48">
        <v>-1263881</v>
      </c>
      <c r="U8" s="48">
        <v>-924978</v>
      </c>
      <c r="V8" s="48">
        <v>-2188859</v>
      </c>
      <c r="W8" s="48">
        <v>-425079</v>
      </c>
      <c r="X8" s="48">
        <v>-627154</v>
      </c>
      <c r="Y8" s="48">
        <v>-1052233</v>
      </c>
    </row>
    <row r="9" spans="1:25" x14ac:dyDescent="0.25">
      <c r="A9" s="47" t="s">
        <v>844</v>
      </c>
      <c r="B9" s="48">
        <v>471531</v>
      </c>
      <c r="C9" s="48">
        <v>624212</v>
      </c>
      <c r="D9" s="48">
        <v>1095743</v>
      </c>
      <c r="E9" s="48">
        <v>582358</v>
      </c>
      <c r="F9" s="48">
        <v>1678101</v>
      </c>
      <c r="G9" s="48">
        <v>871042</v>
      </c>
      <c r="H9" s="48">
        <v>2549142</v>
      </c>
      <c r="I9" s="48">
        <v>501433</v>
      </c>
      <c r="J9" s="48">
        <v>620143</v>
      </c>
      <c r="K9" s="48">
        <v>1121576</v>
      </c>
      <c r="L9" s="48">
        <v>587857</v>
      </c>
      <c r="M9" s="48">
        <v>1709433</v>
      </c>
      <c r="N9" s="48">
        <v>858678</v>
      </c>
      <c r="O9" s="48">
        <v>2568111</v>
      </c>
      <c r="P9" s="48">
        <v>476331</v>
      </c>
      <c r="Q9" s="48">
        <v>143255</v>
      </c>
      <c r="R9" s="48">
        <v>619586</v>
      </c>
      <c r="S9" s="48">
        <v>455025</v>
      </c>
      <c r="T9" s="48">
        <v>1074612</v>
      </c>
      <c r="U9" s="48">
        <v>822015</v>
      </c>
      <c r="V9" s="48">
        <v>1896627</v>
      </c>
      <c r="W9" s="48">
        <v>350997</v>
      </c>
      <c r="X9" s="48">
        <v>548436</v>
      </c>
      <c r="Y9" s="48">
        <v>899433</v>
      </c>
    </row>
    <row r="10" spans="1:25" x14ac:dyDescent="0.25">
      <c r="A10" s="49" t="s">
        <v>24</v>
      </c>
      <c r="B10" s="50">
        <v>365091</v>
      </c>
      <c r="C10" s="50">
        <v>498205</v>
      </c>
      <c r="D10" s="22">
        <v>863296</v>
      </c>
      <c r="E10" s="50">
        <v>469821</v>
      </c>
      <c r="F10" s="22">
        <v>1333117</v>
      </c>
      <c r="G10" s="50">
        <v>749329</v>
      </c>
      <c r="H10" s="22">
        <v>2082446</v>
      </c>
      <c r="I10" s="50">
        <v>394849</v>
      </c>
      <c r="J10" s="50">
        <v>506293</v>
      </c>
      <c r="K10" s="22">
        <v>901142</v>
      </c>
      <c r="L10" s="50">
        <v>489177</v>
      </c>
      <c r="M10" s="22">
        <v>1390319</v>
      </c>
      <c r="N10" s="22">
        <v>764106</v>
      </c>
      <c r="O10" s="22">
        <v>2154425</v>
      </c>
      <c r="P10" s="22">
        <v>373062</v>
      </c>
      <c r="Q10" s="22">
        <v>106779</v>
      </c>
      <c r="R10" s="22">
        <v>479841</v>
      </c>
      <c r="S10" s="22">
        <v>395871</v>
      </c>
      <c r="T10" s="22">
        <v>875712</v>
      </c>
      <c r="U10" s="22">
        <v>726372</v>
      </c>
      <c r="V10" s="22">
        <v>1602084</v>
      </c>
      <c r="W10" s="22">
        <v>262504</v>
      </c>
      <c r="X10" s="22">
        <v>485851</v>
      </c>
      <c r="Y10" s="22">
        <v>748355</v>
      </c>
    </row>
    <row r="11" spans="1:25" x14ac:dyDescent="0.25">
      <c r="A11" s="49" t="s">
        <v>25</v>
      </c>
      <c r="B11" s="50">
        <v>53565</v>
      </c>
      <c r="C11" s="50">
        <v>67230</v>
      </c>
      <c r="D11" s="22">
        <v>120795</v>
      </c>
      <c r="E11" s="50">
        <v>70949</v>
      </c>
      <c r="F11" s="22">
        <v>191744</v>
      </c>
      <c r="G11" s="50">
        <v>77997</v>
      </c>
      <c r="H11" s="22">
        <v>269741</v>
      </c>
      <c r="I11" s="50">
        <v>52924</v>
      </c>
      <c r="J11" s="50">
        <v>57421</v>
      </c>
      <c r="K11" s="22">
        <v>110345</v>
      </c>
      <c r="L11" s="50">
        <v>51338</v>
      </c>
      <c r="M11" s="22">
        <v>161683</v>
      </c>
      <c r="N11" s="22">
        <v>63492</v>
      </c>
      <c r="O11" s="22">
        <v>225175</v>
      </c>
      <c r="P11" s="22">
        <v>40875</v>
      </c>
      <c r="Q11" s="22">
        <v>19473</v>
      </c>
      <c r="R11" s="22">
        <v>60348</v>
      </c>
      <c r="S11" s="22">
        <v>56905</v>
      </c>
      <c r="T11" s="22">
        <v>117253</v>
      </c>
      <c r="U11" s="22">
        <v>62886</v>
      </c>
      <c r="V11" s="22">
        <v>180139</v>
      </c>
      <c r="W11" s="22">
        <v>26311</v>
      </c>
      <c r="X11" s="22">
        <v>36494</v>
      </c>
      <c r="Y11" s="22">
        <v>62805</v>
      </c>
    </row>
    <row r="12" spans="1:25" x14ac:dyDescent="0.25">
      <c r="A12" s="51" t="s">
        <v>845</v>
      </c>
      <c r="B12" s="48">
        <v>418655</v>
      </c>
      <c r="C12" s="48">
        <v>565436</v>
      </c>
      <c r="D12" s="48">
        <v>984091</v>
      </c>
      <c r="E12" s="48">
        <v>540770</v>
      </c>
      <c r="F12" s="48">
        <v>1524861</v>
      </c>
      <c r="G12" s="48">
        <v>827326</v>
      </c>
      <c r="H12" s="48">
        <v>2352187</v>
      </c>
      <c r="I12" s="48">
        <v>447773</v>
      </c>
      <c r="J12" s="48">
        <v>563714</v>
      </c>
      <c r="K12" s="48">
        <v>1011487</v>
      </c>
      <c r="L12" s="48">
        <v>540515</v>
      </c>
      <c r="M12" s="48">
        <v>1552002</v>
      </c>
      <c r="N12" s="48">
        <v>827598</v>
      </c>
      <c r="O12" s="48">
        <v>2379600</v>
      </c>
      <c r="P12" s="48">
        <v>413937</v>
      </c>
      <c r="Q12" s="48">
        <v>126252</v>
      </c>
      <c r="R12" s="48">
        <v>540189</v>
      </c>
      <c r="S12" s="48">
        <v>452776</v>
      </c>
      <c r="T12" s="48">
        <v>992965</v>
      </c>
      <c r="U12" s="48">
        <v>789258</v>
      </c>
      <c r="V12" s="48">
        <v>1782223</v>
      </c>
      <c r="W12" s="48">
        <v>288815</v>
      </c>
      <c r="X12" s="48">
        <v>522346</v>
      </c>
      <c r="Y12" s="48">
        <v>811161</v>
      </c>
    </row>
    <row r="13" spans="1:25" x14ac:dyDescent="0.25">
      <c r="A13" s="51" t="s">
        <v>846</v>
      </c>
      <c r="B13" s="50">
        <v>58205</v>
      </c>
      <c r="C13" s="50">
        <v>72314</v>
      </c>
      <c r="D13" s="22">
        <v>130519</v>
      </c>
      <c r="E13" s="50">
        <v>53221</v>
      </c>
      <c r="F13" s="22">
        <v>183741</v>
      </c>
      <c r="G13" s="50">
        <v>55935</v>
      </c>
      <c r="H13" s="22">
        <v>239675</v>
      </c>
      <c r="I13" s="50">
        <v>54965</v>
      </c>
      <c r="J13" s="50">
        <v>60690</v>
      </c>
      <c r="K13" s="22">
        <v>115655</v>
      </c>
      <c r="L13" s="50">
        <v>52153</v>
      </c>
      <c r="M13" s="22">
        <v>167808</v>
      </c>
      <c r="N13" s="50">
        <v>47319</v>
      </c>
      <c r="O13" s="22">
        <v>215127</v>
      </c>
      <c r="P13" s="22">
        <v>67932</v>
      </c>
      <c r="Q13" s="22">
        <v>15636</v>
      </c>
      <c r="R13" s="22">
        <v>83568</v>
      </c>
      <c r="S13" s="22">
        <v>15798</v>
      </c>
      <c r="T13" s="22">
        <v>99366</v>
      </c>
      <c r="U13" s="22">
        <v>48875</v>
      </c>
      <c r="V13" s="22">
        <v>148241</v>
      </c>
      <c r="W13" s="22">
        <v>62250</v>
      </c>
      <c r="X13" s="22">
        <v>37461</v>
      </c>
      <c r="Y13" s="22">
        <v>99711</v>
      </c>
    </row>
    <row r="14" spans="1:25" x14ac:dyDescent="0.25">
      <c r="A14" s="51" t="s">
        <v>847</v>
      </c>
      <c r="B14" s="22">
        <v>-5329</v>
      </c>
      <c r="C14" s="22">
        <v>-13537</v>
      </c>
      <c r="D14" s="22">
        <v>-18867</v>
      </c>
      <c r="E14" s="22">
        <v>-11634</v>
      </c>
      <c r="F14" s="22">
        <v>-30500</v>
      </c>
      <c r="G14" s="22">
        <v>-12219</v>
      </c>
      <c r="H14" s="22">
        <v>-42719</v>
      </c>
      <c r="I14" s="22">
        <v>-1305</v>
      </c>
      <c r="J14" s="22">
        <v>-4261</v>
      </c>
      <c r="K14" s="22">
        <v>-5566</v>
      </c>
      <c r="L14" s="22">
        <v>-4812</v>
      </c>
      <c r="M14" s="22">
        <v>-10378</v>
      </c>
      <c r="N14" s="22">
        <v>-16238</v>
      </c>
      <c r="O14" s="22">
        <v>-26616</v>
      </c>
      <c r="P14" s="22">
        <v>-5538</v>
      </c>
      <c r="Q14" s="22">
        <v>1367</v>
      </c>
      <c r="R14" s="22">
        <v>-4171</v>
      </c>
      <c r="S14" s="22">
        <v>-13550</v>
      </c>
      <c r="T14" s="22">
        <v>-17721</v>
      </c>
      <c r="U14" s="22">
        <v>-16118</v>
      </c>
      <c r="V14" s="22">
        <v>-33839</v>
      </c>
      <c r="W14" s="22">
        <v>-68</v>
      </c>
      <c r="X14" s="22">
        <v>-11371</v>
      </c>
      <c r="Y14" s="22">
        <v>-11439</v>
      </c>
    </row>
    <row r="15" spans="1:25" x14ac:dyDescent="0.25">
      <c r="A15" s="47" t="s">
        <v>848</v>
      </c>
      <c r="B15" s="48">
        <v>-535662</v>
      </c>
      <c r="C15" s="48">
        <v>-517007</v>
      </c>
      <c r="D15" s="48">
        <v>-1052669</v>
      </c>
      <c r="E15" s="48">
        <v>-520616</v>
      </c>
      <c r="F15" s="48">
        <v>-1573285</v>
      </c>
      <c r="G15" s="48">
        <v>-619637</v>
      </c>
      <c r="H15" s="48">
        <v>-2192922</v>
      </c>
      <c r="I15" s="48">
        <v>109414</v>
      </c>
      <c r="J15" s="48">
        <v>-548015</v>
      </c>
      <c r="K15" s="48">
        <v>-438601</v>
      </c>
      <c r="L15" s="48">
        <v>-529974</v>
      </c>
      <c r="M15" s="48">
        <v>-968575</v>
      </c>
      <c r="N15" s="48">
        <v>-566452</v>
      </c>
      <c r="O15" s="48">
        <v>-1535027</v>
      </c>
      <c r="P15" s="48">
        <v>-526250</v>
      </c>
      <c r="Q15" s="48">
        <v>-387740</v>
      </c>
      <c r="R15" s="48">
        <v>-913990</v>
      </c>
      <c r="S15" s="48">
        <v>-494227</v>
      </c>
      <c r="T15" s="48">
        <v>-1408217</v>
      </c>
      <c r="U15" s="48">
        <v>-652648</v>
      </c>
      <c r="V15" s="48">
        <v>-2060865</v>
      </c>
      <c r="W15" s="48">
        <v>-520091</v>
      </c>
      <c r="X15" s="48">
        <v>-462696</v>
      </c>
      <c r="Y15" s="48">
        <v>-982786</v>
      </c>
    </row>
    <row r="16" spans="1:25" x14ac:dyDescent="0.25">
      <c r="A16" s="51" t="s">
        <v>868</v>
      </c>
      <c r="B16" s="22">
        <v>-133891</v>
      </c>
      <c r="C16" s="22">
        <v>-105992</v>
      </c>
      <c r="D16" s="22">
        <v>-239883</v>
      </c>
      <c r="E16" s="22">
        <v>-115194</v>
      </c>
      <c r="F16" s="22">
        <v>-355077</v>
      </c>
      <c r="G16" s="22">
        <v>-111438</v>
      </c>
      <c r="H16" s="22">
        <v>-466515</v>
      </c>
      <c r="I16" s="22">
        <v>-126056</v>
      </c>
      <c r="J16" s="22">
        <v>-119395</v>
      </c>
      <c r="K16" s="22">
        <v>-245451</v>
      </c>
      <c r="L16" s="22">
        <v>-118606</v>
      </c>
      <c r="M16" s="22">
        <v>-364057</v>
      </c>
      <c r="N16" s="22">
        <v>-133962</v>
      </c>
      <c r="O16" s="22">
        <v>-498019</v>
      </c>
      <c r="P16" s="22">
        <v>-109277</v>
      </c>
      <c r="Q16" s="22">
        <v>-110321</v>
      </c>
      <c r="R16" s="22">
        <v>-219598</v>
      </c>
      <c r="S16" s="22">
        <v>-115251</v>
      </c>
      <c r="T16" s="22">
        <v>-334852</v>
      </c>
      <c r="U16" s="22">
        <v>-156852</v>
      </c>
      <c r="V16" s="22">
        <v>-491704</v>
      </c>
      <c r="W16" s="22">
        <v>-78060</v>
      </c>
      <c r="X16" s="22">
        <v>-131697</v>
      </c>
      <c r="Y16" s="22">
        <v>-209757</v>
      </c>
    </row>
    <row r="17" spans="1:25" x14ac:dyDescent="0.25">
      <c r="A17" s="51" t="s">
        <v>869</v>
      </c>
      <c r="B17" s="22">
        <v>-399600</v>
      </c>
      <c r="C17" s="22">
        <v>-411131</v>
      </c>
      <c r="D17" s="22">
        <v>-810731</v>
      </c>
      <c r="E17" s="22">
        <v>-405580</v>
      </c>
      <c r="F17" s="22">
        <v>-1216311</v>
      </c>
      <c r="G17" s="22">
        <v>-499288</v>
      </c>
      <c r="H17" s="22">
        <v>-1715599</v>
      </c>
      <c r="I17" s="22">
        <v>-404381</v>
      </c>
      <c r="J17" s="22">
        <v>-439218</v>
      </c>
      <c r="K17" s="22">
        <v>-843599</v>
      </c>
      <c r="L17" s="22">
        <v>-428654</v>
      </c>
      <c r="M17" s="22">
        <v>-1272253</v>
      </c>
      <c r="N17" s="22">
        <v>-483084</v>
      </c>
      <c r="O17" s="22">
        <v>-1755337</v>
      </c>
      <c r="P17" s="22">
        <v>-413156</v>
      </c>
      <c r="Q17" s="22">
        <v>-276999</v>
      </c>
      <c r="R17" s="22">
        <v>-690155</v>
      </c>
      <c r="S17" s="22">
        <v>-409146</v>
      </c>
      <c r="T17" s="22">
        <v>-1099301</v>
      </c>
      <c r="U17" s="22">
        <v>-549136</v>
      </c>
      <c r="V17" s="22">
        <v>-1648437</v>
      </c>
      <c r="W17" s="22">
        <v>-448408</v>
      </c>
      <c r="X17" s="22">
        <v>-456771</v>
      </c>
      <c r="Y17" s="22">
        <v>-905179</v>
      </c>
    </row>
    <row r="18" spans="1:25" x14ac:dyDescent="0.25">
      <c r="A18" s="51" t="s">
        <v>849</v>
      </c>
      <c r="B18" s="22">
        <v>-2171</v>
      </c>
      <c r="C18" s="22">
        <v>116</v>
      </c>
      <c r="D18" s="22">
        <v>-2055</v>
      </c>
      <c r="E18" s="22">
        <v>158</v>
      </c>
      <c r="F18" s="22">
        <v>-1897</v>
      </c>
      <c r="G18" s="22">
        <v>-8911</v>
      </c>
      <c r="H18" s="22">
        <v>-10808</v>
      </c>
      <c r="I18" s="22">
        <v>639851</v>
      </c>
      <c r="J18" s="22">
        <v>10598</v>
      </c>
      <c r="K18" s="22">
        <v>650449</v>
      </c>
      <c r="L18" s="22">
        <v>17286</v>
      </c>
      <c r="M18" s="22">
        <v>667735</v>
      </c>
      <c r="N18" s="22">
        <v>50594</v>
      </c>
      <c r="O18" s="22">
        <v>718329</v>
      </c>
      <c r="P18" s="22">
        <v>-3817</v>
      </c>
      <c r="Q18" s="22">
        <v>-420</v>
      </c>
      <c r="R18" s="22">
        <v>-4237</v>
      </c>
      <c r="S18" s="22">
        <v>30170</v>
      </c>
      <c r="T18" s="22">
        <v>25936</v>
      </c>
      <c r="U18" s="22">
        <v>53340</v>
      </c>
      <c r="V18" s="22">
        <v>79276</v>
      </c>
      <c r="W18" s="22">
        <v>6378</v>
      </c>
      <c r="X18" s="22">
        <v>125772</v>
      </c>
      <c r="Y18" s="22">
        <v>132150</v>
      </c>
    </row>
    <row r="19" spans="1:25" x14ac:dyDescent="0.25">
      <c r="A19" s="47" t="s">
        <v>850</v>
      </c>
      <c r="B19" s="52">
        <v>-64131</v>
      </c>
      <c r="C19" s="52">
        <v>107205</v>
      </c>
      <c r="D19" s="52">
        <v>43074</v>
      </c>
      <c r="E19" s="52">
        <v>61742</v>
      </c>
      <c r="F19" s="52">
        <v>104816</v>
      </c>
      <c r="G19" s="52">
        <v>251405</v>
      </c>
      <c r="H19" s="52">
        <v>356221</v>
      </c>
      <c r="I19" s="52">
        <v>610847</v>
      </c>
      <c r="J19" s="52">
        <v>72128</v>
      </c>
      <c r="K19" s="52">
        <v>682975</v>
      </c>
      <c r="L19" s="52">
        <v>57883</v>
      </c>
      <c r="M19" s="52">
        <v>740858</v>
      </c>
      <c r="N19" s="52">
        <v>292226</v>
      </c>
      <c r="O19" s="52">
        <v>1033084</v>
      </c>
      <c r="P19" s="52">
        <v>-49919</v>
      </c>
      <c r="Q19" s="52">
        <v>-244485</v>
      </c>
      <c r="R19" s="52">
        <v>-294404</v>
      </c>
      <c r="S19" s="52">
        <v>-39202</v>
      </c>
      <c r="T19" s="52">
        <v>-333605</v>
      </c>
      <c r="U19" s="52">
        <v>169367</v>
      </c>
      <c r="V19" s="52">
        <v>-164238</v>
      </c>
      <c r="W19" s="52">
        <v>-169093</v>
      </c>
      <c r="X19" s="52">
        <v>85740</v>
      </c>
      <c r="Y19" s="52">
        <v>-83353</v>
      </c>
    </row>
    <row r="20" spans="1:25" x14ac:dyDescent="0.25">
      <c r="A20" s="47" t="s">
        <v>851</v>
      </c>
      <c r="B20" s="48">
        <v>-2408</v>
      </c>
      <c r="C20" s="48">
        <v>44489</v>
      </c>
      <c r="D20" s="48">
        <v>42081</v>
      </c>
      <c r="E20" s="48">
        <v>15256</v>
      </c>
      <c r="F20" s="48">
        <v>57337</v>
      </c>
      <c r="G20" s="48">
        <v>-40145</v>
      </c>
      <c r="H20" s="48">
        <v>17192</v>
      </c>
      <c r="I20" s="48">
        <v>-26054</v>
      </c>
      <c r="J20" s="15" t="s">
        <v>11</v>
      </c>
      <c r="K20" s="48">
        <v>-26054</v>
      </c>
      <c r="L20" s="15" t="s">
        <v>11</v>
      </c>
      <c r="M20" s="48">
        <v>-26054</v>
      </c>
      <c r="N20" s="53" t="s">
        <v>15</v>
      </c>
      <c r="O20" s="48">
        <v>-26054</v>
      </c>
      <c r="P20" s="48" t="s">
        <v>15</v>
      </c>
      <c r="Q20" s="48" t="s">
        <v>15</v>
      </c>
      <c r="R20" s="48" t="s">
        <v>15</v>
      </c>
      <c r="S20" s="48" t="s">
        <v>15</v>
      </c>
      <c r="T20" s="48" t="s">
        <v>15</v>
      </c>
      <c r="U20" s="48" t="s">
        <v>15</v>
      </c>
      <c r="V20" s="48" t="s">
        <v>15</v>
      </c>
      <c r="W20" s="48" t="s">
        <v>15</v>
      </c>
      <c r="X20" s="48" t="s">
        <v>13</v>
      </c>
      <c r="Y20" s="48" t="s">
        <v>13</v>
      </c>
    </row>
    <row r="21" spans="1:25" x14ac:dyDescent="0.25">
      <c r="A21" s="47" t="s">
        <v>852</v>
      </c>
      <c r="B21" s="48">
        <v>-14341</v>
      </c>
      <c r="C21" s="48">
        <v>-91023</v>
      </c>
      <c r="D21" s="48">
        <v>-105364</v>
      </c>
      <c r="E21" s="48">
        <v>-22051</v>
      </c>
      <c r="F21" s="48">
        <v>-127415</v>
      </c>
      <c r="G21" s="48">
        <v>28945</v>
      </c>
      <c r="H21" s="48">
        <v>-98470</v>
      </c>
      <c r="I21" s="48">
        <v>30841</v>
      </c>
      <c r="J21" s="48">
        <v>53</v>
      </c>
      <c r="K21" s="48">
        <v>30894</v>
      </c>
      <c r="L21" s="48">
        <v>-278</v>
      </c>
      <c r="M21" s="48">
        <v>30616</v>
      </c>
      <c r="N21" s="48">
        <v>-1054</v>
      </c>
      <c r="O21" s="48">
        <v>29562</v>
      </c>
      <c r="P21" s="48">
        <v>-12436</v>
      </c>
      <c r="Q21" s="48">
        <v>-274</v>
      </c>
      <c r="R21" s="48">
        <v>-12710</v>
      </c>
      <c r="S21" s="48">
        <v>-211</v>
      </c>
      <c r="T21" s="48">
        <v>-12921</v>
      </c>
      <c r="U21" s="48">
        <v>1221</v>
      </c>
      <c r="V21" s="48">
        <v>-11700</v>
      </c>
      <c r="W21" s="48">
        <v>-1600</v>
      </c>
      <c r="X21" s="48">
        <v>2886</v>
      </c>
      <c r="Y21" s="48">
        <v>1286</v>
      </c>
    </row>
    <row r="22" spans="1:25" x14ac:dyDescent="0.25">
      <c r="A22" s="47" t="s">
        <v>853</v>
      </c>
      <c r="B22" s="48">
        <v>-22586</v>
      </c>
      <c r="C22" s="48">
        <v>-19878</v>
      </c>
      <c r="D22" s="48">
        <v>-42464</v>
      </c>
      <c r="E22" s="48">
        <v>-24330</v>
      </c>
      <c r="F22" s="48">
        <v>-66795</v>
      </c>
      <c r="G22" s="48">
        <v>-28601</v>
      </c>
      <c r="H22" s="48">
        <v>-95396</v>
      </c>
      <c r="I22" s="48">
        <v>-43579</v>
      </c>
      <c r="J22" s="48">
        <v>-51912</v>
      </c>
      <c r="K22" s="48">
        <v>-95491</v>
      </c>
      <c r="L22" s="48">
        <v>-52990</v>
      </c>
      <c r="M22" s="48">
        <v>-148481</v>
      </c>
      <c r="N22" s="48">
        <v>-107356</v>
      </c>
      <c r="O22" s="48">
        <v>-255837</v>
      </c>
      <c r="P22" s="48">
        <v>-44980</v>
      </c>
      <c r="Q22" s="48">
        <v>-55733</v>
      </c>
      <c r="R22" s="48">
        <v>-100714</v>
      </c>
      <c r="S22" s="48">
        <v>-61114</v>
      </c>
      <c r="T22" s="48">
        <v>-161828</v>
      </c>
      <c r="U22" s="48">
        <v>-52252</v>
      </c>
      <c r="V22" s="48">
        <v>-214080</v>
      </c>
      <c r="W22" s="48">
        <v>-53014</v>
      </c>
      <c r="X22" s="48">
        <v>-55123</v>
      </c>
      <c r="Y22" s="48">
        <v>-108137</v>
      </c>
    </row>
    <row r="23" spans="1:25" x14ac:dyDescent="0.25">
      <c r="A23" s="57" t="s">
        <v>854</v>
      </c>
      <c r="B23" s="22">
        <v>-6889</v>
      </c>
      <c r="C23" s="22">
        <v>-8764</v>
      </c>
      <c r="D23" s="22">
        <v>-15653</v>
      </c>
      <c r="E23" s="22">
        <v>-12926</v>
      </c>
      <c r="F23" s="22">
        <v>-28579</v>
      </c>
      <c r="G23" s="22">
        <v>-12570</v>
      </c>
      <c r="H23" s="22">
        <v>-41149</v>
      </c>
      <c r="I23" s="22">
        <v>-11191</v>
      </c>
      <c r="J23" s="22">
        <v>-19557</v>
      </c>
      <c r="K23" s="22">
        <v>-30748</v>
      </c>
      <c r="L23" s="22">
        <v>-20478</v>
      </c>
      <c r="M23" s="22">
        <v>-51226</v>
      </c>
      <c r="N23" s="22">
        <v>-9523</v>
      </c>
      <c r="O23" s="22">
        <v>-60749</v>
      </c>
      <c r="P23" s="48" t="s">
        <v>15</v>
      </c>
      <c r="Q23" s="48" t="s">
        <v>15</v>
      </c>
      <c r="R23" s="48" t="s">
        <v>15</v>
      </c>
      <c r="S23" s="48" t="s">
        <v>15</v>
      </c>
      <c r="T23" s="48" t="s">
        <v>15</v>
      </c>
      <c r="U23" s="48" t="s">
        <v>15</v>
      </c>
      <c r="V23" s="48" t="s">
        <v>15</v>
      </c>
      <c r="W23" s="48" t="s">
        <v>15</v>
      </c>
      <c r="X23" s="48" t="s">
        <v>15</v>
      </c>
      <c r="Y23" s="48" t="s">
        <v>15</v>
      </c>
    </row>
    <row r="24" spans="1:25" x14ac:dyDescent="0.25">
      <c r="A24" s="57" t="s">
        <v>814</v>
      </c>
      <c r="B24" s="22" t="s">
        <v>26</v>
      </c>
      <c r="C24" s="22" t="s">
        <v>26</v>
      </c>
      <c r="D24" s="22" t="s">
        <v>26</v>
      </c>
      <c r="E24" s="22" t="s">
        <v>26</v>
      </c>
      <c r="F24" s="22" t="s">
        <v>26</v>
      </c>
      <c r="G24" s="22" t="s">
        <v>26</v>
      </c>
      <c r="H24" s="22" t="s">
        <v>26</v>
      </c>
      <c r="I24" s="22" t="s">
        <v>26</v>
      </c>
      <c r="J24" s="22" t="s">
        <v>26</v>
      </c>
      <c r="K24" s="48" t="s">
        <v>15</v>
      </c>
      <c r="L24" s="48" t="s">
        <v>15</v>
      </c>
      <c r="M24" s="48" t="s">
        <v>15</v>
      </c>
      <c r="N24" s="48" t="s">
        <v>15</v>
      </c>
      <c r="O24" s="48" t="s">
        <v>15</v>
      </c>
      <c r="P24" s="48" t="s">
        <v>15</v>
      </c>
      <c r="Q24" s="22">
        <v>-9720</v>
      </c>
      <c r="R24" s="22">
        <v>-9720</v>
      </c>
      <c r="S24" s="22">
        <v>-13342</v>
      </c>
      <c r="T24" s="22">
        <v>-23062</v>
      </c>
      <c r="U24" s="22">
        <v>-12743</v>
      </c>
      <c r="V24" s="22">
        <v>-35805</v>
      </c>
      <c r="W24" s="22">
        <v>-12838</v>
      </c>
      <c r="X24" s="22">
        <v>-11976</v>
      </c>
      <c r="Y24" s="22">
        <v>-24814</v>
      </c>
    </row>
    <row r="25" spans="1:25" x14ac:dyDescent="0.25">
      <c r="A25" s="57" t="s">
        <v>855</v>
      </c>
      <c r="B25" s="22" t="s">
        <v>26</v>
      </c>
      <c r="C25" s="22" t="s">
        <v>26</v>
      </c>
      <c r="D25" s="22" t="s">
        <v>26</v>
      </c>
      <c r="E25" s="22" t="s">
        <v>26</v>
      </c>
      <c r="F25" s="22" t="s">
        <v>26</v>
      </c>
      <c r="G25" s="22" t="s">
        <v>26</v>
      </c>
      <c r="H25" s="22" t="s">
        <v>11</v>
      </c>
      <c r="I25" s="22">
        <v>-18524</v>
      </c>
      <c r="J25" s="22">
        <v>-18727</v>
      </c>
      <c r="K25" s="22">
        <v>-37251</v>
      </c>
      <c r="L25" s="22">
        <v>-17875</v>
      </c>
      <c r="M25" s="22">
        <v>-55126</v>
      </c>
      <c r="N25" s="22">
        <v>-82352</v>
      </c>
      <c r="O25" s="22">
        <v>-137478</v>
      </c>
      <c r="P25" s="22">
        <v>-32823</v>
      </c>
      <c r="Q25" s="22">
        <v>-34634</v>
      </c>
      <c r="R25" s="22">
        <v>-67458</v>
      </c>
      <c r="S25" s="22">
        <v>-33912</v>
      </c>
      <c r="T25" s="22">
        <v>-101369</v>
      </c>
      <c r="U25" s="22">
        <v>-30421</v>
      </c>
      <c r="V25" s="22">
        <v>-131790</v>
      </c>
      <c r="W25" s="22">
        <v>-31755</v>
      </c>
      <c r="X25" s="22">
        <v>-34524</v>
      </c>
      <c r="Y25" s="22">
        <v>-66279</v>
      </c>
    </row>
    <row r="26" spans="1:25" x14ac:dyDescent="0.25">
      <c r="A26" s="57" t="s">
        <v>856</v>
      </c>
      <c r="B26" s="22">
        <v>-1179</v>
      </c>
      <c r="C26" s="22">
        <v>-1045</v>
      </c>
      <c r="D26" s="22">
        <v>-2224</v>
      </c>
      <c r="E26" s="22">
        <v>-616</v>
      </c>
      <c r="F26" s="22">
        <v>-2840</v>
      </c>
      <c r="G26" s="22">
        <v>-458</v>
      </c>
      <c r="H26" s="22">
        <v>-3298</v>
      </c>
      <c r="I26" s="22">
        <v>-1947</v>
      </c>
      <c r="J26" s="22">
        <v>-891</v>
      </c>
      <c r="K26" s="22">
        <v>-2838</v>
      </c>
      <c r="L26" s="22">
        <v>-906</v>
      </c>
      <c r="M26" s="22">
        <v>-3744</v>
      </c>
      <c r="N26" s="22">
        <v>-412</v>
      </c>
      <c r="O26" s="22">
        <v>-4156</v>
      </c>
      <c r="P26" s="22">
        <v>-504</v>
      </c>
      <c r="Q26" s="22">
        <v>-396</v>
      </c>
      <c r="R26" s="22">
        <v>-900</v>
      </c>
      <c r="S26" s="22">
        <v>-430</v>
      </c>
      <c r="T26" s="22">
        <v>-1330</v>
      </c>
      <c r="U26" s="22">
        <v>-515</v>
      </c>
      <c r="V26" s="22">
        <v>-1845</v>
      </c>
      <c r="W26" s="22">
        <v>-492</v>
      </c>
      <c r="X26" s="22">
        <v>-419</v>
      </c>
      <c r="Y26" s="22">
        <v>-911</v>
      </c>
    </row>
    <row r="27" spans="1:25" x14ac:dyDescent="0.25">
      <c r="A27" s="57" t="s">
        <v>857</v>
      </c>
      <c r="B27" s="22">
        <v>-8099</v>
      </c>
      <c r="C27" s="22">
        <v>-7917</v>
      </c>
      <c r="D27" s="22">
        <v>-16016</v>
      </c>
      <c r="E27" s="22">
        <v>-4821</v>
      </c>
      <c r="F27" s="22">
        <v>-20837</v>
      </c>
      <c r="G27" s="22">
        <v>-6966</v>
      </c>
      <c r="H27" s="22">
        <v>-27803</v>
      </c>
      <c r="I27" s="22">
        <v>-7559</v>
      </c>
      <c r="J27" s="22">
        <v>-7292</v>
      </c>
      <c r="K27" s="22">
        <v>-14851</v>
      </c>
      <c r="L27" s="22">
        <v>-6673</v>
      </c>
      <c r="M27" s="22">
        <v>-21524</v>
      </c>
      <c r="N27" s="22">
        <v>-6694</v>
      </c>
      <c r="O27" s="22">
        <v>-28218</v>
      </c>
      <c r="P27" s="22">
        <v>-5834</v>
      </c>
      <c r="Q27" s="22">
        <v>-6606</v>
      </c>
      <c r="R27" s="22">
        <v>-12440</v>
      </c>
      <c r="S27" s="22">
        <v>-10477</v>
      </c>
      <c r="T27" s="22">
        <v>-22917</v>
      </c>
      <c r="U27" s="22">
        <v>-4245</v>
      </c>
      <c r="V27" s="22">
        <v>-27162</v>
      </c>
      <c r="W27" s="22">
        <v>-3594</v>
      </c>
      <c r="X27" s="22">
        <v>-3468</v>
      </c>
      <c r="Y27" s="22">
        <v>-7062</v>
      </c>
    </row>
    <row r="28" spans="1:25" x14ac:dyDescent="0.25">
      <c r="A28" s="57" t="s">
        <v>858</v>
      </c>
      <c r="B28" s="22">
        <v>-6412</v>
      </c>
      <c r="C28" s="22">
        <v>-2149</v>
      </c>
      <c r="D28" s="22">
        <v>-8561</v>
      </c>
      <c r="E28" s="22">
        <v>-5967</v>
      </c>
      <c r="F28" s="22">
        <v>-14529</v>
      </c>
      <c r="G28" s="22">
        <v>-8603</v>
      </c>
      <c r="H28" s="22">
        <v>-23132</v>
      </c>
      <c r="I28" s="22">
        <v>-4327</v>
      </c>
      <c r="J28" s="22">
        <v>-5411</v>
      </c>
      <c r="K28" s="22">
        <v>-9738</v>
      </c>
      <c r="L28" s="22">
        <v>-6920</v>
      </c>
      <c r="M28" s="22">
        <v>-16658</v>
      </c>
      <c r="N28" s="22">
        <v>-8325</v>
      </c>
      <c r="O28" s="22">
        <v>-24983</v>
      </c>
      <c r="P28" s="22">
        <v>-5813</v>
      </c>
      <c r="Q28" s="22">
        <v>-3936</v>
      </c>
      <c r="R28" s="22">
        <v>-9749</v>
      </c>
      <c r="S28" s="22">
        <v>-2148</v>
      </c>
      <c r="T28" s="22">
        <v>-11897</v>
      </c>
      <c r="U28" s="22">
        <v>-3480</v>
      </c>
      <c r="V28" s="22">
        <v>-15377</v>
      </c>
      <c r="W28" s="22">
        <v>-3507</v>
      </c>
      <c r="X28" s="22">
        <v>-4149</v>
      </c>
      <c r="Y28" s="22">
        <v>-7656</v>
      </c>
    </row>
    <row r="29" spans="1:25" x14ac:dyDescent="0.25">
      <c r="A29" s="57" t="s">
        <v>859</v>
      </c>
      <c r="B29" s="22">
        <v>-7</v>
      </c>
      <c r="C29" s="22">
        <v>-3</v>
      </c>
      <c r="D29" s="22">
        <v>-10</v>
      </c>
      <c r="E29" s="22" t="s">
        <v>26</v>
      </c>
      <c r="F29" s="22">
        <v>-10</v>
      </c>
      <c r="G29" s="22">
        <v>-4</v>
      </c>
      <c r="H29" s="22">
        <v>-14</v>
      </c>
      <c r="I29" s="22">
        <v>-31</v>
      </c>
      <c r="J29" s="22">
        <v>-34</v>
      </c>
      <c r="K29" s="22">
        <v>-65</v>
      </c>
      <c r="L29" s="22">
        <v>-138</v>
      </c>
      <c r="M29" s="22">
        <v>-203</v>
      </c>
      <c r="N29" s="22">
        <v>-50</v>
      </c>
      <c r="O29" s="22">
        <v>-253</v>
      </c>
      <c r="P29" s="22">
        <v>-6</v>
      </c>
      <c r="Q29" s="22">
        <v>-441</v>
      </c>
      <c r="R29" s="22">
        <v>-447</v>
      </c>
      <c r="S29" s="22">
        <v>-806</v>
      </c>
      <c r="T29" s="22">
        <v>-1253</v>
      </c>
      <c r="U29" s="22">
        <v>-848</v>
      </c>
      <c r="V29" s="22">
        <v>-2101</v>
      </c>
      <c r="W29" s="22">
        <v>-827</v>
      </c>
      <c r="X29" s="22">
        <v>-586</v>
      </c>
      <c r="Y29" s="22">
        <v>-1413</v>
      </c>
    </row>
    <row r="30" spans="1:25" x14ac:dyDescent="0.25">
      <c r="A30" s="47" t="s">
        <v>860</v>
      </c>
      <c r="B30" s="48">
        <v>14971</v>
      </c>
      <c r="C30" s="48">
        <v>11746</v>
      </c>
      <c r="D30" s="48">
        <v>26717</v>
      </c>
      <c r="E30" s="48">
        <v>9065</v>
      </c>
      <c r="F30" s="48">
        <v>35782</v>
      </c>
      <c r="G30" s="48">
        <v>10221</v>
      </c>
      <c r="H30" s="48">
        <v>46003</v>
      </c>
      <c r="I30" s="48">
        <v>566989</v>
      </c>
      <c r="J30" s="48">
        <v>19265</v>
      </c>
      <c r="K30" s="48">
        <v>586254</v>
      </c>
      <c r="L30" s="48">
        <v>24431</v>
      </c>
      <c r="M30" s="48">
        <v>610685</v>
      </c>
      <c r="N30" s="48">
        <v>30586</v>
      </c>
      <c r="O30" s="48">
        <v>641271</v>
      </c>
      <c r="P30" s="48">
        <v>18426</v>
      </c>
      <c r="Q30" s="48">
        <v>14850</v>
      </c>
      <c r="R30" s="48">
        <v>33276</v>
      </c>
      <c r="S30" s="48">
        <v>48234</v>
      </c>
      <c r="T30" s="48">
        <v>81510</v>
      </c>
      <c r="U30" s="48">
        <v>52835</v>
      </c>
      <c r="V30" s="48">
        <v>134345</v>
      </c>
      <c r="W30" s="48">
        <v>16326</v>
      </c>
      <c r="X30" s="48">
        <v>70879</v>
      </c>
      <c r="Y30" s="48">
        <v>87205</v>
      </c>
    </row>
    <row r="31" spans="1:25" x14ac:dyDescent="0.25">
      <c r="A31" s="57" t="s">
        <v>861</v>
      </c>
      <c r="B31" s="22">
        <v>7468</v>
      </c>
      <c r="C31" s="22">
        <v>2271</v>
      </c>
      <c r="D31" s="22">
        <v>9739</v>
      </c>
      <c r="E31" s="22">
        <v>7619</v>
      </c>
      <c r="F31" s="22">
        <v>17358</v>
      </c>
      <c r="G31" s="22">
        <v>-3019</v>
      </c>
      <c r="H31" s="22">
        <v>14339</v>
      </c>
      <c r="I31" s="22">
        <v>561409</v>
      </c>
      <c r="J31" s="22">
        <v>12140</v>
      </c>
      <c r="K31" s="22">
        <v>573549</v>
      </c>
      <c r="L31" s="22">
        <v>16785</v>
      </c>
      <c r="M31" s="22">
        <v>590334</v>
      </c>
      <c r="N31" s="22">
        <v>18782</v>
      </c>
      <c r="O31" s="22">
        <v>609116</v>
      </c>
      <c r="P31" s="22">
        <v>9422</v>
      </c>
      <c r="Q31" s="22">
        <v>13539</v>
      </c>
      <c r="R31" s="22">
        <v>22961</v>
      </c>
      <c r="S31" s="22">
        <v>44296</v>
      </c>
      <c r="T31" s="22">
        <v>67257</v>
      </c>
      <c r="U31" s="22">
        <v>49025</v>
      </c>
      <c r="V31" s="22">
        <v>116282</v>
      </c>
      <c r="W31" s="22">
        <v>12532</v>
      </c>
      <c r="X31" s="22">
        <v>68651</v>
      </c>
      <c r="Y31" s="22">
        <v>81183</v>
      </c>
    </row>
    <row r="32" spans="1:25" x14ac:dyDescent="0.25">
      <c r="A32" s="57" t="s">
        <v>862</v>
      </c>
      <c r="B32" s="22">
        <v>5759</v>
      </c>
      <c r="C32" s="22">
        <v>8040</v>
      </c>
      <c r="D32" s="22">
        <v>13799</v>
      </c>
      <c r="E32" s="22">
        <v>5188</v>
      </c>
      <c r="F32" s="22">
        <v>18987</v>
      </c>
      <c r="G32" s="22">
        <v>5445</v>
      </c>
      <c r="H32" s="22">
        <v>24432</v>
      </c>
      <c r="I32" s="22">
        <v>6278</v>
      </c>
      <c r="J32" s="22">
        <v>6743</v>
      </c>
      <c r="K32" s="22">
        <v>13021</v>
      </c>
      <c r="L32" s="22">
        <v>7569</v>
      </c>
      <c r="M32" s="22">
        <v>20590</v>
      </c>
      <c r="N32" s="22">
        <v>11140</v>
      </c>
      <c r="O32" s="22">
        <v>31730</v>
      </c>
      <c r="P32" s="22">
        <v>8585</v>
      </c>
      <c r="Q32" s="22">
        <v>875</v>
      </c>
      <c r="R32" s="22">
        <v>9460</v>
      </c>
      <c r="S32" s="22">
        <v>3712</v>
      </c>
      <c r="T32" s="22">
        <v>13172</v>
      </c>
      <c r="U32" s="22">
        <v>3797</v>
      </c>
      <c r="V32" s="22">
        <v>16969</v>
      </c>
      <c r="W32" s="22">
        <v>3599</v>
      </c>
      <c r="X32" s="22">
        <v>2365</v>
      </c>
      <c r="Y32" s="22">
        <v>5964</v>
      </c>
    </row>
    <row r="33" spans="1:25" x14ac:dyDescent="0.25">
      <c r="A33" s="57" t="s">
        <v>859</v>
      </c>
      <c r="B33" s="22">
        <v>1744</v>
      </c>
      <c r="C33" s="22">
        <v>1435</v>
      </c>
      <c r="D33" s="22">
        <v>3179</v>
      </c>
      <c r="E33" s="22">
        <v>-3742</v>
      </c>
      <c r="F33" s="22">
        <v>-563</v>
      </c>
      <c r="G33" s="22">
        <v>7795</v>
      </c>
      <c r="H33" s="22">
        <v>7232</v>
      </c>
      <c r="I33" s="22">
        <v>-698</v>
      </c>
      <c r="J33" s="22">
        <v>382</v>
      </c>
      <c r="K33" s="22">
        <v>-316</v>
      </c>
      <c r="L33" s="22">
        <v>77</v>
      </c>
      <c r="M33" s="22">
        <v>-239</v>
      </c>
      <c r="N33" s="22">
        <v>664</v>
      </c>
      <c r="O33" s="22">
        <v>425</v>
      </c>
      <c r="P33" s="22">
        <v>419</v>
      </c>
      <c r="Q33" s="22">
        <v>436</v>
      </c>
      <c r="R33" s="22">
        <v>855</v>
      </c>
      <c r="S33" s="22">
        <v>226</v>
      </c>
      <c r="T33" s="22">
        <v>1081</v>
      </c>
      <c r="U33" s="22">
        <v>13</v>
      </c>
      <c r="V33" s="22">
        <v>1094</v>
      </c>
      <c r="W33" s="22">
        <v>194</v>
      </c>
      <c r="X33" s="22">
        <v>-137</v>
      </c>
      <c r="Y33" s="22">
        <v>57</v>
      </c>
    </row>
    <row r="34" spans="1:25" x14ac:dyDescent="0.25">
      <c r="A34" s="54" t="s">
        <v>863</v>
      </c>
      <c r="B34" s="55">
        <v>-88495</v>
      </c>
      <c r="C34" s="55">
        <v>52539</v>
      </c>
      <c r="D34" s="55">
        <v>-35956</v>
      </c>
      <c r="E34" s="55">
        <v>39682</v>
      </c>
      <c r="F34" s="55">
        <v>3725</v>
      </c>
      <c r="G34" s="55">
        <v>221825</v>
      </c>
      <c r="H34" s="55">
        <v>225550</v>
      </c>
      <c r="I34" s="55">
        <v>1139044</v>
      </c>
      <c r="J34" s="55">
        <v>39534</v>
      </c>
      <c r="K34" s="55">
        <v>1178578</v>
      </c>
      <c r="L34" s="55">
        <v>29046</v>
      </c>
      <c r="M34" s="55">
        <v>1207624</v>
      </c>
      <c r="N34" s="55">
        <v>214402</v>
      </c>
      <c r="O34" s="55">
        <v>1422026</v>
      </c>
      <c r="P34" s="55">
        <v>-88909</v>
      </c>
      <c r="Q34" s="55">
        <v>-285642</v>
      </c>
      <c r="R34" s="55">
        <v>-374552</v>
      </c>
      <c r="S34" s="55">
        <v>-52293</v>
      </c>
      <c r="T34" s="55">
        <v>-426844</v>
      </c>
      <c r="U34" s="55">
        <v>171171</v>
      </c>
      <c r="V34" s="55">
        <v>-255673</v>
      </c>
      <c r="W34" s="55">
        <v>-207381</v>
      </c>
      <c r="X34" s="55">
        <v>104382</v>
      </c>
      <c r="Y34" s="55">
        <v>-102999</v>
      </c>
    </row>
    <row r="35" spans="1:25" x14ac:dyDescent="0.25">
      <c r="A35" s="47" t="s">
        <v>864</v>
      </c>
      <c r="B35" s="22">
        <v>28682</v>
      </c>
      <c r="C35" s="22">
        <v>-23249</v>
      </c>
      <c r="D35" s="22">
        <v>5433</v>
      </c>
      <c r="E35" s="22">
        <v>-7571</v>
      </c>
      <c r="F35" s="22">
        <v>-2138</v>
      </c>
      <c r="G35" s="22">
        <v>-49776</v>
      </c>
      <c r="H35" s="22">
        <v>-51914</v>
      </c>
      <c r="I35" s="22">
        <v>-387608</v>
      </c>
      <c r="J35" s="22">
        <v>-13766</v>
      </c>
      <c r="K35" s="22">
        <v>-401374</v>
      </c>
      <c r="L35" s="22">
        <v>-9938</v>
      </c>
      <c r="M35" s="22">
        <v>-411312</v>
      </c>
      <c r="N35" s="22">
        <v>-38721</v>
      </c>
      <c r="O35" s="22">
        <v>-450033</v>
      </c>
      <c r="P35" s="22">
        <v>33545</v>
      </c>
      <c r="Q35" s="22">
        <v>93562</v>
      </c>
      <c r="R35" s="22">
        <v>127106</v>
      </c>
      <c r="S35" s="22">
        <v>24085</v>
      </c>
      <c r="T35" s="22">
        <v>151190</v>
      </c>
      <c r="U35" s="22">
        <v>-61849</v>
      </c>
      <c r="V35" s="22">
        <v>89341</v>
      </c>
      <c r="W35" s="22">
        <v>68841</v>
      </c>
      <c r="X35" s="22">
        <v>-35171</v>
      </c>
      <c r="Y35" s="22">
        <v>33670</v>
      </c>
    </row>
    <row r="36" spans="1:25" x14ac:dyDescent="0.25">
      <c r="A36" s="54" t="s">
        <v>865</v>
      </c>
      <c r="B36" s="55">
        <v>-59813</v>
      </c>
      <c r="C36" s="55">
        <v>29290</v>
      </c>
      <c r="D36" s="55">
        <v>-30523</v>
      </c>
      <c r="E36" s="55">
        <v>32111</v>
      </c>
      <c r="F36" s="55">
        <v>1587</v>
      </c>
      <c r="G36" s="55">
        <v>172049</v>
      </c>
      <c r="H36" s="55">
        <v>173636</v>
      </c>
      <c r="I36" s="55">
        <v>751436</v>
      </c>
      <c r="J36" s="55">
        <v>25768</v>
      </c>
      <c r="K36" s="55">
        <v>777204</v>
      </c>
      <c r="L36" s="55">
        <v>19108</v>
      </c>
      <c r="M36" s="55">
        <v>796312</v>
      </c>
      <c r="N36" s="55">
        <v>175681</v>
      </c>
      <c r="O36" s="55">
        <v>971993</v>
      </c>
      <c r="P36" s="55">
        <v>-55364</v>
      </c>
      <c r="Q36" s="55">
        <v>-192080</v>
      </c>
      <c r="R36" s="55">
        <v>-247446</v>
      </c>
      <c r="S36" s="55">
        <v>-28208</v>
      </c>
      <c r="T36" s="55">
        <v>-275654</v>
      </c>
      <c r="U36" s="55">
        <v>109322</v>
      </c>
      <c r="V36" s="55">
        <v>-166332</v>
      </c>
      <c r="W36" s="55">
        <v>-138540</v>
      </c>
      <c r="X36" s="55">
        <v>69211</v>
      </c>
      <c r="Y36" s="55">
        <v>-69329</v>
      </c>
    </row>
    <row r="37" spans="1:25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</row>
    <row r="38" spans="1:25" x14ac:dyDescent="0.25">
      <c r="A38" s="59" t="s">
        <v>871</v>
      </c>
      <c r="B38" s="60">
        <v>-0.06</v>
      </c>
      <c r="C38" s="60">
        <v>2.4E-2</v>
      </c>
      <c r="D38" s="60">
        <v>-1.4E-2</v>
      </c>
      <c r="E38" s="60">
        <v>2.5999999999999999E-2</v>
      </c>
      <c r="F38" s="60">
        <v>0</v>
      </c>
      <c r="G38" s="60">
        <v>0.10199999999999999</v>
      </c>
      <c r="H38" s="60">
        <v>3.4000000000000002E-2</v>
      </c>
      <c r="I38" s="60">
        <v>0.72199999999999998</v>
      </c>
      <c r="J38" s="60">
        <v>0.02</v>
      </c>
      <c r="K38" s="60">
        <v>0.33800000000000002</v>
      </c>
      <c r="L38" s="60">
        <v>1.4999999999999999E-2</v>
      </c>
      <c r="M38" s="60">
        <v>0.22500000000000001</v>
      </c>
      <c r="N38" s="60">
        <v>0.10100000000000001</v>
      </c>
      <c r="O38" s="60">
        <v>0.184</v>
      </c>
      <c r="P38" s="60">
        <v>-5.7000000000000002E-2</v>
      </c>
      <c r="Q38" s="60">
        <v>-0.65200000000000002</v>
      </c>
      <c r="R38" s="60">
        <v>-0.19500000000000001</v>
      </c>
      <c r="S38" s="60">
        <v>-2.5999999999999999E-2</v>
      </c>
      <c r="T38" s="60">
        <v>-0.11799999999999999</v>
      </c>
      <c r="U38" s="60">
        <v>6.3E-2</v>
      </c>
      <c r="V38" s="60">
        <v>-4.1000000000000002E-2</v>
      </c>
      <c r="W38" s="60">
        <v>-0.17899999999999999</v>
      </c>
      <c r="X38" s="60">
        <v>5.8999999999999997E-2</v>
      </c>
      <c r="Y38" s="60">
        <v>-3.5999999999999997E-2</v>
      </c>
    </row>
    <row r="39" spans="1:25" x14ac:dyDescent="0.25">
      <c r="A39" s="5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142"/>
      <c r="Y39" s="142"/>
    </row>
    <row r="40" spans="1:25" x14ac:dyDescent="0.25">
      <c r="A40" s="51" t="s">
        <v>870</v>
      </c>
      <c r="B40" s="61">
        <v>52685</v>
      </c>
      <c r="C40" s="61">
        <v>53321</v>
      </c>
      <c r="D40" s="61">
        <v>106006</v>
      </c>
      <c r="E40" s="61">
        <v>53509</v>
      </c>
      <c r="F40" s="61">
        <v>159515</v>
      </c>
      <c r="G40" s="61">
        <v>45576</v>
      </c>
      <c r="H40" s="22">
        <v>205091</v>
      </c>
      <c r="I40" s="61">
        <v>129593</v>
      </c>
      <c r="J40" s="61">
        <v>131003</v>
      </c>
      <c r="K40" s="62">
        <v>260596</v>
      </c>
      <c r="L40" s="61">
        <v>132087</v>
      </c>
      <c r="M40" s="62">
        <v>392683</v>
      </c>
      <c r="N40" s="62">
        <v>109113</v>
      </c>
      <c r="O40" s="62">
        <v>501796</v>
      </c>
      <c r="P40" s="62">
        <v>128087</v>
      </c>
      <c r="Q40" s="63">
        <v>129585</v>
      </c>
      <c r="R40" s="63">
        <v>257672</v>
      </c>
      <c r="S40" s="63">
        <v>130068</v>
      </c>
      <c r="T40" s="63">
        <v>387740</v>
      </c>
      <c r="U40" s="63">
        <v>137206</v>
      </c>
      <c r="V40" s="63">
        <v>524946</v>
      </c>
      <c r="W40" s="63">
        <v>131728</v>
      </c>
      <c r="X40" s="63">
        <v>137997</v>
      </c>
      <c r="Y40" s="63">
        <v>269725</v>
      </c>
    </row>
    <row r="41" spans="1:25" x14ac:dyDescent="0.25">
      <c r="A41" s="23" t="s">
        <v>27</v>
      </c>
      <c r="B41" s="24">
        <v>-11446</v>
      </c>
      <c r="C41" s="24">
        <v>160526</v>
      </c>
      <c r="D41" s="24">
        <v>149080</v>
      </c>
      <c r="E41" s="24">
        <v>115251</v>
      </c>
      <c r="F41" s="24">
        <v>264331</v>
      </c>
      <c r="G41" s="24">
        <v>296981</v>
      </c>
      <c r="H41" s="24">
        <v>561312</v>
      </c>
      <c r="I41" s="24">
        <v>740440</v>
      </c>
      <c r="J41" s="24">
        <v>203131</v>
      </c>
      <c r="K41" s="24">
        <v>943571</v>
      </c>
      <c r="L41" s="24">
        <v>189970</v>
      </c>
      <c r="M41" s="24">
        <v>1133541</v>
      </c>
      <c r="N41" s="24">
        <v>401339</v>
      </c>
      <c r="O41" s="24">
        <v>1534880</v>
      </c>
      <c r="P41" s="24">
        <v>78168</v>
      </c>
      <c r="Q41" s="24">
        <v>-114900</v>
      </c>
      <c r="R41" s="24">
        <v>-36732</v>
      </c>
      <c r="S41" s="24">
        <v>90866</v>
      </c>
      <c r="T41" s="24">
        <v>54135</v>
      </c>
      <c r="U41" s="24">
        <v>306573</v>
      </c>
      <c r="V41" s="24">
        <v>360708</v>
      </c>
      <c r="W41" s="24">
        <v>-37365</v>
      </c>
      <c r="X41" s="24">
        <v>223737</v>
      </c>
      <c r="Y41" s="24">
        <v>186372</v>
      </c>
    </row>
    <row r="42" spans="1:25" x14ac:dyDescent="0.25">
      <c r="A42" s="51" t="s">
        <v>872</v>
      </c>
      <c r="B42" s="22">
        <v>2171</v>
      </c>
      <c r="C42" s="22">
        <v>-116</v>
      </c>
      <c r="D42" s="22">
        <v>2055</v>
      </c>
      <c r="E42" s="22">
        <v>-158</v>
      </c>
      <c r="F42" s="22">
        <v>1897</v>
      </c>
      <c r="G42" s="16">
        <v>8911</v>
      </c>
      <c r="H42" s="16">
        <v>10808</v>
      </c>
      <c r="I42" s="22">
        <v>-2132</v>
      </c>
      <c r="J42" s="22">
        <v>-10723</v>
      </c>
      <c r="K42" s="22">
        <v>-12855</v>
      </c>
      <c r="L42" s="22">
        <v>-12515</v>
      </c>
      <c r="M42" s="22">
        <v>-25370</v>
      </c>
      <c r="N42" s="16">
        <v>-50919</v>
      </c>
      <c r="O42" s="16">
        <v>-76289</v>
      </c>
      <c r="P42" s="16">
        <v>4335</v>
      </c>
      <c r="Q42" s="16">
        <v>11578</v>
      </c>
      <c r="R42" s="16">
        <v>15913</v>
      </c>
      <c r="S42" s="16">
        <v>21171</v>
      </c>
      <c r="T42" s="16">
        <v>37081</v>
      </c>
      <c r="U42" s="16">
        <v>40862</v>
      </c>
      <c r="V42" s="16">
        <v>77943</v>
      </c>
      <c r="W42" s="16">
        <v>-2020</v>
      </c>
      <c r="X42" s="16">
        <v>47567</v>
      </c>
      <c r="Y42" s="16">
        <v>45547</v>
      </c>
    </row>
    <row r="43" spans="1:25" x14ac:dyDescent="0.25">
      <c r="A43" s="51" t="s">
        <v>873</v>
      </c>
      <c r="B43" s="22">
        <v>966</v>
      </c>
      <c r="C43" s="22">
        <v>1135</v>
      </c>
      <c r="D43" s="22">
        <v>2101</v>
      </c>
      <c r="E43" s="22">
        <v>995</v>
      </c>
      <c r="F43" s="22">
        <v>3096</v>
      </c>
      <c r="G43" s="16">
        <v>906</v>
      </c>
      <c r="H43" s="16">
        <v>4002</v>
      </c>
      <c r="I43" s="22">
        <v>1369</v>
      </c>
      <c r="J43" s="22">
        <v>1234</v>
      </c>
      <c r="K43" s="22">
        <v>2603</v>
      </c>
      <c r="L43" s="22">
        <v>547</v>
      </c>
      <c r="M43" s="22">
        <v>3150</v>
      </c>
      <c r="N43" s="16" t="s">
        <v>15</v>
      </c>
      <c r="O43" s="22">
        <v>3150</v>
      </c>
      <c r="P43" s="48" t="s">
        <v>15</v>
      </c>
      <c r="Q43" s="48" t="s">
        <v>15</v>
      </c>
      <c r="R43" s="48" t="s">
        <v>15</v>
      </c>
      <c r="S43" s="48" t="s">
        <v>15</v>
      </c>
      <c r="T43" s="48" t="s">
        <v>15</v>
      </c>
      <c r="U43" s="48" t="s">
        <v>15</v>
      </c>
      <c r="V43" s="48" t="s">
        <v>15</v>
      </c>
      <c r="W43" s="48" t="s">
        <v>15</v>
      </c>
      <c r="X43" s="16" t="s">
        <v>15</v>
      </c>
      <c r="Y43" s="16" t="s">
        <v>15</v>
      </c>
    </row>
    <row r="44" spans="1:25" x14ac:dyDescent="0.25">
      <c r="A44" s="51" t="s">
        <v>874</v>
      </c>
      <c r="B44" s="22" t="s">
        <v>11</v>
      </c>
      <c r="C44" s="22" t="s">
        <v>11</v>
      </c>
      <c r="D44" s="22" t="s">
        <v>11</v>
      </c>
      <c r="E44" s="22" t="s">
        <v>11</v>
      </c>
      <c r="F44" s="22" t="s">
        <v>11</v>
      </c>
      <c r="G44" s="16">
        <v>34365</v>
      </c>
      <c r="H44" s="16">
        <v>34365</v>
      </c>
      <c r="I44" s="22">
        <v>5647</v>
      </c>
      <c r="J44" s="22">
        <v>7385</v>
      </c>
      <c r="K44" s="22">
        <v>13032</v>
      </c>
      <c r="L44" s="22">
        <v>7551</v>
      </c>
      <c r="M44" s="22">
        <v>20583</v>
      </c>
      <c r="N44" s="16">
        <v>11370</v>
      </c>
      <c r="O44" s="22">
        <v>31953</v>
      </c>
      <c r="P44" s="48" t="s">
        <v>15</v>
      </c>
      <c r="Q44" s="48" t="s">
        <v>15</v>
      </c>
      <c r="R44" s="48" t="s">
        <v>15</v>
      </c>
      <c r="S44" s="48" t="s">
        <v>15</v>
      </c>
      <c r="T44" s="48" t="s">
        <v>15</v>
      </c>
      <c r="U44" s="48" t="s">
        <v>15</v>
      </c>
      <c r="V44" s="48" t="s">
        <v>15</v>
      </c>
      <c r="W44" s="48" t="s">
        <v>15</v>
      </c>
      <c r="X44" s="16" t="s">
        <v>15</v>
      </c>
      <c r="Y44" s="16" t="s">
        <v>15</v>
      </c>
    </row>
    <row r="45" spans="1:25" x14ac:dyDescent="0.25">
      <c r="A45" s="51" t="s">
        <v>875</v>
      </c>
      <c r="B45" s="22">
        <v>5760</v>
      </c>
      <c r="C45" s="22">
        <v>8039</v>
      </c>
      <c r="D45" s="22">
        <v>13799</v>
      </c>
      <c r="E45" s="22">
        <v>5188</v>
      </c>
      <c r="F45" s="22">
        <v>18987</v>
      </c>
      <c r="G45" s="16">
        <v>5445</v>
      </c>
      <c r="H45" s="16">
        <v>24432</v>
      </c>
      <c r="I45" s="22">
        <v>6278</v>
      </c>
      <c r="J45" s="22">
        <v>6743</v>
      </c>
      <c r="K45" s="22">
        <v>13021</v>
      </c>
      <c r="L45" s="22">
        <v>7572</v>
      </c>
      <c r="M45" s="22">
        <v>20593</v>
      </c>
      <c r="N45" s="16">
        <v>11137</v>
      </c>
      <c r="O45" s="22">
        <v>31730</v>
      </c>
      <c r="P45" s="16">
        <v>8585</v>
      </c>
      <c r="Q45" s="16">
        <v>875</v>
      </c>
      <c r="R45" s="16">
        <v>9460</v>
      </c>
      <c r="S45" s="16">
        <v>3712</v>
      </c>
      <c r="T45" s="16">
        <v>13172</v>
      </c>
      <c r="U45" s="16">
        <v>3797</v>
      </c>
      <c r="V45" s="16">
        <v>16969</v>
      </c>
      <c r="W45" s="16">
        <v>3599</v>
      </c>
      <c r="X45" s="16">
        <v>2365</v>
      </c>
      <c r="Y45" s="16">
        <v>5964</v>
      </c>
    </row>
    <row r="46" spans="1:25" x14ac:dyDescent="0.25">
      <c r="A46" s="51" t="s">
        <v>876</v>
      </c>
      <c r="B46" s="22" t="s">
        <v>11</v>
      </c>
      <c r="C46" s="22" t="s">
        <v>11</v>
      </c>
      <c r="D46" s="22" t="s">
        <v>11</v>
      </c>
      <c r="E46" s="22" t="s">
        <v>11</v>
      </c>
      <c r="F46" s="22" t="s">
        <v>11</v>
      </c>
      <c r="G46" s="16" t="s">
        <v>11</v>
      </c>
      <c r="H46" s="16" t="s">
        <v>13</v>
      </c>
      <c r="I46" s="22">
        <v>-637719</v>
      </c>
      <c r="J46" s="22">
        <v>125</v>
      </c>
      <c r="K46" s="22">
        <v>-637594</v>
      </c>
      <c r="L46" s="22">
        <v>-4771</v>
      </c>
      <c r="M46" s="22">
        <v>-642365</v>
      </c>
      <c r="N46" s="16">
        <v>325</v>
      </c>
      <c r="O46" s="22">
        <v>-642040</v>
      </c>
      <c r="P46" s="16">
        <v>-518</v>
      </c>
      <c r="Q46" s="16">
        <v>-11158</v>
      </c>
      <c r="R46" s="16">
        <v>-11676</v>
      </c>
      <c r="S46" s="16">
        <v>-51341</v>
      </c>
      <c r="T46" s="16">
        <v>-63017</v>
      </c>
      <c r="U46" s="16">
        <v>-94202</v>
      </c>
      <c r="V46" s="16">
        <v>-157219</v>
      </c>
      <c r="W46" s="16">
        <v>-4358</v>
      </c>
      <c r="X46" s="16">
        <v>-173339</v>
      </c>
      <c r="Y46" s="16">
        <v>-177697</v>
      </c>
    </row>
    <row r="47" spans="1:25" x14ac:dyDescent="0.25">
      <c r="A47" s="23" t="s">
        <v>877</v>
      </c>
      <c r="B47" s="24">
        <v>-2549</v>
      </c>
      <c r="C47" s="24">
        <v>169584</v>
      </c>
      <c r="D47" s="24">
        <v>167035</v>
      </c>
      <c r="E47" s="24">
        <v>121276</v>
      </c>
      <c r="F47" s="24">
        <v>288311</v>
      </c>
      <c r="G47" s="24">
        <v>346608</v>
      </c>
      <c r="H47" s="24">
        <v>634919</v>
      </c>
      <c r="I47" s="24">
        <v>113883</v>
      </c>
      <c r="J47" s="24">
        <v>207895</v>
      </c>
      <c r="K47" s="24">
        <v>321778</v>
      </c>
      <c r="L47" s="24">
        <v>188354</v>
      </c>
      <c r="M47" s="24">
        <v>510132</v>
      </c>
      <c r="N47" s="24">
        <v>373252</v>
      </c>
      <c r="O47" s="24">
        <v>883384</v>
      </c>
      <c r="P47" s="24">
        <v>90570</v>
      </c>
      <c r="Q47" s="24">
        <v>-113605</v>
      </c>
      <c r="R47" s="24">
        <v>-23035</v>
      </c>
      <c r="S47" s="24">
        <v>64408</v>
      </c>
      <c r="T47" s="24">
        <v>41371</v>
      </c>
      <c r="U47" s="24">
        <v>257030</v>
      </c>
      <c r="V47" s="24">
        <v>298401</v>
      </c>
      <c r="W47" s="24">
        <v>-40144</v>
      </c>
      <c r="X47" s="24">
        <v>100330</v>
      </c>
      <c r="Y47" s="24">
        <v>60186</v>
      </c>
    </row>
    <row r="48" spans="1:25" x14ac:dyDescent="0.25">
      <c r="A48" s="59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</row>
    <row r="49" spans="1:25" x14ac:dyDescent="0.25">
      <c r="A49" s="59" t="s">
        <v>878</v>
      </c>
      <c r="B49" s="65">
        <v>-3.0000000000000001E-3</v>
      </c>
      <c r="C49" s="65">
        <v>0.13700000000000001</v>
      </c>
      <c r="D49" s="65">
        <v>7.4999999999999997E-2</v>
      </c>
      <c r="E49" s="65">
        <v>0.1</v>
      </c>
      <c r="F49" s="65">
        <v>8.4000000000000005E-2</v>
      </c>
      <c r="G49" s="65">
        <v>0.20499999999999999</v>
      </c>
      <c r="H49" s="65">
        <v>0.124</v>
      </c>
      <c r="I49" s="65">
        <v>0.109</v>
      </c>
      <c r="J49" s="65">
        <v>0.17</v>
      </c>
      <c r="K49" s="65">
        <v>0.14299999999999999</v>
      </c>
      <c r="L49" s="65">
        <v>0.16</v>
      </c>
      <c r="M49" s="65">
        <v>0.14899999999999999</v>
      </c>
      <c r="N49" s="65">
        <v>0.214</v>
      </c>
      <c r="O49" s="65">
        <v>0.16700000000000001</v>
      </c>
      <c r="P49" s="65">
        <v>9.2999999999999999E-2</v>
      </c>
      <c r="Q49" s="65">
        <v>-0.38600000000000001</v>
      </c>
      <c r="R49" s="65">
        <v>-1.7999999999999999E-2</v>
      </c>
      <c r="S49" s="65">
        <v>0.06</v>
      </c>
      <c r="T49" s="65">
        <v>1.7999999999999999E-2</v>
      </c>
      <c r="U49" s="65">
        <v>0.14699999999999999</v>
      </c>
      <c r="V49" s="65">
        <v>7.2999999999999995E-2</v>
      </c>
      <c r="W49" s="65">
        <v>-5.1999999999999998E-2</v>
      </c>
      <c r="X49" s="65">
        <v>8.5000000000000006E-2</v>
      </c>
      <c r="Y49" s="65">
        <v>3.1E-2</v>
      </c>
    </row>
    <row r="50" spans="1:25" x14ac:dyDescent="0.25">
      <c r="A50" s="59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43"/>
      <c r="T50" s="67"/>
      <c r="U50" s="67"/>
      <c r="V50" s="26"/>
      <c r="W50" s="26"/>
    </row>
    <row r="51" spans="1:25" x14ac:dyDescent="0.25">
      <c r="A51" s="70" t="s">
        <v>879</v>
      </c>
      <c r="B51" s="71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68"/>
      <c r="O51" s="69"/>
      <c r="P51" s="41"/>
      <c r="Q51" s="43"/>
      <c r="R51" s="43"/>
      <c r="S51" s="43"/>
      <c r="T51" s="67"/>
      <c r="U51" s="67"/>
    </row>
    <row r="52" spans="1:25" x14ac:dyDescent="0.25">
      <c r="A52" s="70" t="s">
        <v>957</v>
      </c>
      <c r="B52" s="71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67"/>
      <c r="U52" s="67"/>
    </row>
    <row r="53" spans="1:25" x14ac:dyDescent="0.25">
      <c r="A53" s="26"/>
      <c r="B53" s="26"/>
      <c r="Q53" s="42"/>
      <c r="S53" s="43"/>
      <c r="T53" s="67"/>
      <c r="U53" s="67"/>
    </row>
    <row r="54" spans="1:25" x14ac:dyDescent="0.25">
      <c r="J54" s="25"/>
      <c r="K54" s="25"/>
      <c r="L54" s="25"/>
      <c r="M54" s="25"/>
      <c r="N54" s="25"/>
      <c r="O54" s="25"/>
      <c r="P54" s="25"/>
      <c r="Q54" s="25"/>
      <c r="R54" s="25"/>
      <c r="S54" s="43"/>
      <c r="T54" s="67"/>
      <c r="U54" s="67"/>
    </row>
  </sheetData>
  <hyperlinks>
    <hyperlink ref="A1" location="'Índice | Index'!A1" display="Índice | Index" xr:uid="{EF5CAB01-AF73-47CF-9AFD-1338BCCFFEED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043C6-2E7D-4E7E-A534-2E04E8C6B8DB}">
  <sheetPr>
    <tabColor rgb="FF002060"/>
  </sheetPr>
  <dimension ref="A1:Y54"/>
  <sheetViews>
    <sheetView showGridLines="0" workbookViewId="0">
      <pane xSplit="1" ySplit="2" topLeftCell="Q3" activePane="bottomRight" state="frozen"/>
      <selection pane="topRight" activeCell="B1" sqref="B1"/>
      <selection pane="bottomLeft" activeCell="A3" sqref="A3"/>
      <selection pane="bottomRight" activeCell="Z18" sqref="Z18"/>
    </sheetView>
  </sheetViews>
  <sheetFormatPr defaultRowHeight="15" x14ac:dyDescent="0.25"/>
  <cols>
    <col min="1" max="1" width="49.140625" bestFit="1" customWidth="1"/>
    <col min="3" max="3" width="10" bestFit="1" customWidth="1"/>
    <col min="4" max="4" width="10.5703125" bestFit="1" customWidth="1"/>
    <col min="5" max="5" width="10" bestFit="1" customWidth="1"/>
    <col min="6" max="6" width="10.5703125" bestFit="1" customWidth="1"/>
    <col min="7" max="7" width="10" bestFit="1" customWidth="1"/>
    <col min="8" max="8" width="10.5703125" bestFit="1" customWidth="1"/>
    <col min="9" max="10" width="10" bestFit="1" customWidth="1"/>
    <col min="11" max="11" width="10.5703125" bestFit="1" customWidth="1"/>
    <col min="12" max="12" width="10" bestFit="1" customWidth="1"/>
    <col min="13" max="13" width="10.5703125" bestFit="1" customWidth="1"/>
    <col min="14" max="14" width="10" bestFit="1" customWidth="1"/>
    <col min="15" max="15" width="10.5703125" bestFit="1" customWidth="1"/>
    <col min="17" max="17" width="9.7109375" bestFit="1" customWidth="1"/>
    <col min="18" max="19" width="10" bestFit="1" customWidth="1"/>
    <col min="20" max="20" width="10.5703125" bestFit="1" customWidth="1"/>
    <col min="21" max="21" width="10" bestFit="1" customWidth="1"/>
    <col min="22" max="22" width="10.5703125" bestFit="1" customWidth="1"/>
    <col min="23" max="23" width="9.7109375" bestFit="1" customWidth="1"/>
    <col min="24" max="24" width="10" bestFit="1" customWidth="1"/>
    <col min="25" max="25" width="10.5703125" bestFit="1" customWidth="1"/>
  </cols>
  <sheetData>
    <row r="1" spans="1:25" ht="15.75" x14ac:dyDescent="0.25">
      <c r="A1" s="8" t="s">
        <v>10</v>
      </c>
      <c r="Q1" s="42"/>
      <c r="R1" s="40"/>
      <c r="S1" s="72"/>
    </row>
    <row r="2" spans="1:25" x14ac:dyDescent="0.25">
      <c r="A2" s="10" t="s">
        <v>880</v>
      </c>
      <c r="B2" s="10" t="s">
        <v>923</v>
      </c>
      <c r="C2" s="10" t="s">
        <v>924</v>
      </c>
      <c r="D2" s="10" t="s">
        <v>29</v>
      </c>
      <c r="E2" s="10" t="s">
        <v>925</v>
      </c>
      <c r="F2" s="10" t="s">
        <v>30</v>
      </c>
      <c r="G2" s="10" t="s">
        <v>926</v>
      </c>
      <c r="H2" s="10">
        <v>2018</v>
      </c>
      <c r="I2" s="10" t="s">
        <v>927</v>
      </c>
      <c r="J2" s="10" t="s">
        <v>928</v>
      </c>
      <c r="K2" s="44" t="s">
        <v>31</v>
      </c>
      <c r="L2" s="45" t="s">
        <v>929</v>
      </c>
      <c r="M2" s="45" t="s">
        <v>21</v>
      </c>
      <c r="N2" s="45" t="s">
        <v>930</v>
      </c>
      <c r="O2" s="46">
        <v>2019</v>
      </c>
      <c r="P2" s="45" t="s">
        <v>931</v>
      </c>
      <c r="Q2" s="45" t="s">
        <v>932</v>
      </c>
      <c r="R2" s="44" t="s">
        <v>22</v>
      </c>
      <c r="S2" s="44" t="s">
        <v>933</v>
      </c>
      <c r="T2" s="44" t="s">
        <v>23</v>
      </c>
      <c r="U2" s="44" t="s">
        <v>934</v>
      </c>
      <c r="V2" s="46">
        <v>2020</v>
      </c>
      <c r="W2" s="44" t="s">
        <v>951</v>
      </c>
      <c r="X2" s="46" t="s">
        <v>971</v>
      </c>
      <c r="Y2" s="46" t="s">
        <v>970</v>
      </c>
    </row>
    <row r="3" spans="1:25" x14ac:dyDescent="0.25">
      <c r="A3" s="47" t="s">
        <v>866</v>
      </c>
      <c r="B3" s="48">
        <v>998906</v>
      </c>
      <c r="C3" s="48">
        <v>1235291</v>
      </c>
      <c r="D3" s="48">
        <v>2234197</v>
      </c>
      <c r="E3" s="48">
        <v>1214188</v>
      </c>
      <c r="F3" s="48">
        <v>3448385</v>
      </c>
      <c r="G3" s="48">
        <v>1690729</v>
      </c>
      <c r="H3" s="48">
        <v>5139114</v>
      </c>
      <c r="I3" s="48">
        <v>1040513</v>
      </c>
      <c r="J3" s="48">
        <v>1260330</v>
      </c>
      <c r="K3" s="48">
        <v>2300843</v>
      </c>
      <c r="L3" s="48">
        <v>1241889</v>
      </c>
      <c r="M3" s="48">
        <v>3542732</v>
      </c>
      <c r="N3" s="48">
        <v>1742444</v>
      </c>
      <c r="O3" s="48">
        <v>5285176</v>
      </c>
      <c r="P3" s="48">
        <v>976850</v>
      </c>
      <c r="Q3" s="48">
        <v>294492</v>
      </c>
      <c r="R3" s="48">
        <v>1271342</v>
      </c>
      <c r="S3" s="48">
        <v>1067151</v>
      </c>
      <c r="T3" s="48">
        <v>2338493</v>
      </c>
      <c r="U3" s="48">
        <v>1746993</v>
      </c>
      <c r="V3" s="48">
        <v>4085486</v>
      </c>
      <c r="W3" s="48">
        <v>776076</v>
      </c>
      <c r="X3" s="48">
        <v>1175590</v>
      </c>
      <c r="Y3" s="48">
        <v>1951666</v>
      </c>
    </row>
    <row r="4" spans="1:25" x14ac:dyDescent="0.25">
      <c r="A4" s="56" t="s">
        <v>24</v>
      </c>
      <c r="B4" s="22">
        <v>741068</v>
      </c>
      <c r="C4" s="22">
        <v>939532</v>
      </c>
      <c r="D4" s="22">
        <v>1680600</v>
      </c>
      <c r="E4" s="22">
        <v>931325</v>
      </c>
      <c r="F4" s="22">
        <v>2611925</v>
      </c>
      <c r="G4" s="22">
        <v>1354781</v>
      </c>
      <c r="H4" s="22">
        <v>3966706</v>
      </c>
      <c r="I4" s="22">
        <v>767075</v>
      </c>
      <c r="J4" s="22">
        <v>957681</v>
      </c>
      <c r="K4" s="22">
        <v>1724756</v>
      </c>
      <c r="L4" s="22">
        <v>974833</v>
      </c>
      <c r="M4" s="22">
        <v>2699589</v>
      </c>
      <c r="N4" s="22">
        <v>1426361</v>
      </c>
      <c r="O4" s="22">
        <v>4125950</v>
      </c>
      <c r="P4" s="22">
        <v>713687</v>
      </c>
      <c r="Q4" s="22">
        <v>194301</v>
      </c>
      <c r="R4" s="22">
        <v>907988</v>
      </c>
      <c r="S4" s="22">
        <v>820644</v>
      </c>
      <c r="T4" s="22">
        <v>1728632</v>
      </c>
      <c r="U4" s="22">
        <v>1392420</v>
      </c>
      <c r="V4" s="22">
        <v>3121052</v>
      </c>
      <c r="W4" s="22">
        <v>565489</v>
      </c>
      <c r="X4" s="22">
        <v>951289</v>
      </c>
      <c r="Y4" s="22">
        <v>1516778</v>
      </c>
    </row>
    <row r="5" spans="1:25" x14ac:dyDescent="0.25">
      <c r="A5" s="56" t="s">
        <v>25</v>
      </c>
      <c r="B5" s="22">
        <v>190400</v>
      </c>
      <c r="C5" s="22">
        <v>221120</v>
      </c>
      <c r="D5" s="22">
        <v>411520</v>
      </c>
      <c r="E5" s="22">
        <v>228728</v>
      </c>
      <c r="F5" s="22">
        <v>640248</v>
      </c>
      <c r="G5" s="22">
        <v>275135</v>
      </c>
      <c r="H5" s="22">
        <v>915383</v>
      </c>
      <c r="I5" s="22">
        <v>213659</v>
      </c>
      <c r="J5" s="22">
        <v>235743</v>
      </c>
      <c r="K5" s="22">
        <v>449402</v>
      </c>
      <c r="L5" s="22">
        <v>210746</v>
      </c>
      <c r="M5" s="22">
        <v>660148</v>
      </c>
      <c r="N5" s="22">
        <v>265751</v>
      </c>
      <c r="O5" s="22">
        <v>925899</v>
      </c>
      <c r="P5" s="22">
        <v>191760</v>
      </c>
      <c r="Q5" s="22">
        <v>80819</v>
      </c>
      <c r="R5" s="22">
        <v>272579</v>
      </c>
      <c r="S5" s="22">
        <v>228071</v>
      </c>
      <c r="T5" s="22">
        <v>500650</v>
      </c>
      <c r="U5" s="22">
        <v>301187</v>
      </c>
      <c r="V5" s="22">
        <v>801837</v>
      </c>
      <c r="W5" s="22">
        <v>142893</v>
      </c>
      <c r="X5" s="22">
        <v>182654</v>
      </c>
      <c r="Y5" s="22">
        <v>325547</v>
      </c>
    </row>
    <row r="6" spans="1:25" x14ac:dyDescent="0.25">
      <c r="A6" s="49" t="s">
        <v>842</v>
      </c>
      <c r="B6" s="22">
        <v>58672</v>
      </c>
      <c r="C6" s="22">
        <v>72711</v>
      </c>
      <c r="D6" s="22">
        <v>131383</v>
      </c>
      <c r="E6" s="22">
        <v>53600</v>
      </c>
      <c r="F6" s="22">
        <v>184982</v>
      </c>
      <c r="G6" s="22">
        <v>56289</v>
      </c>
      <c r="H6" s="22">
        <v>241271</v>
      </c>
      <c r="I6" s="22">
        <v>55305</v>
      </c>
      <c r="J6" s="22">
        <v>61008</v>
      </c>
      <c r="K6" s="22">
        <v>116313</v>
      </c>
      <c r="L6" s="22">
        <v>52467</v>
      </c>
      <c r="M6" s="22">
        <v>168780</v>
      </c>
      <c r="N6" s="22">
        <v>47622</v>
      </c>
      <c r="O6" s="22">
        <v>216402</v>
      </c>
      <c r="P6" s="22">
        <v>68232</v>
      </c>
      <c r="Q6" s="22">
        <v>15885</v>
      </c>
      <c r="R6" s="22">
        <v>84117</v>
      </c>
      <c r="S6" s="22">
        <v>16032</v>
      </c>
      <c r="T6" s="22">
        <v>100149</v>
      </c>
      <c r="U6" s="22">
        <v>49110</v>
      </c>
      <c r="V6" s="22">
        <v>149259</v>
      </c>
      <c r="W6" s="22">
        <v>62488</v>
      </c>
      <c r="X6" s="22">
        <v>37683</v>
      </c>
      <c r="Y6" s="22">
        <v>100171</v>
      </c>
    </row>
    <row r="7" spans="1:25" x14ac:dyDescent="0.25">
      <c r="A7" s="49" t="s">
        <v>843</v>
      </c>
      <c r="B7" s="22">
        <v>8766</v>
      </c>
      <c r="C7" s="22">
        <v>1928</v>
      </c>
      <c r="D7" s="22">
        <v>10694</v>
      </c>
      <c r="E7" s="22">
        <v>535</v>
      </c>
      <c r="F7" s="22">
        <v>11229</v>
      </c>
      <c r="G7" s="22">
        <v>4524</v>
      </c>
      <c r="H7" s="22">
        <v>15754</v>
      </c>
      <c r="I7" s="22">
        <v>4474</v>
      </c>
      <c r="J7" s="22">
        <v>5898</v>
      </c>
      <c r="K7" s="22">
        <v>10372</v>
      </c>
      <c r="L7" s="22">
        <v>3843</v>
      </c>
      <c r="M7" s="22">
        <v>14215</v>
      </c>
      <c r="N7" s="22">
        <v>2710</v>
      </c>
      <c r="O7" s="22">
        <v>16925</v>
      </c>
      <c r="P7" s="22">
        <v>3171</v>
      </c>
      <c r="Q7" s="22">
        <v>3487</v>
      </c>
      <c r="R7" s="22">
        <v>6658</v>
      </c>
      <c r="S7" s="22">
        <v>2404</v>
      </c>
      <c r="T7" s="22">
        <v>9062</v>
      </c>
      <c r="U7" s="22">
        <v>4276</v>
      </c>
      <c r="V7" s="22">
        <v>13338</v>
      </c>
      <c r="W7" s="22">
        <v>5206</v>
      </c>
      <c r="X7" s="22">
        <v>3964</v>
      </c>
      <c r="Y7" s="22">
        <v>9170</v>
      </c>
    </row>
    <row r="8" spans="1:25" x14ac:dyDescent="0.25">
      <c r="A8" s="47" t="s">
        <v>867</v>
      </c>
      <c r="B8" s="48">
        <v>-527375</v>
      </c>
      <c r="C8" s="48">
        <v>-611079</v>
      </c>
      <c r="D8" s="48">
        <v>-1138454</v>
      </c>
      <c r="E8" s="48">
        <v>-631830</v>
      </c>
      <c r="F8" s="48">
        <v>-1770284</v>
      </c>
      <c r="G8" s="48">
        <v>-819687</v>
      </c>
      <c r="H8" s="48">
        <v>-2589971</v>
      </c>
      <c r="I8" s="48">
        <v>-539080</v>
      </c>
      <c r="J8" s="48">
        <v>-640187</v>
      </c>
      <c r="K8" s="48">
        <v>-1179267</v>
      </c>
      <c r="L8" s="48">
        <v>-654032</v>
      </c>
      <c r="M8" s="48">
        <v>-1833299</v>
      </c>
      <c r="N8" s="48">
        <v>-883766</v>
      </c>
      <c r="O8" s="48">
        <v>-2717065</v>
      </c>
      <c r="P8" s="48">
        <v>-500519</v>
      </c>
      <c r="Q8" s="48">
        <v>-151237</v>
      </c>
      <c r="R8" s="48">
        <v>-651756</v>
      </c>
      <c r="S8" s="48">
        <v>-612126</v>
      </c>
      <c r="T8" s="48">
        <v>-1263881</v>
      </c>
      <c r="U8" s="48">
        <v>-924978</v>
      </c>
      <c r="V8" s="48">
        <v>-2188859</v>
      </c>
      <c r="W8" s="48">
        <v>-425079</v>
      </c>
      <c r="X8" s="48">
        <v>-627155</v>
      </c>
      <c r="Y8" s="48">
        <v>-1052233</v>
      </c>
    </row>
    <row r="9" spans="1:25" x14ac:dyDescent="0.25">
      <c r="A9" s="47" t="s">
        <v>844</v>
      </c>
      <c r="B9" s="48">
        <v>471531</v>
      </c>
      <c r="C9" s="48">
        <v>624212</v>
      </c>
      <c r="D9" s="48">
        <v>1095743</v>
      </c>
      <c r="E9" s="48">
        <v>582358</v>
      </c>
      <c r="F9" s="48">
        <v>1678101</v>
      </c>
      <c r="G9" s="48">
        <v>871042</v>
      </c>
      <c r="H9" s="48">
        <v>2549142</v>
      </c>
      <c r="I9" s="48">
        <v>501433</v>
      </c>
      <c r="J9" s="48">
        <v>620143</v>
      </c>
      <c r="K9" s="48">
        <v>1121576</v>
      </c>
      <c r="L9" s="48">
        <v>587857</v>
      </c>
      <c r="M9" s="48">
        <v>1709433</v>
      </c>
      <c r="N9" s="48">
        <v>858678</v>
      </c>
      <c r="O9" s="48">
        <v>2568111</v>
      </c>
      <c r="P9" s="48">
        <v>476331</v>
      </c>
      <c r="Q9" s="48">
        <v>143255</v>
      </c>
      <c r="R9" s="48">
        <v>619586</v>
      </c>
      <c r="S9" s="48">
        <v>455025</v>
      </c>
      <c r="T9" s="48">
        <v>1074612</v>
      </c>
      <c r="U9" s="48">
        <v>822015</v>
      </c>
      <c r="V9" s="48">
        <v>1896627</v>
      </c>
      <c r="W9" s="48">
        <v>350997</v>
      </c>
      <c r="X9" s="48">
        <v>548436</v>
      </c>
      <c r="Y9" s="48">
        <v>899433</v>
      </c>
    </row>
    <row r="10" spans="1:25" x14ac:dyDescent="0.25">
      <c r="A10" s="49" t="s">
        <v>24</v>
      </c>
      <c r="B10" s="50">
        <v>365091</v>
      </c>
      <c r="C10" s="50">
        <v>498205</v>
      </c>
      <c r="D10" s="22">
        <v>863296</v>
      </c>
      <c r="E10" s="50">
        <v>469821</v>
      </c>
      <c r="F10" s="22">
        <v>1333117</v>
      </c>
      <c r="G10" s="50">
        <v>749329</v>
      </c>
      <c r="H10" s="22">
        <v>2082446</v>
      </c>
      <c r="I10" s="50">
        <v>394849</v>
      </c>
      <c r="J10" s="50">
        <v>506293</v>
      </c>
      <c r="K10" s="22">
        <v>901142</v>
      </c>
      <c r="L10" s="50">
        <v>489177</v>
      </c>
      <c r="M10" s="22">
        <v>1390319</v>
      </c>
      <c r="N10" s="22">
        <v>764106</v>
      </c>
      <c r="O10" s="22">
        <v>2154425</v>
      </c>
      <c r="P10" s="22">
        <v>373062</v>
      </c>
      <c r="Q10" s="22">
        <v>106779</v>
      </c>
      <c r="R10" s="22">
        <v>479841</v>
      </c>
      <c r="S10" s="22">
        <v>395871</v>
      </c>
      <c r="T10" s="22">
        <v>875712</v>
      </c>
      <c r="U10" s="22">
        <v>726372</v>
      </c>
      <c r="V10" s="22">
        <v>1602084</v>
      </c>
      <c r="W10" s="22">
        <v>262504</v>
      </c>
      <c r="X10" s="22">
        <v>485851</v>
      </c>
      <c r="Y10" s="22">
        <v>748355</v>
      </c>
    </row>
    <row r="11" spans="1:25" x14ac:dyDescent="0.25">
      <c r="A11" s="49" t="s">
        <v>25</v>
      </c>
      <c r="B11" s="50">
        <v>53565</v>
      </c>
      <c r="C11" s="50">
        <v>67230</v>
      </c>
      <c r="D11" s="22">
        <v>120795</v>
      </c>
      <c r="E11" s="50">
        <v>70949</v>
      </c>
      <c r="F11" s="22">
        <v>191744</v>
      </c>
      <c r="G11" s="50">
        <v>77997</v>
      </c>
      <c r="H11" s="22">
        <v>269741</v>
      </c>
      <c r="I11" s="50">
        <v>52924</v>
      </c>
      <c r="J11" s="50">
        <v>57421</v>
      </c>
      <c r="K11" s="22">
        <v>110345</v>
      </c>
      <c r="L11" s="50">
        <v>51338</v>
      </c>
      <c r="M11" s="22">
        <v>161683</v>
      </c>
      <c r="N11" s="22">
        <v>63492</v>
      </c>
      <c r="O11" s="22">
        <v>225175</v>
      </c>
      <c r="P11" s="22">
        <v>40875</v>
      </c>
      <c r="Q11" s="22">
        <v>19473</v>
      </c>
      <c r="R11" s="22">
        <v>60348</v>
      </c>
      <c r="S11" s="22">
        <v>56905</v>
      </c>
      <c r="T11" s="22">
        <v>117253</v>
      </c>
      <c r="U11" s="22">
        <v>62886</v>
      </c>
      <c r="V11" s="22">
        <v>180139</v>
      </c>
      <c r="W11" s="22">
        <v>26311</v>
      </c>
      <c r="X11" s="22">
        <v>36494</v>
      </c>
      <c r="Y11" s="22">
        <v>62805</v>
      </c>
    </row>
    <row r="12" spans="1:25" x14ac:dyDescent="0.25">
      <c r="A12" s="51" t="s">
        <v>845</v>
      </c>
      <c r="B12" s="22">
        <v>418655</v>
      </c>
      <c r="C12" s="22">
        <v>565436</v>
      </c>
      <c r="D12" s="22">
        <v>984091</v>
      </c>
      <c r="E12" s="22">
        <v>540770</v>
      </c>
      <c r="F12" s="22">
        <v>1524861</v>
      </c>
      <c r="G12" s="22">
        <v>827326</v>
      </c>
      <c r="H12" s="22">
        <v>2352187</v>
      </c>
      <c r="I12" s="48">
        <v>447773</v>
      </c>
      <c r="J12" s="48">
        <v>563714</v>
      </c>
      <c r="K12" s="48">
        <v>1011487</v>
      </c>
      <c r="L12" s="48">
        <v>540515</v>
      </c>
      <c r="M12" s="48">
        <v>1552002</v>
      </c>
      <c r="N12" s="48">
        <v>827598</v>
      </c>
      <c r="O12" s="48">
        <v>2379600</v>
      </c>
      <c r="P12" s="48">
        <v>413937</v>
      </c>
      <c r="Q12" s="48">
        <v>126252</v>
      </c>
      <c r="R12" s="48">
        <v>540189</v>
      </c>
      <c r="S12" s="48">
        <v>452776</v>
      </c>
      <c r="T12" s="48">
        <v>992965</v>
      </c>
      <c r="U12" s="48">
        <v>789258</v>
      </c>
      <c r="V12" s="48">
        <v>1782223</v>
      </c>
      <c r="W12" s="48">
        <v>288815</v>
      </c>
      <c r="X12" s="48">
        <v>522346</v>
      </c>
      <c r="Y12" s="48">
        <v>811161</v>
      </c>
    </row>
    <row r="13" spans="1:25" x14ac:dyDescent="0.25">
      <c r="A13" s="51" t="s">
        <v>846</v>
      </c>
      <c r="B13" s="50">
        <v>58205</v>
      </c>
      <c r="C13" s="50">
        <v>72314</v>
      </c>
      <c r="D13" s="22">
        <v>130519</v>
      </c>
      <c r="E13" s="50">
        <v>53221</v>
      </c>
      <c r="F13" s="22">
        <v>183741</v>
      </c>
      <c r="G13" s="50">
        <v>55935</v>
      </c>
      <c r="H13" s="22">
        <v>239675</v>
      </c>
      <c r="I13" s="50">
        <v>54965</v>
      </c>
      <c r="J13" s="50">
        <v>60690</v>
      </c>
      <c r="K13" s="22">
        <v>115655</v>
      </c>
      <c r="L13" s="50">
        <v>52153</v>
      </c>
      <c r="M13" s="22">
        <v>167808</v>
      </c>
      <c r="N13" s="50">
        <v>47319</v>
      </c>
      <c r="O13" s="22">
        <v>215127</v>
      </c>
      <c r="P13" s="22">
        <v>67932</v>
      </c>
      <c r="Q13" s="22">
        <v>15636</v>
      </c>
      <c r="R13" s="22">
        <v>83568</v>
      </c>
      <c r="S13" s="22">
        <v>15798</v>
      </c>
      <c r="T13" s="22">
        <v>99366</v>
      </c>
      <c r="U13" s="22">
        <v>48875</v>
      </c>
      <c r="V13" s="22">
        <v>148241</v>
      </c>
      <c r="W13" s="22">
        <v>62250</v>
      </c>
      <c r="X13" s="22">
        <v>37461</v>
      </c>
      <c r="Y13" s="22">
        <v>99711</v>
      </c>
    </row>
    <row r="14" spans="1:25" x14ac:dyDescent="0.25">
      <c r="A14" s="51" t="s">
        <v>847</v>
      </c>
      <c r="B14" s="22">
        <v>-5329</v>
      </c>
      <c r="C14" s="22">
        <v>-13537</v>
      </c>
      <c r="D14" s="22">
        <v>-18867</v>
      </c>
      <c r="E14" s="22">
        <v>-11634</v>
      </c>
      <c r="F14" s="22">
        <v>-30500</v>
      </c>
      <c r="G14" s="22">
        <v>-12219</v>
      </c>
      <c r="H14" s="22">
        <v>-42719</v>
      </c>
      <c r="I14" s="22">
        <v>-1305</v>
      </c>
      <c r="J14" s="22">
        <v>-4261</v>
      </c>
      <c r="K14" s="22">
        <v>-5566</v>
      </c>
      <c r="L14" s="22">
        <v>-4812</v>
      </c>
      <c r="M14" s="22">
        <v>-10378</v>
      </c>
      <c r="N14" s="22">
        <v>-16238</v>
      </c>
      <c r="O14" s="22">
        <v>-26616</v>
      </c>
      <c r="P14" s="22">
        <v>-5538</v>
      </c>
      <c r="Q14" s="22">
        <v>1367</v>
      </c>
      <c r="R14" s="22">
        <v>-4171</v>
      </c>
      <c r="S14" s="22">
        <v>-13550</v>
      </c>
      <c r="T14" s="22">
        <v>-17721</v>
      </c>
      <c r="U14" s="22">
        <v>-16118</v>
      </c>
      <c r="V14" s="22">
        <v>-33839</v>
      </c>
      <c r="W14" s="22">
        <v>-68</v>
      </c>
      <c r="X14" s="22">
        <v>-11371</v>
      </c>
      <c r="Y14" s="22">
        <v>-11439</v>
      </c>
    </row>
    <row r="15" spans="1:25" x14ac:dyDescent="0.25">
      <c r="A15" s="47" t="s">
        <v>848</v>
      </c>
      <c r="B15" s="22">
        <v>-535662</v>
      </c>
      <c r="C15" s="22">
        <v>-517007</v>
      </c>
      <c r="D15" s="22">
        <v>-1052669</v>
      </c>
      <c r="E15" s="22">
        <v>-520616</v>
      </c>
      <c r="F15" s="22">
        <v>-1573285</v>
      </c>
      <c r="G15" s="22">
        <v>-619637</v>
      </c>
      <c r="H15" s="22">
        <v>-2192922</v>
      </c>
      <c r="I15" s="48">
        <v>-531867</v>
      </c>
      <c r="J15" s="48">
        <v>-554217</v>
      </c>
      <c r="K15" s="48">
        <v>-1086084</v>
      </c>
      <c r="L15" s="48">
        <v>-543013</v>
      </c>
      <c r="M15" s="48">
        <v>-1629097</v>
      </c>
      <c r="N15" s="48">
        <v>-601781</v>
      </c>
      <c r="O15" s="48">
        <v>-2230878</v>
      </c>
      <c r="P15" s="48">
        <v>-544723</v>
      </c>
      <c r="Q15" s="48">
        <v>-406418</v>
      </c>
      <c r="R15" s="48">
        <v>-951140</v>
      </c>
      <c r="S15" s="48">
        <v>-515611</v>
      </c>
      <c r="T15" s="48">
        <v>-1466751</v>
      </c>
      <c r="U15" s="48">
        <v>-672433</v>
      </c>
      <c r="V15" s="48">
        <v>-2139184</v>
      </c>
      <c r="W15" s="48">
        <v>-538982</v>
      </c>
      <c r="X15" s="48">
        <v>-483601</v>
      </c>
      <c r="Y15" s="48">
        <v>-1022583</v>
      </c>
    </row>
    <row r="16" spans="1:25" x14ac:dyDescent="0.25">
      <c r="A16" s="51" t="s">
        <v>868</v>
      </c>
      <c r="B16" s="22">
        <v>-133891</v>
      </c>
      <c r="C16" s="22">
        <v>-105992</v>
      </c>
      <c r="D16" s="22">
        <v>-239883</v>
      </c>
      <c r="E16" s="22">
        <v>-115194</v>
      </c>
      <c r="F16" s="22">
        <v>-355077</v>
      </c>
      <c r="G16" s="22">
        <v>-111438</v>
      </c>
      <c r="H16" s="22">
        <v>-466515</v>
      </c>
      <c r="I16" s="22">
        <v>-126833</v>
      </c>
      <c r="J16" s="22">
        <v>-120164</v>
      </c>
      <c r="K16" s="22">
        <v>-246997</v>
      </c>
      <c r="L16" s="22">
        <v>-119401</v>
      </c>
      <c r="M16" s="22">
        <v>-366398</v>
      </c>
      <c r="N16" s="22">
        <v>-136897</v>
      </c>
      <c r="O16" s="22">
        <v>-503295</v>
      </c>
      <c r="P16" s="22">
        <v>-111059</v>
      </c>
      <c r="Q16" s="22">
        <v>-111799</v>
      </c>
      <c r="R16" s="22">
        <v>-222858</v>
      </c>
      <c r="S16" s="22">
        <v>-116433</v>
      </c>
      <c r="T16" s="22">
        <v>-339291</v>
      </c>
      <c r="U16" s="22">
        <v>-158297</v>
      </c>
      <c r="V16" s="22">
        <v>-497588</v>
      </c>
      <c r="W16" s="22">
        <v>-75799</v>
      </c>
      <c r="X16" s="22">
        <v>-133192</v>
      </c>
      <c r="Y16" s="22">
        <v>-208991</v>
      </c>
    </row>
    <row r="17" spans="1:25" x14ac:dyDescent="0.25">
      <c r="A17" s="51" t="s">
        <v>869</v>
      </c>
      <c r="B17" s="22">
        <v>-399600</v>
      </c>
      <c r="C17" s="22">
        <v>-411131</v>
      </c>
      <c r="D17" s="22">
        <v>-810731</v>
      </c>
      <c r="E17" s="22">
        <v>-405580</v>
      </c>
      <c r="F17" s="22">
        <v>-1216311</v>
      </c>
      <c r="G17" s="22">
        <v>-499288</v>
      </c>
      <c r="H17" s="22">
        <v>-1715599</v>
      </c>
      <c r="I17" s="22">
        <v>-407166</v>
      </c>
      <c r="J17" s="22">
        <v>-444776</v>
      </c>
      <c r="K17" s="22">
        <v>-851942</v>
      </c>
      <c r="L17" s="22">
        <v>-436127</v>
      </c>
      <c r="M17" s="22">
        <v>-1288069</v>
      </c>
      <c r="N17" s="22">
        <v>-515804</v>
      </c>
      <c r="O17" s="22">
        <v>-1803873</v>
      </c>
      <c r="P17" s="22">
        <v>-429847</v>
      </c>
      <c r="Q17" s="22">
        <v>-294199</v>
      </c>
      <c r="R17" s="22">
        <v>-724046</v>
      </c>
      <c r="S17" s="22">
        <v>-429348</v>
      </c>
      <c r="T17" s="22">
        <v>-1153394</v>
      </c>
      <c r="U17" s="22">
        <v>-567476</v>
      </c>
      <c r="V17" s="22">
        <v>-1720870</v>
      </c>
      <c r="W17" s="22">
        <v>-469561</v>
      </c>
      <c r="X17" s="22">
        <v>-476180</v>
      </c>
      <c r="Y17" s="22">
        <v>-945741</v>
      </c>
    </row>
    <row r="18" spans="1:25" x14ac:dyDescent="0.25">
      <c r="A18" s="51" t="s">
        <v>849</v>
      </c>
      <c r="B18" s="22">
        <v>-2171</v>
      </c>
      <c r="C18" s="22">
        <v>116</v>
      </c>
      <c r="D18" s="22">
        <v>-2055</v>
      </c>
      <c r="E18" s="22">
        <v>158</v>
      </c>
      <c r="F18" s="22">
        <v>-1897</v>
      </c>
      <c r="G18" s="22">
        <v>-8911</v>
      </c>
      <c r="H18" s="22">
        <v>-10808</v>
      </c>
      <c r="I18" s="22">
        <v>2132</v>
      </c>
      <c r="J18" s="22">
        <v>10723</v>
      </c>
      <c r="K18" s="22">
        <v>12855</v>
      </c>
      <c r="L18" s="22">
        <v>12515</v>
      </c>
      <c r="M18" s="22">
        <v>25370</v>
      </c>
      <c r="N18" s="22">
        <v>50920</v>
      </c>
      <c r="O18" s="22">
        <v>76290</v>
      </c>
      <c r="P18" s="22">
        <v>-3817</v>
      </c>
      <c r="Q18" s="22">
        <v>-420</v>
      </c>
      <c r="R18" s="22">
        <v>-4237</v>
      </c>
      <c r="S18" s="22">
        <v>30170</v>
      </c>
      <c r="T18" s="22">
        <v>25936</v>
      </c>
      <c r="U18" s="22">
        <v>53340</v>
      </c>
      <c r="V18" s="22">
        <v>79276</v>
      </c>
      <c r="W18" s="22">
        <v>6378</v>
      </c>
      <c r="X18" s="22">
        <v>125772</v>
      </c>
      <c r="Y18" s="22">
        <v>132150</v>
      </c>
    </row>
    <row r="19" spans="1:25" x14ac:dyDescent="0.25">
      <c r="A19" s="47" t="s">
        <v>850</v>
      </c>
      <c r="B19" s="52">
        <v>-64131</v>
      </c>
      <c r="C19" s="52">
        <v>107205</v>
      </c>
      <c r="D19" s="52">
        <v>43074</v>
      </c>
      <c r="E19" s="52">
        <v>61742</v>
      </c>
      <c r="F19" s="52">
        <v>104816</v>
      </c>
      <c r="G19" s="52">
        <v>251405</v>
      </c>
      <c r="H19" s="52">
        <v>356221</v>
      </c>
      <c r="I19" s="52">
        <v>-30434</v>
      </c>
      <c r="J19" s="52">
        <v>65926</v>
      </c>
      <c r="K19" s="52">
        <v>35492</v>
      </c>
      <c r="L19" s="52">
        <v>44844</v>
      </c>
      <c r="M19" s="52">
        <v>80336</v>
      </c>
      <c r="N19" s="52">
        <v>256897</v>
      </c>
      <c r="O19" s="52">
        <v>337233</v>
      </c>
      <c r="P19" s="52">
        <v>-68392</v>
      </c>
      <c r="Q19" s="52">
        <v>-263163</v>
      </c>
      <c r="R19" s="52">
        <v>-331554</v>
      </c>
      <c r="S19" s="52">
        <v>-60586</v>
      </c>
      <c r="T19" s="52">
        <v>-392141</v>
      </c>
      <c r="U19" s="52">
        <v>149582</v>
      </c>
      <c r="V19" s="52">
        <v>-242559</v>
      </c>
      <c r="W19" s="52">
        <v>-187985</v>
      </c>
      <c r="X19" s="52">
        <v>64833</v>
      </c>
      <c r="Y19" s="52">
        <v>-123152</v>
      </c>
    </row>
    <row r="20" spans="1:25" x14ac:dyDescent="0.25">
      <c r="A20" s="47" t="s">
        <v>851</v>
      </c>
      <c r="B20" s="48">
        <v>-2408</v>
      </c>
      <c r="C20" s="48">
        <v>44489</v>
      </c>
      <c r="D20" s="48">
        <v>42081</v>
      </c>
      <c r="E20" s="48">
        <v>15256</v>
      </c>
      <c r="F20" s="48">
        <v>57337</v>
      </c>
      <c r="G20" s="48">
        <v>-40145</v>
      </c>
      <c r="H20" s="48">
        <v>17192</v>
      </c>
      <c r="I20" s="48">
        <v>-26054</v>
      </c>
      <c r="J20" s="48" t="s">
        <v>13</v>
      </c>
      <c r="K20" s="48">
        <v>-26054</v>
      </c>
      <c r="L20" s="48" t="s">
        <v>15</v>
      </c>
      <c r="M20" s="48">
        <v>-26054</v>
      </c>
      <c r="N20" s="52" t="s">
        <v>15</v>
      </c>
      <c r="O20" s="48">
        <v>-26054</v>
      </c>
      <c r="P20" s="48" t="s">
        <v>15</v>
      </c>
      <c r="Q20" s="48" t="s">
        <v>15</v>
      </c>
      <c r="R20" s="48" t="s">
        <v>15</v>
      </c>
      <c r="S20" s="48" t="s">
        <v>15</v>
      </c>
      <c r="T20" s="48" t="s">
        <v>15</v>
      </c>
      <c r="U20" s="48" t="s">
        <v>15</v>
      </c>
      <c r="V20" s="48" t="s">
        <v>15</v>
      </c>
      <c r="W20" s="48" t="s">
        <v>15</v>
      </c>
      <c r="X20" s="48" t="s">
        <v>11</v>
      </c>
      <c r="Y20" s="48" t="s">
        <v>15</v>
      </c>
    </row>
    <row r="21" spans="1:25" x14ac:dyDescent="0.25">
      <c r="A21" s="47" t="s">
        <v>852</v>
      </c>
      <c r="B21" s="48">
        <v>-14341</v>
      </c>
      <c r="C21" s="48">
        <v>-91023</v>
      </c>
      <c r="D21" s="48">
        <v>-105364</v>
      </c>
      <c r="E21" s="48">
        <v>-22051</v>
      </c>
      <c r="F21" s="48">
        <v>-127415</v>
      </c>
      <c r="G21" s="48">
        <v>28945</v>
      </c>
      <c r="H21" s="48">
        <v>-98470</v>
      </c>
      <c r="I21" s="48">
        <v>28945</v>
      </c>
      <c r="J21" s="48">
        <v>53</v>
      </c>
      <c r="K21" s="48">
        <v>30894</v>
      </c>
      <c r="L21" s="48">
        <v>-278</v>
      </c>
      <c r="M21" s="48">
        <v>30616</v>
      </c>
      <c r="N21" s="48">
        <v>-1054</v>
      </c>
      <c r="O21" s="48">
        <v>29562</v>
      </c>
      <c r="P21" s="48">
        <v>-12436</v>
      </c>
      <c r="Q21" s="48">
        <v>-274</v>
      </c>
      <c r="R21" s="48">
        <v>-12710</v>
      </c>
      <c r="S21" s="48">
        <v>-211</v>
      </c>
      <c r="T21" s="48">
        <v>-12921</v>
      </c>
      <c r="U21" s="48">
        <v>1221</v>
      </c>
      <c r="V21" s="48">
        <v>-11700</v>
      </c>
      <c r="W21" s="48">
        <v>-1600</v>
      </c>
      <c r="X21" s="48">
        <v>2886</v>
      </c>
      <c r="Y21" s="48">
        <v>1286</v>
      </c>
    </row>
    <row r="22" spans="1:25" x14ac:dyDescent="0.25">
      <c r="A22" s="47" t="s">
        <v>853</v>
      </c>
      <c r="B22" s="48">
        <v>-22586</v>
      </c>
      <c r="C22" s="48">
        <v>-19878</v>
      </c>
      <c r="D22" s="48">
        <v>-42464</v>
      </c>
      <c r="E22" s="48">
        <v>-24330</v>
      </c>
      <c r="F22" s="48">
        <v>-66795</v>
      </c>
      <c r="G22" s="48">
        <v>-28601</v>
      </c>
      <c r="H22" s="48">
        <v>-95396</v>
      </c>
      <c r="I22" s="48">
        <v>-25055</v>
      </c>
      <c r="J22" s="48">
        <v>-33185</v>
      </c>
      <c r="K22" s="48">
        <v>-58240</v>
      </c>
      <c r="L22" s="48">
        <v>-35115</v>
      </c>
      <c r="M22" s="48">
        <v>-93355</v>
      </c>
      <c r="N22" s="48">
        <v>-25004</v>
      </c>
      <c r="O22" s="48">
        <v>-118359</v>
      </c>
      <c r="P22" s="48">
        <v>-12157</v>
      </c>
      <c r="Q22" s="48">
        <v>-21099</v>
      </c>
      <c r="R22" s="48">
        <v>-33256</v>
      </c>
      <c r="S22" s="48">
        <v>-27204</v>
      </c>
      <c r="T22" s="48">
        <v>-60461</v>
      </c>
      <c r="U22" s="48">
        <v>-21834</v>
      </c>
      <c r="V22" s="48">
        <v>-82295</v>
      </c>
      <c r="W22" s="48">
        <v>-21258</v>
      </c>
      <c r="X22" s="48">
        <v>-20598</v>
      </c>
      <c r="Y22" s="48">
        <v>-41856</v>
      </c>
    </row>
    <row r="23" spans="1:25" x14ac:dyDescent="0.25">
      <c r="A23" s="57" t="s">
        <v>854</v>
      </c>
      <c r="B23" s="22">
        <v>-6889</v>
      </c>
      <c r="C23" s="22">
        <v>-8764</v>
      </c>
      <c r="D23" s="22">
        <v>-15653</v>
      </c>
      <c r="E23" s="22">
        <v>-12926</v>
      </c>
      <c r="F23" s="22">
        <v>-28579</v>
      </c>
      <c r="G23" s="22">
        <v>-12570</v>
      </c>
      <c r="H23" s="22">
        <v>-41149</v>
      </c>
      <c r="I23" s="22">
        <v>-11191</v>
      </c>
      <c r="J23" s="22">
        <v>-19557</v>
      </c>
      <c r="K23" s="22">
        <v>-30748</v>
      </c>
      <c r="L23" s="22">
        <v>-20478</v>
      </c>
      <c r="M23" s="22">
        <v>-51226</v>
      </c>
      <c r="N23" s="22">
        <v>-9523</v>
      </c>
      <c r="O23" s="22">
        <v>-60749</v>
      </c>
      <c r="P23" s="48" t="s">
        <v>15</v>
      </c>
      <c r="Q23" s="48" t="s">
        <v>15</v>
      </c>
      <c r="R23" s="48" t="s">
        <v>15</v>
      </c>
      <c r="S23" s="48" t="s">
        <v>15</v>
      </c>
      <c r="T23" s="48" t="s">
        <v>15</v>
      </c>
      <c r="U23" s="48" t="s">
        <v>15</v>
      </c>
      <c r="V23" s="48" t="s">
        <v>15</v>
      </c>
      <c r="W23" s="48" t="s">
        <v>15</v>
      </c>
      <c r="X23" s="48" t="s">
        <v>13</v>
      </c>
      <c r="Y23" s="48" t="s">
        <v>15</v>
      </c>
    </row>
    <row r="24" spans="1:25" x14ac:dyDescent="0.25">
      <c r="A24" s="57" t="s">
        <v>814</v>
      </c>
      <c r="B24" s="22" t="s">
        <v>13</v>
      </c>
      <c r="C24" s="22" t="s">
        <v>13</v>
      </c>
      <c r="D24" s="22" t="s">
        <v>13</v>
      </c>
      <c r="E24" s="22" t="s">
        <v>13</v>
      </c>
      <c r="F24" s="22" t="s">
        <v>13</v>
      </c>
      <c r="G24" s="22" t="s">
        <v>13</v>
      </c>
      <c r="H24" s="22" t="s">
        <v>13</v>
      </c>
      <c r="I24" s="22" t="s">
        <v>13</v>
      </c>
      <c r="J24" s="22" t="s">
        <v>13</v>
      </c>
      <c r="K24" s="48" t="s">
        <v>15</v>
      </c>
      <c r="L24" s="48" t="s">
        <v>15</v>
      </c>
      <c r="M24" s="48" t="s">
        <v>15</v>
      </c>
      <c r="N24" s="48" t="s">
        <v>15</v>
      </c>
      <c r="O24" s="48" t="s">
        <v>15</v>
      </c>
      <c r="P24" s="48" t="s">
        <v>15</v>
      </c>
      <c r="Q24" s="22">
        <v>-9720</v>
      </c>
      <c r="R24" s="22">
        <v>-9720</v>
      </c>
      <c r="S24" s="22">
        <v>-13343</v>
      </c>
      <c r="T24" s="22">
        <v>-23063</v>
      </c>
      <c r="U24" s="22">
        <v>-12743</v>
      </c>
      <c r="V24" s="22">
        <v>-35806</v>
      </c>
      <c r="W24" s="22">
        <v>-12838</v>
      </c>
      <c r="X24" s="22">
        <v>-11976</v>
      </c>
      <c r="Y24" s="22">
        <v>-24814</v>
      </c>
    </row>
    <row r="25" spans="1:25" x14ac:dyDescent="0.25">
      <c r="A25" s="57" t="s">
        <v>855</v>
      </c>
      <c r="B25" s="22" t="s">
        <v>11</v>
      </c>
      <c r="C25" s="22" t="s">
        <v>11</v>
      </c>
      <c r="D25" s="22" t="s">
        <v>11</v>
      </c>
      <c r="E25" s="22" t="s">
        <v>11</v>
      </c>
      <c r="F25" s="22" t="s">
        <v>11</v>
      </c>
      <c r="G25" s="22" t="s">
        <v>11</v>
      </c>
      <c r="H25" s="22" t="s">
        <v>11</v>
      </c>
      <c r="I25" s="22" t="s">
        <v>13</v>
      </c>
      <c r="J25" s="22" t="s">
        <v>13</v>
      </c>
      <c r="K25" s="48" t="s">
        <v>15</v>
      </c>
      <c r="L25" s="48" t="s">
        <v>15</v>
      </c>
      <c r="M25" s="48" t="s">
        <v>15</v>
      </c>
      <c r="N25" s="48" t="s">
        <v>15</v>
      </c>
      <c r="O25" s="48" t="s">
        <v>15</v>
      </c>
      <c r="P25" s="48" t="s">
        <v>15</v>
      </c>
      <c r="Q25" s="48" t="s">
        <v>15</v>
      </c>
      <c r="R25" s="48" t="s">
        <v>15</v>
      </c>
      <c r="S25" s="48" t="s">
        <v>15</v>
      </c>
      <c r="T25" s="48" t="s">
        <v>15</v>
      </c>
      <c r="U25" s="48" t="s">
        <v>15</v>
      </c>
      <c r="V25" s="48" t="s">
        <v>15</v>
      </c>
      <c r="W25" s="22" t="s">
        <v>15</v>
      </c>
      <c r="X25" s="22" t="s">
        <v>13</v>
      </c>
      <c r="Y25" s="22" t="s">
        <v>15</v>
      </c>
    </row>
    <row r="26" spans="1:25" x14ac:dyDescent="0.25">
      <c r="A26" s="57" t="s">
        <v>856</v>
      </c>
      <c r="B26" s="22">
        <v>-1179</v>
      </c>
      <c r="C26" s="22">
        <v>-1045</v>
      </c>
      <c r="D26" s="22">
        <v>-2224</v>
      </c>
      <c r="E26" s="22">
        <v>-616</v>
      </c>
      <c r="F26" s="22">
        <v>-2840</v>
      </c>
      <c r="G26" s="22">
        <v>-458</v>
      </c>
      <c r="H26" s="22">
        <v>-3298</v>
      </c>
      <c r="I26" s="22">
        <v>-1947</v>
      </c>
      <c r="J26" s="22">
        <v>-891</v>
      </c>
      <c r="K26" s="22">
        <v>-2838</v>
      </c>
      <c r="L26" s="22">
        <v>-906</v>
      </c>
      <c r="M26" s="22">
        <v>-3744</v>
      </c>
      <c r="N26" s="22">
        <v>-412</v>
      </c>
      <c r="O26" s="22">
        <v>-4156</v>
      </c>
      <c r="P26" s="22">
        <v>-504</v>
      </c>
      <c r="Q26" s="22">
        <v>-396</v>
      </c>
      <c r="R26" s="22">
        <v>-900</v>
      </c>
      <c r="S26" s="22">
        <v>-429</v>
      </c>
      <c r="T26" s="22">
        <v>-1329</v>
      </c>
      <c r="U26" s="22">
        <v>-515</v>
      </c>
      <c r="V26" s="22">
        <v>-1844</v>
      </c>
      <c r="W26" s="22">
        <v>-492</v>
      </c>
      <c r="X26" s="22">
        <v>-419</v>
      </c>
      <c r="Y26" s="22">
        <v>-911</v>
      </c>
    </row>
    <row r="27" spans="1:25" x14ac:dyDescent="0.25">
      <c r="A27" s="57" t="s">
        <v>857</v>
      </c>
      <c r="B27" s="22">
        <v>-8099</v>
      </c>
      <c r="C27" s="22">
        <v>-7917</v>
      </c>
      <c r="D27" s="22">
        <v>-16016</v>
      </c>
      <c r="E27" s="22">
        <v>-4821</v>
      </c>
      <c r="F27" s="22">
        <v>-20837</v>
      </c>
      <c r="G27" s="22">
        <v>-6966</v>
      </c>
      <c r="H27" s="22">
        <v>-27803</v>
      </c>
      <c r="I27" s="22">
        <v>-7559</v>
      </c>
      <c r="J27" s="22">
        <v>-7292</v>
      </c>
      <c r="K27" s="22">
        <v>-14851</v>
      </c>
      <c r="L27" s="22">
        <v>-6673</v>
      </c>
      <c r="M27" s="22">
        <v>-21524</v>
      </c>
      <c r="N27" s="22">
        <v>-6694</v>
      </c>
      <c r="O27" s="22">
        <v>-28218</v>
      </c>
      <c r="P27" s="22">
        <v>-5834</v>
      </c>
      <c r="Q27" s="22">
        <v>-6606</v>
      </c>
      <c r="R27" s="22">
        <v>-12440</v>
      </c>
      <c r="S27" s="22">
        <v>-10476</v>
      </c>
      <c r="T27" s="22">
        <v>-22916</v>
      </c>
      <c r="U27" s="22">
        <v>-4245</v>
      </c>
      <c r="V27" s="22">
        <v>-27161</v>
      </c>
      <c r="W27" s="22">
        <v>-3594</v>
      </c>
      <c r="X27" s="22">
        <v>-3468</v>
      </c>
      <c r="Y27" s="22">
        <v>-7062</v>
      </c>
    </row>
    <row r="28" spans="1:25" x14ac:dyDescent="0.25">
      <c r="A28" s="57" t="s">
        <v>858</v>
      </c>
      <c r="B28" s="22">
        <v>-6412</v>
      </c>
      <c r="C28" s="22">
        <v>-2149</v>
      </c>
      <c r="D28" s="22">
        <v>-8561</v>
      </c>
      <c r="E28" s="22">
        <v>-5967</v>
      </c>
      <c r="F28" s="22">
        <v>-14529</v>
      </c>
      <c r="G28" s="22">
        <v>-8603</v>
      </c>
      <c r="H28" s="22">
        <v>-23132</v>
      </c>
      <c r="I28" s="22">
        <v>-4327</v>
      </c>
      <c r="J28" s="22">
        <v>-5411</v>
      </c>
      <c r="K28" s="22">
        <v>-9738</v>
      </c>
      <c r="L28" s="22">
        <v>-6920</v>
      </c>
      <c r="M28" s="22">
        <v>-16658</v>
      </c>
      <c r="N28" s="22">
        <v>-8325</v>
      </c>
      <c r="O28" s="22">
        <v>-24983</v>
      </c>
      <c r="P28" s="22">
        <v>-5813</v>
      </c>
      <c r="Q28" s="22">
        <v>-3936</v>
      </c>
      <c r="R28" s="22">
        <v>-9749</v>
      </c>
      <c r="S28" s="22">
        <v>-2148</v>
      </c>
      <c r="T28" s="22">
        <v>-11897</v>
      </c>
      <c r="U28" s="22">
        <v>-3480</v>
      </c>
      <c r="V28" s="22">
        <v>-15377</v>
      </c>
      <c r="W28" s="22">
        <v>-3507</v>
      </c>
      <c r="X28" s="22">
        <v>-4149</v>
      </c>
      <c r="Y28" s="22">
        <v>-7656</v>
      </c>
    </row>
    <row r="29" spans="1:25" x14ac:dyDescent="0.25">
      <c r="A29" s="57" t="s">
        <v>859</v>
      </c>
      <c r="B29" s="22">
        <v>-7</v>
      </c>
      <c r="C29" s="22">
        <v>-3</v>
      </c>
      <c r="D29" s="22">
        <v>-10</v>
      </c>
      <c r="E29" s="22" t="s">
        <v>11</v>
      </c>
      <c r="F29" s="22">
        <v>-10</v>
      </c>
      <c r="G29" s="22">
        <v>-4</v>
      </c>
      <c r="H29" s="22">
        <v>-14</v>
      </c>
      <c r="I29" s="22">
        <v>-31</v>
      </c>
      <c r="J29" s="22">
        <v>-34</v>
      </c>
      <c r="K29" s="22">
        <v>-65</v>
      </c>
      <c r="L29" s="22">
        <v>-138</v>
      </c>
      <c r="M29" s="22">
        <v>-203</v>
      </c>
      <c r="N29" s="22">
        <v>-50</v>
      </c>
      <c r="O29" s="22">
        <v>-253</v>
      </c>
      <c r="P29" s="22">
        <v>-6</v>
      </c>
      <c r="Q29" s="22">
        <v>-441</v>
      </c>
      <c r="R29" s="22">
        <v>-447</v>
      </c>
      <c r="S29" s="22">
        <v>-808</v>
      </c>
      <c r="T29" s="22">
        <v>-1256</v>
      </c>
      <c r="U29" s="22">
        <v>-851</v>
      </c>
      <c r="V29" s="22">
        <v>-2107</v>
      </c>
      <c r="W29" s="22">
        <v>-827</v>
      </c>
      <c r="X29" s="22">
        <v>-586</v>
      </c>
      <c r="Y29" s="22">
        <v>-1413</v>
      </c>
    </row>
    <row r="30" spans="1:25" x14ac:dyDescent="0.25">
      <c r="A30" s="47" t="s">
        <v>860</v>
      </c>
      <c r="B30" s="48">
        <v>14971</v>
      </c>
      <c r="C30" s="48">
        <v>11746</v>
      </c>
      <c r="D30" s="48">
        <v>26717</v>
      </c>
      <c r="E30" s="48">
        <v>9065</v>
      </c>
      <c r="F30" s="48">
        <v>35782</v>
      </c>
      <c r="G30" s="48">
        <v>10221</v>
      </c>
      <c r="H30" s="48">
        <v>46003</v>
      </c>
      <c r="I30" s="48">
        <v>7981</v>
      </c>
      <c r="J30" s="48">
        <v>11295</v>
      </c>
      <c r="K30" s="48">
        <v>19276</v>
      </c>
      <c r="L30" s="48">
        <v>11660</v>
      </c>
      <c r="M30" s="48">
        <v>30936</v>
      </c>
      <c r="N30" s="48">
        <v>20604</v>
      </c>
      <c r="O30" s="48">
        <v>51540</v>
      </c>
      <c r="P30" s="48">
        <v>18426</v>
      </c>
      <c r="Q30" s="48">
        <v>14850</v>
      </c>
      <c r="R30" s="48">
        <v>33276</v>
      </c>
      <c r="S30" s="48">
        <v>48234</v>
      </c>
      <c r="T30" s="48">
        <v>81510</v>
      </c>
      <c r="U30" s="48">
        <v>52841</v>
      </c>
      <c r="V30" s="48">
        <v>134351</v>
      </c>
      <c r="W30" s="48">
        <v>16325</v>
      </c>
      <c r="X30" s="48">
        <v>70879</v>
      </c>
      <c r="Y30" s="48">
        <v>87204</v>
      </c>
    </row>
    <row r="31" spans="1:25" x14ac:dyDescent="0.25">
      <c r="A31" s="57" t="s">
        <v>861</v>
      </c>
      <c r="B31" s="22">
        <v>7468</v>
      </c>
      <c r="C31" s="22">
        <v>2271</v>
      </c>
      <c r="D31" s="22">
        <v>9739</v>
      </c>
      <c r="E31" s="22">
        <v>7619</v>
      </c>
      <c r="F31" s="22">
        <v>17358</v>
      </c>
      <c r="G31" s="22">
        <v>-3019</v>
      </c>
      <c r="H31" s="22">
        <v>14339</v>
      </c>
      <c r="I31" s="22">
        <v>2401</v>
      </c>
      <c r="J31" s="22">
        <v>4170</v>
      </c>
      <c r="K31" s="22">
        <v>6571</v>
      </c>
      <c r="L31" s="22">
        <v>4014</v>
      </c>
      <c r="M31" s="22">
        <v>10585</v>
      </c>
      <c r="N31" s="22">
        <v>8800</v>
      </c>
      <c r="O31" s="22">
        <v>19385</v>
      </c>
      <c r="P31" s="22">
        <v>9422</v>
      </c>
      <c r="Q31" s="22">
        <v>13539</v>
      </c>
      <c r="R31" s="22">
        <v>22961</v>
      </c>
      <c r="S31" s="22">
        <v>44295</v>
      </c>
      <c r="T31" s="22">
        <v>67256</v>
      </c>
      <c r="U31" s="22">
        <v>49025</v>
      </c>
      <c r="V31" s="22">
        <v>116281</v>
      </c>
      <c r="W31" s="22">
        <v>12532</v>
      </c>
      <c r="X31" s="22">
        <v>68651</v>
      </c>
      <c r="Y31" s="22">
        <v>81183</v>
      </c>
    </row>
    <row r="32" spans="1:25" x14ac:dyDescent="0.25">
      <c r="A32" s="57" t="s">
        <v>862</v>
      </c>
      <c r="B32" s="22">
        <v>5759</v>
      </c>
      <c r="C32" s="22">
        <v>8040</v>
      </c>
      <c r="D32" s="22">
        <v>13799</v>
      </c>
      <c r="E32" s="22">
        <v>5188</v>
      </c>
      <c r="F32" s="22">
        <v>18987</v>
      </c>
      <c r="G32" s="22">
        <v>5445</v>
      </c>
      <c r="H32" s="22">
        <v>24432</v>
      </c>
      <c r="I32" s="22">
        <v>6278</v>
      </c>
      <c r="J32" s="22">
        <v>6743</v>
      </c>
      <c r="K32" s="22">
        <v>13021</v>
      </c>
      <c r="L32" s="22">
        <v>7569</v>
      </c>
      <c r="M32" s="22">
        <v>20590</v>
      </c>
      <c r="N32" s="22">
        <v>11140</v>
      </c>
      <c r="O32" s="22">
        <v>31730</v>
      </c>
      <c r="P32" s="22">
        <v>8585</v>
      </c>
      <c r="Q32" s="22">
        <v>875</v>
      </c>
      <c r="R32" s="22">
        <v>9460</v>
      </c>
      <c r="S32" s="22">
        <v>3712</v>
      </c>
      <c r="T32" s="22">
        <v>13172</v>
      </c>
      <c r="U32" s="22">
        <v>3797</v>
      </c>
      <c r="V32" s="22">
        <v>16969</v>
      </c>
      <c r="W32" s="22">
        <v>3599</v>
      </c>
      <c r="X32" s="22">
        <v>2365</v>
      </c>
      <c r="Y32" s="22">
        <v>5964</v>
      </c>
    </row>
    <row r="33" spans="1:25" x14ac:dyDescent="0.25">
      <c r="A33" s="57" t="s">
        <v>859</v>
      </c>
      <c r="B33" s="22">
        <v>1744</v>
      </c>
      <c r="C33" s="22">
        <v>1435</v>
      </c>
      <c r="D33" s="22">
        <v>3179</v>
      </c>
      <c r="E33" s="22">
        <v>-3742</v>
      </c>
      <c r="F33" s="22">
        <v>-563</v>
      </c>
      <c r="G33" s="22">
        <v>7795</v>
      </c>
      <c r="H33" s="22">
        <v>7232</v>
      </c>
      <c r="I33" s="22">
        <v>-698</v>
      </c>
      <c r="J33" s="22">
        <v>382</v>
      </c>
      <c r="K33" s="22">
        <v>-316</v>
      </c>
      <c r="L33" s="22">
        <v>77</v>
      </c>
      <c r="M33" s="22">
        <v>-239</v>
      </c>
      <c r="N33" s="22">
        <v>664</v>
      </c>
      <c r="O33" s="22">
        <v>425</v>
      </c>
      <c r="P33" s="22">
        <v>419</v>
      </c>
      <c r="Q33" s="22">
        <v>436</v>
      </c>
      <c r="R33" s="22">
        <v>855</v>
      </c>
      <c r="S33" s="22">
        <v>227</v>
      </c>
      <c r="T33" s="22">
        <v>1082</v>
      </c>
      <c r="U33" s="22">
        <v>19</v>
      </c>
      <c r="V33" s="22">
        <v>1101</v>
      </c>
      <c r="W33" s="22">
        <v>194</v>
      </c>
      <c r="X33" s="22">
        <v>-137</v>
      </c>
      <c r="Y33" s="22">
        <v>57</v>
      </c>
    </row>
    <row r="34" spans="1:25" x14ac:dyDescent="0.25">
      <c r="A34" s="73" t="s">
        <v>863</v>
      </c>
      <c r="B34" s="55">
        <v>-88495</v>
      </c>
      <c r="C34" s="55">
        <v>52539</v>
      </c>
      <c r="D34" s="55">
        <v>-35956</v>
      </c>
      <c r="E34" s="55">
        <v>39682</v>
      </c>
      <c r="F34" s="55">
        <v>3725</v>
      </c>
      <c r="G34" s="55">
        <v>221825</v>
      </c>
      <c r="H34" s="55">
        <v>225550</v>
      </c>
      <c r="I34" s="55">
        <v>-42721</v>
      </c>
      <c r="J34" s="55">
        <v>44089</v>
      </c>
      <c r="K34" s="55">
        <v>1368</v>
      </c>
      <c r="L34" s="55">
        <v>21111</v>
      </c>
      <c r="M34" s="55">
        <v>22479</v>
      </c>
      <c r="N34" s="55">
        <v>251443</v>
      </c>
      <c r="O34" s="55">
        <v>273922</v>
      </c>
      <c r="P34" s="55">
        <v>-74559</v>
      </c>
      <c r="Q34" s="55">
        <v>-269686</v>
      </c>
      <c r="R34" s="55">
        <v>-344244</v>
      </c>
      <c r="S34" s="55">
        <v>-39767</v>
      </c>
      <c r="T34" s="55">
        <v>-384013</v>
      </c>
      <c r="U34" s="55">
        <v>181810</v>
      </c>
      <c r="V34" s="55">
        <v>-202203</v>
      </c>
      <c r="W34" s="55">
        <v>-194517</v>
      </c>
      <c r="X34" s="55">
        <v>117999</v>
      </c>
      <c r="Y34" s="55">
        <v>-76519</v>
      </c>
    </row>
    <row r="35" spans="1:25" x14ac:dyDescent="0.25">
      <c r="A35" s="47" t="s">
        <v>864</v>
      </c>
      <c r="B35" s="22">
        <v>28682</v>
      </c>
      <c r="C35" s="22">
        <v>-23249</v>
      </c>
      <c r="D35" s="22">
        <v>5433</v>
      </c>
      <c r="E35" s="22">
        <v>-7571</v>
      </c>
      <c r="F35" s="22">
        <v>-2138</v>
      </c>
      <c r="G35" s="22">
        <v>-49776</v>
      </c>
      <c r="H35" s="22">
        <v>-51914</v>
      </c>
      <c r="I35" s="22">
        <v>13840</v>
      </c>
      <c r="J35" s="22">
        <v>-14962</v>
      </c>
      <c r="K35" s="22">
        <v>-1122</v>
      </c>
      <c r="L35" s="22">
        <v>-7240</v>
      </c>
      <c r="M35" s="22">
        <v>-8362</v>
      </c>
      <c r="N35" s="22">
        <v>-51315</v>
      </c>
      <c r="O35" s="22">
        <v>-59677</v>
      </c>
      <c r="P35" s="22">
        <v>28666</v>
      </c>
      <c r="Q35" s="22">
        <v>88134</v>
      </c>
      <c r="R35" s="22">
        <v>116800</v>
      </c>
      <c r="S35" s="22">
        <v>19826</v>
      </c>
      <c r="T35" s="22">
        <v>136626</v>
      </c>
      <c r="U35" s="22">
        <v>-65465</v>
      </c>
      <c r="V35" s="20">
        <v>71161</v>
      </c>
      <c r="W35" s="22">
        <v>64467</v>
      </c>
      <c r="X35" s="22">
        <v>-39780</v>
      </c>
      <c r="Y35" s="22">
        <v>24687</v>
      </c>
    </row>
    <row r="36" spans="1:25" x14ac:dyDescent="0.25">
      <c r="A36" s="54" t="s">
        <v>865</v>
      </c>
      <c r="B36" s="55">
        <v>-59813</v>
      </c>
      <c r="C36" s="55">
        <v>29290</v>
      </c>
      <c r="D36" s="55">
        <v>-30523</v>
      </c>
      <c r="E36" s="55">
        <v>32111</v>
      </c>
      <c r="F36" s="55">
        <v>1587</v>
      </c>
      <c r="G36" s="55">
        <v>172049</v>
      </c>
      <c r="H36" s="55">
        <v>173636</v>
      </c>
      <c r="I36" s="55">
        <v>-28881</v>
      </c>
      <c r="J36" s="55">
        <v>29127</v>
      </c>
      <c r="K36" s="55">
        <v>246</v>
      </c>
      <c r="L36" s="55">
        <v>13871</v>
      </c>
      <c r="M36" s="55">
        <v>14117</v>
      </c>
      <c r="N36" s="55">
        <v>200128</v>
      </c>
      <c r="O36" s="55">
        <v>214245</v>
      </c>
      <c r="P36" s="55">
        <v>-45893</v>
      </c>
      <c r="Q36" s="55">
        <v>-181552</v>
      </c>
      <c r="R36" s="55">
        <v>-227444</v>
      </c>
      <c r="S36" s="55">
        <v>-19941</v>
      </c>
      <c r="T36" s="55">
        <v>-247387</v>
      </c>
      <c r="U36" s="55">
        <v>116345</v>
      </c>
      <c r="V36" s="55">
        <v>-131042</v>
      </c>
      <c r="W36" s="55">
        <v>-130050</v>
      </c>
      <c r="X36" s="55">
        <v>78220</v>
      </c>
      <c r="Y36" s="55">
        <v>-51831</v>
      </c>
    </row>
    <row r="37" spans="1:25" s="26" customFormat="1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</row>
    <row r="38" spans="1:25" s="26" customFormat="1" x14ac:dyDescent="0.25">
      <c r="A38" s="59" t="s">
        <v>871</v>
      </c>
      <c r="B38" s="60">
        <v>-0.06</v>
      </c>
      <c r="C38" s="60">
        <v>2.4E-2</v>
      </c>
      <c r="D38" s="60">
        <v>-1.4E-2</v>
      </c>
      <c r="E38" s="60">
        <v>2.5999999999999999E-2</v>
      </c>
      <c r="F38" s="60">
        <v>0</v>
      </c>
      <c r="G38" s="60">
        <v>0.10199999999999999</v>
      </c>
      <c r="H38" s="60">
        <v>3.4000000000000002E-2</v>
      </c>
      <c r="I38" s="60">
        <v>-2.8000000000000001E-2</v>
      </c>
      <c r="J38" s="60">
        <v>2.3E-2</v>
      </c>
      <c r="K38" s="60">
        <v>0</v>
      </c>
      <c r="L38" s="60">
        <v>1.0999999999999999E-2</v>
      </c>
      <c r="M38" s="60">
        <v>4.0000000000000001E-3</v>
      </c>
      <c r="N38" s="60">
        <v>0.115</v>
      </c>
      <c r="O38" s="60">
        <v>4.1000000000000002E-2</v>
      </c>
      <c r="P38" s="60">
        <v>-4.7E-2</v>
      </c>
      <c r="Q38" s="60">
        <v>-0.61599999999999999</v>
      </c>
      <c r="R38" s="60">
        <v>-0.17899999999999999</v>
      </c>
      <c r="S38" s="60">
        <v>-1.9E-2</v>
      </c>
      <c r="T38" s="60">
        <v>-0.106</v>
      </c>
      <c r="U38" s="60">
        <v>6.7000000000000004E-2</v>
      </c>
      <c r="V38" s="60">
        <v>-3.2000000000000001E-2</v>
      </c>
      <c r="W38" s="60">
        <v>-0.16800000000000001</v>
      </c>
      <c r="X38" s="60">
        <v>6.7000000000000004E-2</v>
      </c>
      <c r="Y38" s="60">
        <v>-2.7E-2</v>
      </c>
    </row>
    <row r="39" spans="1:25" s="26" customFormat="1" x14ac:dyDescent="0.25">
      <c r="A39" s="74"/>
      <c r="B39" s="38"/>
      <c r="C39" s="38"/>
      <c r="D39" s="38"/>
      <c r="E39" s="38"/>
      <c r="F39" s="38"/>
      <c r="G39" s="38"/>
      <c r="H39" s="38"/>
      <c r="I39" s="38"/>
      <c r="J39" s="75"/>
      <c r="K39" s="38"/>
      <c r="L39" s="38"/>
      <c r="M39" s="38"/>
      <c r="N39" s="38"/>
      <c r="O39" s="38"/>
      <c r="P39" s="38"/>
      <c r="Q39" s="38"/>
      <c r="R39" s="38"/>
      <c r="S39" s="38"/>
      <c r="T39" s="38"/>
    </row>
    <row r="40" spans="1:25" s="26" customFormat="1" x14ac:dyDescent="0.25">
      <c r="A40" s="51" t="s">
        <v>870</v>
      </c>
      <c r="B40" s="61">
        <v>52685</v>
      </c>
      <c r="C40" s="61">
        <v>53321</v>
      </c>
      <c r="D40" s="61">
        <v>106006</v>
      </c>
      <c r="E40" s="61">
        <v>53509</v>
      </c>
      <c r="F40" s="61">
        <v>159515</v>
      </c>
      <c r="G40" s="61">
        <v>45576</v>
      </c>
      <c r="H40" s="22">
        <v>205091</v>
      </c>
      <c r="I40" s="61">
        <v>55847</v>
      </c>
      <c r="J40" s="61">
        <v>57774</v>
      </c>
      <c r="K40" s="22">
        <v>113621</v>
      </c>
      <c r="L40" s="61">
        <v>59312</v>
      </c>
      <c r="M40" s="22">
        <v>172933</v>
      </c>
      <c r="N40" s="22">
        <v>60109</v>
      </c>
      <c r="O40" s="22">
        <v>233042</v>
      </c>
      <c r="P40" s="22">
        <v>60261</v>
      </c>
      <c r="Q40" s="22">
        <v>60841</v>
      </c>
      <c r="R40" s="22">
        <v>121102</v>
      </c>
      <c r="S40" s="22">
        <v>60980</v>
      </c>
      <c r="T40" s="22">
        <v>182082</v>
      </c>
      <c r="U40" s="63">
        <v>64250</v>
      </c>
      <c r="V40" s="63">
        <v>246332</v>
      </c>
      <c r="W40" s="63">
        <v>56959</v>
      </c>
      <c r="X40" s="63">
        <v>59936</v>
      </c>
      <c r="Y40" s="63">
        <v>116895</v>
      </c>
    </row>
    <row r="41" spans="1:25" x14ac:dyDescent="0.25">
      <c r="A41" s="23" t="s">
        <v>27</v>
      </c>
      <c r="B41" s="24">
        <v>-11446</v>
      </c>
      <c r="C41" s="24">
        <v>160526</v>
      </c>
      <c r="D41" s="24">
        <v>149080</v>
      </c>
      <c r="E41" s="24">
        <v>115251</v>
      </c>
      <c r="F41" s="24">
        <v>264331</v>
      </c>
      <c r="G41" s="24">
        <v>296981</v>
      </c>
      <c r="H41" s="24">
        <v>561312</v>
      </c>
      <c r="I41" s="24">
        <v>25413</v>
      </c>
      <c r="J41" s="24">
        <v>123700</v>
      </c>
      <c r="K41" s="24">
        <v>149113</v>
      </c>
      <c r="L41" s="24">
        <v>104156</v>
      </c>
      <c r="M41" s="24">
        <v>253269</v>
      </c>
      <c r="N41" s="24">
        <v>317006</v>
      </c>
      <c r="O41" s="24">
        <v>570275</v>
      </c>
      <c r="P41" s="24">
        <v>-8131</v>
      </c>
      <c r="Q41" s="24">
        <v>-202322</v>
      </c>
      <c r="R41" s="24">
        <v>-210452</v>
      </c>
      <c r="S41" s="24">
        <v>394</v>
      </c>
      <c r="T41" s="24">
        <v>-210059</v>
      </c>
      <c r="U41" s="24">
        <v>213832</v>
      </c>
      <c r="V41" s="24">
        <v>3773</v>
      </c>
      <c r="W41" s="24">
        <v>-131026</v>
      </c>
      <c r="X41" s="24">
        <v>124770</v>
      </c>
      <c r="Y41" s="24">
        <v>-6256</v>
      </c>
    </row>
    <row r="42" spans="1:25" x14ac:dyDescent="0.25">
      <c r="A42" s="51" t="s">
        <v>872</v>
      </c>
      <c r="B42" s="16">
        <v>2171</v>
      </c>
      <c r="C42" s="16">
        <v>-116</v>
      </c>
      <c r="D42" s="16">
        <v>2055</v>
      </c>
      <c r="E42" s="16">
        <v>-158</v>
      </c>
      <c r="F42" s="16">
        <v>1897</v>
      </c>
      <c r="G42" s="16">
        <v>8911</v>
      </c>
      <c r="H42" s="16">
        <v>10808</v>
      </c>
      <c r="I42" s="16">
        <v>-2132</v>
      </c>
      <c r="J42" s="16">
        <v>-10723</v>
      </c>
      <c r="K42" s="16">
        <v>-12855</v>
      </c>
      <c r="L42" s="16">
        <v>-12515</v>
      </c>
      <c r="M42" s="16">
        <v>-25370</v>
      </c>
      <c r="N42" s="16">
        <v>-50920</v>
      </c>
      <c r="O42" s="16">
        <v>-76290</v>
      </c>
      <c r="P42" s="16">
        <v>4335</v>
      </c>
      <c r="Q42" s="16">
        <v>11578</v>
      </c>
      <c r="R42" s="16">
        <v>15913</v>
      </c>
      <c r="S42" s="16">
        <v>21171</v>
      </c>
      <c r="T42" s="16">
        <v>37081</v>
      </c>
      <c r="U42" s="16">
        <v>40862</v>
      </c>
      <c r="V42" s="16">
        <v>77943</v>
      </c>
      <c r="W42" s="16">
        <v>-2020</v>
      </c>
      <c r="X42" s="16">
        <v>47567</v>
      </c>
      <c r="Y42" s="16">
        <v>45547</v>
      </c>
    </row>
    <row r="43" spans="1:25" x14ac:dyDescent="0.25">
      <c r="A43" s="51" t="s">
        <v>873</v>
      </c>
      <c r="B43" s="22">
        <v>966</v>
      </c>
      <c r="C43" s="22">
        <v>1135</v>
      </c>
      <c r="D43" s="22">
        <v>2101</v>
      </c>
      <c r="E43" s="22">
        <v>995</v>
      </c>
      <c r="F43" s="22">
        <v>3096</v>
      </c>
      <c r="G43" s="22">
        <v>906</v>
      </c>
      <c r="H43" s="22">
        <v>4002</v>
      </c>
      <c r="I43" s="22">
        <v>1369</v>
      </c>
      <c r="J43" s="22">
        <v>1234</v>
      </c>
      <c r="K43" s="22">
        <v>2603</v>
      </c>
      <c r="L43" s="22">
        <v>547</v>
      </c>
      <c r="M43" s="22">
        <v>3150</v>
      </c>
      <c r="N43" s="22" t="s">
        <v>15</v>
      </c>
      <c r="O43" s="22">
        <v>3150</v>
      </c>
      <c r="P43" s="48" t="s">
        <v>15</v>
      </c>
      <c r="Q43" s="48" t="s">
        <v>15</v>
      </c>
      <c r="R43" s="48" t="s">
        <v>15</v>
      </c>
      <c r="S43" s="48" t="s">
        <v>15</v>
      </c>
      <c r="T43" s="48" t="s">
        <v>15</v>
      </c>
      <c r="U43" s="48" t="s">
        <v>15</v>
      </c>
      <c r="V43" s="48" t="s">
        <v>15</v>
      </c>
      <c r="W43" s="16" t="s">
        <v>15</v>
      </c>
      <c r="X43" s="16" t="s">
        <v>15</v>
      </c>
      <c r="Y43" s="16" t="s">
        <v>15</v>
      </c>
    </row>
    <row r="44" spans="1:25" x14ac:dyDescent="0.25">
      <c r="A44" s="51" t="s">
        <v>874</v>
      </c>
      <c r="B44" s="22" t="s">
        <v>11</v>
      </c>
      <c r="C44" s="22" t="s">
        <v>11</v>
      </c>
      <c r="D44" s="22" t="s">
        <v>11</v>
      </c>
      <c r="E44" s="22" t="s">
        <v>11</v>
      </c>
      <c r="F44" s="22" t="s">
        <v>11</v>
      </c>
      <c r="G44" s="22">
        <v>34365</v>
      </c>
      <c r="H44" s="22">
        <v>34365</v>
      </c>
      <c r="I44" s="22">
        <v>5647</v>
      </c>
      <c r="J44" s="22">
        <v>7385</v>
      </c>
      <c r="K44" s="22">
        <v>13032</v>
      </c>
      <c r="L44" s="22">
        <v>7551</v>
      </c>
      <c r="M44" s="22">
        <v>20583</v>
      </c>
      <c r="N44" s="22">
        <v>11370</v>
      </c>
      <c r="O44" s="22">
        <v>31953</v>
      </c>
      <c r="P44" s="48" t="s">
        <v>15</v>
      </c>
      <c r="Q44" s="48" t="s">
        <v>15</v>
      </c>
      <c r="R44" s="48" t="s">
        <v>15</v>
      </c>
      <c r="S44" s="48" t="s">
        <v>15</v>
      </c>
      <c r="T44" s="48" t="s">
        <v>15</v>
      </c>
      <c r="U44" s="48" t="s">
        <v>15</v>
      </c>
      <c r="V44" s="48" t="s">
        <v>15</v>
      </c>
      <c r="W44" s="16" t="s">
        <v>15</v>
      </c>
      <c r="X44" s="16" t="s">
        <v>15</v>
      </c>
      <c r="Y44" s="16" t="s">
        <v>15</v>
      </c>
    </row>
    <row r="45" spans="1:25" x14ac:dyDescent="0.25">
      <c r="A45" s="51" t="s">
        <v>875</v>
      </c>
      <c r="B45" s="22">
        <v>5760</v>
      </c>
      <c r="C45" s="22">
        <v>8039</v>
      </c>
      <c r="D45" s="22">
        <v>13799</v>
      </c>
      <c r="E45" s="22">
        <v>5188</v>
      </c>
      <c r="F45" s="22">
        <v>18987</v>
      </c>
      <c r="G45" s="22">
        <v>5445</v>
      </c>
      <c r="H45" s="22">
        <v>24432</v>
      </c>
      <c r="I45" s="22">
        <v>6278</v>
      </c>
      <c r="J45" s="22">
        <v>6743</v>
      </c>
      <c r="K45" s="22">
        <v>13021</v>
      </c>
      <c r="L45" s="22">
        <v>7572</v>
      </c>
      <c r="M45" s="22">
        <v>20593</v>
      </c>
      <c r="N45" s="22">
        <v>11137</v>
      </c>
      <c r="O45" s="22">
        <v>31730</v>
      </c>
      <c r="P45" s="22">
        <v>8585</v>
      </c>
      <c r="Q45" s="16">
        <v>875</v>
      </c>
      <c r="R45" s="16">
        <v>9460</v>
      </c>
      <c r="S45" s="16">
        <v>3712</v>
      </c>
      <c r="T45" s="16">
        <v>13172</v>
      </c>
      <c r="U45" s="16">
        <v>3797</v>
      </c>
      <c r="V45" s="16">
        <v>16969</v>
      </c>
      <c r="W45" s="16">
        <v>3599</v>
      </c>
      <c r="X45" s="16">
        <v>2365</v>
      </c>
      <c r="Y45" s="16">
        <v>5964</v>
      </c>
    </row>
    <row r="46" spans="1:25" x14ac:dyDescent="0.25">
      <c r="A46" s="51" t="s">
        <v>876</v>
      </c>
      <c r="B46" s="22" t="s">
        <v>15</v>
      </c>
      <c r="C46" s="22" t="s">
        <v>15</v>
      </c>
      <c r="D46" s="22" t="s">
        <v>15</v>
      </c>
      <c r="E46" s="22" t="s">
        <v>15</v>
      </c>
      <c r="F46" s="22" t="s">
        <v>15</v>
      </c>
      <c r="G46" s="22" t="s">
        <v>15</v>
      </c>
      <c r="H46" s="22" t="s">
        <v>15</v>
      </c>
      <c r="I46" s="22" t="s">
        <v>15</v>
      </c>
      <c r="J46" s="22" t="s">
        <v>15</v>
      </c>
      <c r="K46" s="22" t="s">
        <v>15</v>
      </c>
      <c r="L46" s="22" t="s">
        <v>15</v>
      </c>
      <c r="M46" s="22" t="s">
        <v>15</v>
      </c>
      <c r="N46" s="22" t="s">
        <v>15</v>
      </c>
      <c r="O46" s="22" t="s">
        <v>15</v>
      </c>
      <c r="P46" s="16">
        <v>-518</v>
      </c>
      <c r="Q46" s="16">
        <v>-11158</v>
      </c>
      <c r="R46" s="16">
        <v>-11676</v>
      </c>
      <c r="S46" s="16">
        <v>-51341</v>
      </c>
      <c r="T46" s="16">
        <v>-63017</v>
      </c>
      <c r="U46" s="16">
        <v>-94202</v>
      </c>
      <c r="V46" s="16">
        <v>-157219</v>
      </c>
      <c r="W46" s="16">
        <v>-4358</v>
      </c>
      <c r="X46" s="16">
        <v>-173339</v>
      </c>
      <c r="Y46" s="16">
        <v>-177697</v>
      </c>
    </row>
    <row r="47" spans="1:25" x14ac:dyDescent="0.25">
      <c r="A47" s="23" t="s">
        <v>877</v>
      </c>
      <c r="B47" s="55">
        <v>-2549</v>
      </c>
      <c r="C47" s="55">
        <v>169584</v>
      </c>
      <c r="D47" s="55">
        <v>167035</v>
      </c>
      <c r="E47" s="55">
        <v>121276</v>
      </c>
      <c r="F47" s="55">
        <v>288311</v>
      </c>
      <c r="G47" s="55">
        <v>346608</v>
      </c>
      <c r="H47" s="55">
        <v>634919</v>
      </c>
      <c r="I47" s="24">
        <v>36575</v>
      </c>
      <c r="J47" s="24">
        <v>128339</v>
      </c>
      <c r="K47" s="24">
        <v>164914</v>
      </c>
      <c r="L47" s="24">
        <v>107311</v>
      </c>
      <c r="M47" s="24">
        <v>272225</v>
      </c>
      <c r="N47" s="24">
        <v>288593</v>
      </c>
      <c r="O47" s="24">
        <v>560818</v>
      </c>
      <c r="P47" s="24">
        <v>4271</v>
      </c>
      <c r="Q47" s="24">
        <v>-201027</v>
      </c>
      <c r="R47" s="24">
        <v>-196755</v>
      </c>
      <c r="S47" s="24">
        <v>-26064</v>
      </c>
      <c r="T47" s="24">
        <v>-222823</v>
      </c>
      <c r="U47" s="24">
        <v>164289</v>
      </c>
      <c r="V47" s="24">
        <v>-58534</v>
      </c>
      <c r="W47" s="24">
        <v>-133805</v>
      </c>
      <c r="X47" s="24">
        <v>1363</v>
      </c>
      <c r="Y47" s="24">
        <v>-132442</v>
      </c>
    </row>
    <row r="48" spans="1:25" x14ac:dyDescent="0.25">
      <c r="A48" s="59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38"/>
      <c r="O48" s="38"/>
      <c r="P48" s="38"/>
      <c r="Q48" s="38"/>
      <c r="R48" s="38"/>
      <c r="S48" s="38"/>
      <c r="T48" s="38"/>
      <c r="U48" s="26"/>
      <c r="V48" s="26"/>
      <c r="W48" s="26"/>
      <c r="X48" s="26"/>
      <c r="Y48" s="26"/>
    </row>
    <row r="49" spans="1:25" x14ac:dyDescent="0.25">
      <c r="A49" s="59" t="s">
        <v>878</v>
      </c>
      <c r="B49" s="65">
        <v>-3.0000000000000001E-3</v>
      </c>
      <c r="C49" s="65">
        <v>0.13700000000000001</v>
      </c>
      <c r="D49" s="65">
        <v>7.4999999999999997E-2</v>
      </c>
      <c r="E49" s="65">
        <v>0.1</v>
      </c>
      <c r="F49" s="65">
        <v>8.4000000000000005E-2</v>
      </c>
      <c r="G49" s="65">
        <v>0.20499999999999999</v>
      </c>
      <c r="H49" s="65">
        <v>0.124</v>
      </c>
      <c r="I49" s="65">
        <v>3.5000000000000003E-2</v>
      </c>
      <c r="J49" s="65">
        <v>0.10199999999999999</v>
      </c>
      <c r="K49" s="65">
        <v>7.1999999999999995E-2</v>
      </c>
      <c r="L49" s="65">
        <v>8.5999999999999993E-2</v>
      </c>
      <c r="M49" s="65">
        <v>7.6999999999999999E-2</v>
      </c>
      <c r="N49" s="65">
        <v>0.16600000000000001</v>
      </c>
      <c r="O49" s="65">
        <v>0.106</v>
      </c>
      <c r="P49" s="65">
        <v>4.0000000000000001E-3</v>
      </c>
      <c r="Q49" s="65">
        <v>-0.68300000000000005</v>
      </c>
      <c r="R49" s="65">
        <v>-0.155</v>
      </c>
      <c r="S49" s="65">
        <v>-2.4E-2</v>
      </c>
      <c r="T49" s="65">
        <v>-9.5000000000000001E-2</v>
      </c>
      <c r="U49" s="65">
        <v>9.4E-2</v>
      </c>
      <c r="V49" s="65">
        <v>-1.4E-2</v>
      </c>
      <c r="W49" s="65">
        <v>-0.17199999999999999</v>
      </c>
      <c r="X49" s="65">
        <v>1E-3</v>
      </c>
      <c r="Y49" s="65">
        <v>-6.8000000000000005E-2</v>
      </c>
    </row>
    <row r="50" spans="1:25" x14ac:dyDescent="0.25">
      <c r="A50" s="77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26"/>
      <c r="V50" s="26"/>
      <c r="W50" s="26"/>
    </row>
    <row r="51" spans="1:25" x14ac:dyDescent="0.25">
      <c r="A51" s="70" t="s">
        <v>879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</row>
    <row r="52" spans="1:25" x14ac:dyDescent="0.25">
      <c r="A52" s="70" t="s">
        <v>957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</row>
    <row r="53" spans="1:25" x14ac:dyDescent="0.25">
      <c r="A53" s="26"/>
    </row>
    <row r="54" spans="1:25" x14ac:dyDescent="0.25">
      <c r="A54" s="26"/>
    </row>
  </sheetData>
  <hyperlinks>
    <hyperlink ref="A1" location="'Índice | Index'!A1" display="Índice | Index" xr:uid="{7699C738-1C7F-4A45-BDA5-8AC6BB6118B4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19142-8B6C-4FFB-B73E-B9B8FB595E32}">
  <sheetPr>
    <tabColor rgb="FF002060"/>
  </sheetPr>
  <dimension ref="A1:R25"/>
  <sheetViews>
    <sheetView showGridLines="0" workbookViewId="0">
      <pane xSplit="1" ySplit="2" topLeftCell="H3" activePane="bottomRight" state="frozen"/>
      <selection pane="topRight" activeCell="B1" sqref="B1"/>
      <selection pane="bottomLeft" activeCell="A3" sqref="A3"/>
      <selection pane="bottomRight" activeCell="S17" sqref="S17"/>
    </sheetView>
  </sheetViews>
  <sheetFormatPr defaultRowHeight="15" x14ac:dyDescent="0.25"/>
  <cols>
    <col min="1" max="1" width="34" bestFit="1" customWidth="1"/>
    <col min="6" max="6" width="10.5703125" bestFit="1" customWidth="1"/>
    <col min="8" max="8" width="10.5703125" bestFit="1" customWidth="1"/>
    <col min="13" max="13" width="10.5703125" bestFit="1" customWidth="1"/>
    <col min="15" max="15" width="10.5703125" bestFit="1" customWidth="1"/>
  </cols>
  <sheetData>
    <row r="1" spans="1:18" ht="15.75" x14ac:dyDescent="0.25">
      <c r="A1" s="8" t="s">
        <v>10</v>
      </c>
    </row>
    <row r="2" spans="1:18" x14ac:dyDescent="0.25">
      <c r="A2" s="127" t="s">
        <v>948</v>
      </c>
      <c r="B2" s="128" t="s">
        <v>927</v>
      </c>
      <c r="C2" s="128" t="s">
        <v>928</v>
      </c>
      <c r="D2" s="128" t="s">
        <v>31</v>
      </c>
      <c r="E2" s="128" t="s">
        <v>929</v>
      </c>
      <c r="F2" s="128" t="s">
        <v>21</v>
      </c>
      <c r="G2" s="128" t="s">
        <v>930</v>
      </c>
      <c r="H2" s="129">
        <v>2019</v>
      </c>
      <c r="I2" s="128" t="s">
        <v>931</v>
      </c>
      <c r="J2" s="128" t="s">
        <v>932</v>
      </c>
      <c r="K2" s="128" t="s">
        <v>22</v>
      </c>
      <c r="L2" s="128" t="s">
        <v>933</v>
      </c>
      <c r="M2" s="128" t="s">
        <v>23</v>
      </c>
      <c r="N2" s="128" t="s">
        <v>934</v>
      </c>
      <c r="O2" s="129" t="s">
        <v>936</v>
      </c>
      <c r="P2" s="128" t="s">
        <v>951</v>
      </c>
      <c r="Q2" s="129" t="s">
        <v>971</v>
      </c>
      <c r="R2" s="129" t="s">
        <v>970</v>
      </c>
    </row>
    <row r="3" spans="1:18" x14ac:dyDescent="0.25">
      <c r="A3" s="130" t="s">
        <v>937</v>
      </c>
      <c r="B3" s="131">
        <v>-404381</v>
      </c>
      <c r="C3" s="131">
        <v>-439218</v>
      </c>
      <c r="D3" s="131">
        <v>-843599</v>
      </c>
      <c r="E3" s="131">
        <v>-428653</v>
      </c>
      <c r="F3" s="131">
        <v>-1272252</v>
      </c>
      <c r="G3" s="131">
        <v>-483085</v>
      </c>
      <c r="H3" s="131">
        <v>-1755337</v>
      </c>
      <c r="I3" s="131">
        <v>-413156</v>
      </c>
      <c r="J3" s="131">
        <v>-276999</v>
      </c>
      <c r="K3" s="131">
        <v>-690155</v>
      </c>
      <c r="L3" s="131">
        <v>-409146</v>
      </c>
      <c r="M3" s="131">
        <v>-1099301</v>
      </c>
      <c r="N3" s="131">
        <v>-549136</v>
      </c>
      <c r="O3" s="131">
        <v>-1648436</v>
      </c>
      <c r="P3" s="131">
        <v>-448408</v>
      </c>
      <c r="Q3" s="131">
        <v>-456771</v>
      </c>
      <c r="R3" s="131">
        <v>-905179</v>
      </c>
    </row>
    <row r="4" spans="1:18" x14ac:dyDescent="0.25">
      <c r="A4" s="132" t="s">
        <v>938</v>
      </c>
      <c r="B4" s="133">
        <v>-68363</v>
      </c>
      <c r="C4" s="133">
        <v>-70362</v>
      </c>
      <c r="D4" s="133">
        <v>-138725</v>
      </c>
      <c r="E4" s="133">
        <v>-67529</v>
      </c>
      <c r="F4" s="133">
        <v>-206254</v>
      </c>
      <c r="G4" s="133">
        <v>-73831</v>
      </c>
      <c r="H4" s="133">
        <v>-280085</v>
      </c>
      <c r="I4" s="133">
        <v>-58812</v>
      </c>
      <c r="J4" s="133">
        <v>-3716</v>
      </c>
      <c r="K4" s="133">
        <v>-62528</v>
      </c>
      <c r="L4" s="133">
        <v>-21443</v>
      </c>
      <c r="M4" s="133">
        <v>-83971</v>
      </c>
      <c r="N4" s="133">
        <v>-64166</v>
      </c>
      <c r="O4" s="133">
        <v>-148137</v>
      </c>
      <c r="P4" s="133">
        <v>-62462</v>
      </c>
      <c r="Q4" s="134">
        <v>-56914</v>
      </c>
      <c r="R4" s="134">
        <v>-119376</v>
      </c>
    </row>
    <row r="5" spans="1:18" x14ac:dyDescent="0.25">
      <c r="A5" s="132" t="s">
        <v>939</v>
      </c>
      <c r="B5" s="133">
        <v>-135323</v>
      </c>
      <c r="C5" s="133">
        <v>-145311</v>
      </c>
      <c r="D5" s="133">
        <v>-280634</v>
      </c>
      <c r="E5" s="133">
        <v>-143564</v>
      </c>
      <c r="F5" s="133">
        <v>-424198</v>
      </c>
      <c r="G5" s="133">
        <v>-155435</v>
      </c>
      <c r="H5" s="133">
        <v>-579633</v>
      </c>
      <c r="I5" s="133">
        <v>-140758</v>
      </c>
      <c r="J5" s="133">
        <v>-88916</v>
      </c>
      <c r="K5" s="133">
        <v>-229674</v>
      </c>
      <c r="L5" s="133">
        <v>-117467</v>
      </c>
      <c r="M5" s="133">
        <v>-347141</v>
      </c>
      <c r="N5" s="133">
        <v>-140947</v>
      </c>
      <c r="O5" s="133">
        <v>-488088</v>
      </c>
      <c r="P5" s="133">
        <v>-127775</v>
      </c>
      <c r="Q5" s="134">
        <v>-132386</v>
      </c>
      <c r="R5" s="134">
        <v>-260161</v>
      </c>
    </row>
    <row r="6" spans="1:18" x14ac:dyDescent="0.25">
      <c r="A6" s="132" t="s">
        <v>940</v>
      </c>
      <c r="B6" s="133">
        <v>-45997</v>
      </c>
      <c r="C6" s="133">
        <v>-48158</v>
      </c>
      <c r="D6" s="133">
        <v>-94155</v>
      </c>
      <c r="E6" s="133">
        <v>-45924</v>
      </c>
      <c r="F6" s="133">
        <v>-140079</v>
      </c>
      <c r="G6" s="133">
        <v>-62923</v>
      </c>
      <c r="H6" s="133">
        <v>-203002</v>
      </c>
      <c r="I6" s="133">
        <v>-50554</v>
      </c>
      <c r="J6" s="133">
        <v>-38858</v>
      </c>
      <c r="K6" s="133">
        <v>-89412</v>
      </c>
      <c r="L6" s="133">
        <v>-81320</v>
      </c>
      <c r="M6" s="133">
        <v>-170732</v>
      </c>
      <c r="N6" s="133">
        <v>-104496</v>
      </c>
      <c r="O6" s="133">
        <v>-275228</v>
      </c>
      <c r="P6" s="133">
        <v>-72267</v>
      </c>
      <c r="Q6" s="134">
        <v>-73544</v>
      </c>
      <c r="R6" s="134">
        <v>-145811</v>
      </c>
    </row>
    <row r="7" spans="1:18" x14ac:dyDescent="0.25">
      <c r="A7" s="132" t="s">
        <v>809</v>
      </c>
      <c r="B7" s="133">
        <v>-37336</v>
      </c>
      <c r="C7" s="133">
        <v>-38452</v>
      </c>
      <c r="D7" s="133">
        <v>-75788</v>
      </c>
      <c r="E7" s="133">
        <v>-39489</v>
      </c>
      <c r="F7" s="133">
        <v>-115277</v>
      </c>
      <c r="G7" s="133">
        <v>-40222</v>
      </c>
      <c r="H7" s="133">
        <v>-155499</v>
      </c>
      <c r="I7" s="133">
        <v>-39937</v>
      </c>
      <c r="J7" s="133">
        <v>-40411</v>
      </c>
      <c r="K7" s="133">
        <v>-80348</v>
      </c>
      <c r="L7" s="133">
        <v>-40746</v>
      </c>
      <c r="M7" s="133">
        <v>-121094</v>
      </c>
      <c r="N7" s="133">
        <v>-42258</v>
      </c>
      <c r="O7" s="133">
        <v>-163351</v>
      </c>
      <c r="P7" s="133">
        <v>-34646</v>
      </c>
      <c r="Q7" s="134">
        <v>-35576</v>
      </c>
      <c r="R7" s="134">
        <v>-70222</v>
      </c>
    </row>
    <row r="8" spans="1:18" x14ac:dyDescent="0.25">
      <c r="A8" s="132" t="s">
        <v>941</v>
      </c>
      <c r="B8" s="133">
        <v>-68282</v>
      </c>
      <c r="C8" s="133">
        <v>-67749</v>
      </c>
      <c r="D8" s="133">
        <v>-136031</v>
      </c>
      <c r="E8" s="133">
        <v>-67210</v>
      </c>
      <c r="F8" s="133">
        <v>-203241</v>
      </c>
      <c r="G8" s="133">
        <v>-45446</v>
      </c>
      <c r="H8" s="133">
        <v>-248687</v>
      </c>
      <c r="I8" s="133">
        <v>-63155</v>
      </c>
      <c r="J8" s="133">
        <v>-63754</v>
      </c>
      <c r="K8" s="133">
        <v>-126909</v>
      </c>
      <c r="L8" s="133">
        <v>-63398</v>
      </c>
      <c r="M8" s="133">
        <v>-190307</v>
      </c>
      <c r="N8" s="133">
        <v>-67492</v>
      </c>
      <c r="O8" s="133">
        <v>-257798</v>
      </c>
      <c r="P8" s="133">
        <v>-69438</v>
      </c>
      <c r="Q8" s="134">
        <v>-72660</v>
      </c>
      <c r="R8" s="134">
        <v>-142098</v>
      </c>
    </row>
    <row r="9" spans="1:18" x14ac:dyDescent="0.25">
      <c r="A9" s="132" t="s">
        <v>942</v>
      </c>
      <c r="B9" s="133">
        <v>-12962</v>
      </c>
      <c r="C9" s="133">
        <v>-26858</v>
      </c>
      <c r="D9" s="133">
        <v>-39820</v>
      </c>
      <c r="E9" s="133">
        <v>-22361</v>
      </c>
      <c r="F9" s="133">
        <v>-62181</v>
      </c>
      <c r="G9" s="133">
        <v>-47812</v>
      </c>
      <c r="H9" s="133">
        <v>-109993</v>
      </c>
      <c r="I9" s="133">
        <v>-27167</v>
      </c>
      <c r="J9" s="133">
        <v>-26909</v>
      </c>
      <c r="K9" s="133">
        <v>-54076</v>
      </c>
      <c r="L9" s="133">
        <v>-49554</v>
      </c>
      <c r="M9" s="133">
        <v>-103630</v>
      </c>
      <c r="N9" s="133">
        <v>-81539</v>
      </c>
      <c r="O9" s="133">
        <v>-185169</v>
      </c>
      <c r="P9" s="133">
        <v>-56100</v>
      </c>
      <c r="Q9" s="134">
        <v>-49322</v>
      </c>
      <c r="R9" s="134">
        <v>-105422</v>
      </c>
    </row>
    <row r="10" spans="1:18" x14ac:dyDescent="0.25">
      <c r="A10" s="132" t="s">
        <v>943</v>
      </c>
      <c r="B10" s="133">
        <v>-36118</v>
      </c>
      <c r="C10" s="133">
        <v>-42328</v>
      </c>
      <c r="D10" s="133">
        <v>-78446</v>
      </c>
      <c r="E10" s="133">
        <v>-42576</v>
      </c>
      <c r="F10" s="133">
        <v>-121022</v>
      </c>
      <c r="G10" s="133">
        <v>-57416</v>
      </c>
      <c r="H10" s="133">
        <v>-178438</v>
      </c>
      <c r="I10" s="133">
        <v>-32773</v>
      </c>
      <c r="J10" s="133">
        <v>-14435</v>
      </c>
      <c r="K10" s="133">
        <v>-47208</v>
      </c>
      <c r="L10" s="133">
        <v>-35218</v>
      </c>
      <c r="M10" s="133">
        <v>-82426</v>
      </c>
      <c r="N10" s="133">
        <v>-48238</v>
      </c>
      <c r="O10" s="133">
        <v>-130665</v>
      </c>
      <c r="P10" s="133">
        <v>-25720</v>
      </c>
      <c r="Q10" s="134">
        <v>-36369</v>
      </c>
      <c r="R10" s="134">
        <v>-62089</v>
      </c>
    </row>
    <row r="11" spans="1:18" x14ac:dyDescent="0.25">
      <c r="A11" s="39" t="s">
        <v>944</v>
      </c>
      <c r="B11" s="131">
        <v>-126056</v>
      </c>
      <c r="C11" s="131">
        <v>-119395</v>
      </c>
      <c r="D11" s="131">
        <v>-245451</v>
      </c>
      <c r="E11" s="131">
        <v>-118610</v>
      </c>
      <c r="F11" s="131">
        <v>-364060</v>
      </c>
      <c r="G11" s="131">
        <v>-133959</v>
      </c>
      <c r="H11" s="131">
        <v>-498019</v>
      </c>
      <c r="I11" s="131">
        <v>-109277</v>
      </c>
      <c r="J11" s="131">
        <v>-110322</v>
      </c>
      <c r="K11" s="131">
        <v>-219599</v>
      </c>
      <c r="L11" s="131">
        <v>-115252</v>
      </c>
      <c r="M11" s="131">
        <v>-334851</v>
      </c>
      <c r="N11" s="131">
        <v>-156851</v>
      </c>
      <c r="O11" s="131">
        <v>-491704</v>
      </c>
      <c r="P11" s="131">
        <v>-78060</v>
      </c>
      <c r="Q11" s="131">
        <v>-131696</v>
      </c>
      <c r="R11" s="131">
        <v>-209757</v>
      </c>
    </row>
    <row r="12" spans="1:18" x14ac:dyDescent="0.25">
      <c r="A12" s="132" t="s">
        <v>938</v>
      </c>
      <c r="B12" s="134">
        <v>-2090</v>
      </c>
      <c r="C12" s="134">
        <v>-1546</v>
      </c>
      <c r="D12" s="134">
        <v>-3636</v>
      </c>
      <c r="E12" s="134">
        <v>-1470</v>
      </c>
      <c r="F12" s="134">
        <v>-5106</v>
      </c>
      <c r="G12" s="134">
        <v>-1515</v>
      </c>
      <c r="H12" s="134">
        <v>-6621</v>
      </c>
      <c r="I12" s="134">
        <v>-1524</v>
      </c>
      <c r="J12" s="134">
        <v>-878</v>
      </c>
      <c r="K12" s="134">
        <v>-2402</v>
      </c>
      <c r="L12" s="134">
        <v>-1170</v>
      </c>
      <c r="M12" s="134">
        <v>-3572</v>
      </c>
      <c r="N12" s="134">
        <v>1826</v>
      </c>
      <c r="O12" s="134">
        <v>-1746</v>
      </c>
      <c r="P12" s="134">
        <v>-900</v>
      </c>
      <c r="Q12" s="134">
        <v>-810</v>
      </c>
      <c r="R12" s="134">
        <v>-1710</v>
      </c>
    </row>
    <row r="13" spans="1:18" x14ac:dyDescent="0.25">
      <c r="A13" s="132" t="s">
        <v>939</v>
      </c>
      <c r="B13" s="134">
        <v>-65344</v>
      </c>
      <c r="C13" s="134">
        <v>-65979</v>
      </c>
      <c r="D13" s="134">
        <v>-131323</v>
      </c>
      <c r="E13" s="134">
        <v>-62020</v>
      </c>
      <c r="F13" s="134">
        <v>-193343</v>
      </c>
      <c r="G13" s="134">
        <v>-78355</v>
      </c>
      <c r="H13" s="134">
        <v>-271698</v>
      </c>
      <c r="I13" s="134">
        <v>-64409</v>
      </c>
      <c r="J13" s="134">
        <v>-57516</v>
      </c>
      <c r="K13" s="134">
        <v>-121925</v>
      </c>
      <c r="L13" s="134">
        <v>-63267</v>
      </c>
      <c r="M13" s="134">
        <v>-185192</v>
      </c>
      <c r="N13" s="134">
        <v>-78058</v>
      </c>
      <c r="O13" s="134">
        <v>-263249</v>
      </c>
      <c r="P13" s="134">
        <v>-58855</v>
      </c>
      <c r="Q13" s="134">
        <v>-62691</v>
      </c>
      <c r="R13" s="134">
        <v>-121546</v>
      </c>
    </row>
    <row r="14" spans="1:18" x14ac:dyDescent="0.25">
      <c r="A14" s="132" t="s">
        <v>940</v>
      </c>
      <c r="B14" s="134">
        <v>-26690</v>
      </c>
      <c r="C14" s="134">
        <v>-23749</v>
      </c>
      <c r="D14" s="134">
        <v>-50439</v>
      </c>
      <c r="E14" s="134">
        <v>-25317</v>
      </c>
      <c r="F14" s="134">
        <v>-75756</v>
      </c>
      <c r="G14" s="134">
        <v>-28574</v>
      </c>
      <c r="H14" s="134">
        <v>-104330</v>
      </c>
      <c r="I14" s="134">
        <v>-23868</v>
      </c>
      <c r="J14" s="134">
        <v>-25278</v>
      </c>
      <c r="K14" s="134">
        <v>-49146</v>
      </c>
      <c r="L14" s="134">
        <v>-28241</v>
      </c>
      <c r="M14" s="134">
        <v>-77387</v>
      </c>
      <c r="N14" s="134">
        <v>-46103</v>
      </c>
      <c r="O14" s="134">
        <v>-123492</v>
      </c>
      <c r="P14" s="134">
        <v>-26144</v>
      </c>
      <c r="Q14" s="134">
        <v>-30488</v>
      </c>
      <c r="R14" s="134">
        <v>-56632</v>
      </c>
    </row>
    <row r="15" spans="1:18" x14ac:dyDescent="0.25">
      <c r="A15" s="132" t="s">
        <v>809</v>
      </c>
      <c r="B15" s="134">
        <v>-18510</v>
      </c>
      <c r="C15" s="134">
        <v>-19323</v>
      </c>
      <c r="D15" s="134">
        <v>-37833</v>
      </c>
      <c r="E15" s="134">
        <v>-19823</v>
      </c>
      <c r="F15" s="134">
        <v>-57656</v>
      </c>
      <c r="G15" s="134">
        <v>-19888</v>
      </c>
      <c r="H15" s="134">
        <v>-77544</v>
      </c>
      <c r="I15" s="134">
        <v>-20324</v>
      </c>
      <c r="J15" s="134">
        <v>-20428</v>
      </c>
      <c r="K15" s="134">
        <v>-40752</v>
      </c>
      <c r="L15" s="134">
        <v>-20237</v>
      </c>
      <c r="M15" s="134">
        <v>-60989</v>
      </c>
      <c r="N15" s="134">
        <v>-21992</v>
      </c>
      <c r="O15" s="134">
        <v>-82981</v>
      </c>
      <c r="P15" s="134">
        <v>-22313</v>
      </c>
      <c r="Q15" s="134">
        <v>-24360</v>
      </c>
      <c r="R15" s="134">
        <v>-46673</v>
      </c>
    </row>
    <row r="16" spans="1:18" x14ac:dyDescent="0.25">
      <c r="A16" s="132" t="s">
        <v>941</v>
      </c>
      <c r="B16" s="134">
        <v>-5465</v>
      </c>
      <c r="C16" s="134">
        <v>-5480</v>
      </c>
      <c r="D16" s="134">
        <v>-10945</v>
      </c>
      <c r="E16" s="134">
        <v>-5566</v>
      </c>
      <c r="F16" s="134">
        <v>-16511</v>
      </c>
      <c r="G16" s="134">
        <v>-3555</v>
      </c>
      <c r="H16" s="134">
        <v>-20066</v>
      </c>
      <c r="I16" s="134">
        <v>-4671</v>
      </c>
      <c r="J16" s="134">
        <v>-4991</v>
      </c>
      <c r="K16" s="134">
        <v>-9662</v>
      </c>
      <c r="L16" s="134">
        <v>-5689</v>
      </c>
      <c r="M16" s="134">
        <v>-15351</v>
      </c>
      <c r="N16" s="134">
        <v>-5465</v>
      </c>
      <c r="O16" s="134">
        <v>-20816</v>
      </c>
      <c r="P16" s="134">
        <v>-5330</v>
      </c>
      <c r="Q16" s="134">
        <v>-5401</v>
      </c>
      <c r="R16" s="134">
        <v>-10731</v>
      </c>
    </row>
    <row r="17" spans="1:18" x14ac:dyDescent="0.25">
      <c r="A17" s="132" t="s">
        <v>943</v>
      </c>
      <c r="B17" s="134">
        <v>-7957</v>
      </c>
      <c r="C17" s="134">
        <v>-3318</v>
      </c>
      <c r="D17" s="134">
        <v>-11275</v>
      </c>
      <c r="E17" s="134">
        <v>-4414</v>
      </c>
      <c r="F17" s="134">
        <v>-15688</v>
      </c>
      <c r="G17" s="134">
        <v>-2072</v>
      </c>
      <c r="H17" s="134">
        <v>-17760</v>
      </c>
      <c r="I17" s="134">
        <v>5519</v>
      </c>
      <c r="J17" s="134">
        <v>-1231</v>
      </c>
      <c r="K17" s="134">
        <v>4288</v>
      </c>
      <c r="L17" s="134">
        <v>3352</v>
      </c>
      <c r="M17" s="134">
        <v>7640</v>
      </c>
      <c r="N17" s="134">
        <v>-7060</v>
      </c>
      <c r="O17" s="134">
        <v>580</v>
      </c>
      <c r="P17" s="134">
        <v>35482</v>
      </c>
      <c r="Q17" s="134">
        <v>-7944</v>
      </c>
      <c r="R17" s="134">
        <v>27537</v>
      </c>
    </row>
    <row r="18" spans="1:18" x14ac:dyDescent="0.25">
      <c r="A18" s="39" t="s">
        <v>945</v>
      </c>
      <c r="B18" s="131">
        <v>639851</v>
      </c>
      <c r="C18" s="131">
        <v>10598</v>
      </c>
      <c r="D18" s="131">
        <v>650449</v>
      </c>
      <c r="E18" s="131">
        <v>17285</v>
      </c>
      <c r="F18" s="131">
        <v>667734</v>
      </c>
      <c r="G18" s="131">
        <v>50595</v>
      </c>
      <c r="H18" s="131">
        <v>718329</v>
      </c>
      <c r="I18" s="131">
        <v>-3817</v>
      </c>
      <c r="J18" s="131">
        <v>-419</v>
      </c>
      <c r="K18" s="131">
        <v>-4236</v>
      </c>
      <c r="L18" s="131">
        <v>30171</v>
      </c>
      <c r="M18" s="131">
        <v>25935</v>
      </c>
      <c r="N18" s="131">
        <v>53341</v>
      </c>
      <c r="O18" s="131">
        <v>79276</v>
      </c>
      <c r="P18" s="131">
        <v>6378</v>
      </c>
      <c r="Q18" s="131">
        <v>125772</v>
      </c>
      <c r="R18" s="131">
        <v>132150</v>
      </c>
    </row>
    <row r="19" spans="1:18" x14ac:dyDescent="0.25">
      <c r="A19" s="135" t="s">
        <v>946</v>
      </c>
      <c r="B19" s="134">
        <v>637719</v>
      </c>
      <c r="C19" s="134">
        <v>1485</v>
      </c>
      <c r="D19" s="134">
        <v>639204</v>
      </c>
      <c r="E19" s="134">
        <v>4523</v>
      </c>
      <c r="F19" s="134">
        <v>643727</v>
      </c>
      <c r="G19" s="134">
        <v>1166</v>
      </c>
      <c r="H19" s="134">
        <v>644893</v>
      </c>
      <c r="I19" s="134">
        <v>518</v>
      </c>
      <c r="J19" s="134">
        <v>11159</v>
      </c>
      <c r="K19" s="134">
        <v>11677</v>
      </c>
      <c r="L19" s="134">
        <v>51340</v>
      </c>
      <c r="M19" s="134">
        <v>63017</v>
      </c>
      <c r="N19" s="134">
        <v>94258</v>
      </c>
      <c r="O19" s="134">
        <v>157276</v>
      </c>
      <c r="P19" s="134">
        <v>4358</v>
      </c>
      <c r="Q19" s="134">
        <v>173339</v>
      </c>
      <c r="R19" s="134">
        <v>177697</v>
      </c>
    </row>
    <row r="20" spans="1:18" x14ac:dyDescent="0.25">
      <c r="A20" s="135" t="s">
        <v>950</v>
      </c>
      <c r="B20" s="134">
        <v>6177</v>
      </c>
      <c r="C20" s="134">
        <v>9260</v>
      </c>
      <c r="D20" s="134">
        <v>15437</v>
      </c>
      <c r="E20" s="134">
        <v>5665</v>
      </c>
      <c r="F20" s="134">
        <v>21102</v>
      </c>
      <c r="G20" s="134">
        <v>-9838</v>
      </c>
      <c r="H20" s="134">
        <v>11264</v>
      </c>
      <c r="I20" s="134">
        <v>-6613</v>
      </c>
      <c r="J20" s="134">
        <v>-968</v>
      </c>
      <c r="K20" s="134">
        <v>-7581</v>
      </c>
      <c r="L20" s="134">
        <v>8213</v>
      </c>
      <c r="M20" s="134">
        <v>632</v>
      </c>
      <c r="N20" s="134">
        <v>-922</v>
      </c>
      <c r="O20" s="134">
        <v>-290</v>
      </c>
      <c r="P20" s="134">
        <v>0</v>
      </c>
      <c r="Q20" s="134">
        <v>-81</v>
      </c>
      <c r="R20" s="134">
        <v>-81</v>
      </c>
    </row>
    <row r="21" spans="1:18" x14ac:dyDescent="0.25">
      <c r="A21" s="135" t="s">
        <v>949</v>
      </c>
      <c r="B21" s="134">
        <v>-5391</v>
      </c>
      <c r="C21" s="134">
        <v>-8369</v>
      </c>
      <c r="D21" s="134">
        <v>-13760</v>
      </c>
      <c r="E21" s="134">
        <v>-5028</v>
      </c>
      <c r="F21" s="134">
        <v>-18788</v>
      </c>
      <c r="G21" s="134">
        <v>-227</v>
      </c>
      <c r="H21" s="134">
        <v>-19015</v>
      </c>
      <c r="I21" s="134">
        <v>526</v>
      </c>
      <c r="J21" s="134">
        <v>-1303</v>
      </c>
      <c r="K21" s="134">
        <v>-777</v>
      </c>
      <c r="L21" s="134">
        <v>50</v>
      </c>
      <c r="M21" s="134">
        <v>-727</v>
      </c>
      <c r="N21" s="134">
        <v>-424</v>
      </c>
      <c r="O21" s="134">
        <v>-1151</v>
      </c>
      <c r="P21" s="134">
        <v>-335</v>
      </c>
      <c r="Q21" s="134">
        <v>-3253</v>
      </c>
      <c r="R21" s="134">
        <v>-3588</v>
      </c>
    </row>
    <row r="22" spans="1:18" x14ac:dyDescent="0.25">
      <c r="A22" s="132" t="s">
        <v>943</v>
      </c>
      <c r="B22" s="134">
        <v>1346</v>
      </c>
      <c r="C22" s="134">
        <v>8222</v>
      </c>
      <c r="D22" s="134">
        <v>9568</v>
      </c>
      <c r="E22" s="134">
        <v>12125</v>
      </c>
      <c r="F22" s="134">
        <v>21693</v>
      </c>
      <c r="G22" s="134">
        <v>59494</v>
      </c>
      <c r="H22" s="134">
        <v>81187</v>
      </c>
      <c r="I22" s="134">
        <v>1752</v>
      </c>
      <c r="J22" s="134">
        <v>-9307</v>
      </c>
      <c r="K22" s="134">
        <v>-7555</v>
      </c>
      <c r="L22" s="134">
        <v>-29432</v>
      </c>
      <c r="M22" s="134">
        <v>-36987</v>
      </c>
      <c r="N22" s="134">
        <v>-39570</v>
      </c>
      <c r="O22" s="134">
        <v>-76559</v>
      </c>
      <c r="P22" s="134">
        <v>2355</v>
      </c>
      <c r="Q22" s="134">
        <v>-44234</v>
      </c>
      <c r="R22" s="134">
        <v>-41879</v>
      </c>
    </row>
    <row r="23" spans="1:18" x14ac:dyDescent="0.25">
      <c r="A23" s="39" t="s">
        <v>947</v>
      </c>
      <c r="B23" s="131">
        <v>109414</v>
      </c>
      <c r="C23" s="131">
        <v>-548015</v>
      </c>
      <c r="D23" s="131">
        <v>-438601</v>
      </c>
      <c r="E23" s="131">
        <v>-529978</v>
      </c>
      <c r="F23" s="131">
        <v>-968578</v>
      </c>
      <c r="G23" s="131">
        <v>-566449</v>
      </c>
      <c r="H23" s="131">
        <v>-1535027</v>
      </c>
      <c r="I23" s="131">
        <v>-526250</v>
      </c>
      <c r="J23" s="131">
        <v>-387740</v>
      </c>
      <c r="K23" s="131">
        <v>-913990</v>
      </c>
      <c r="L23" s="131">
        <v>-494227</v>
      </c>
      <c r="M23" s="131">
        <v>-1408217</v>
      </c>
      <c r="N23" s="131">
        <v>-652645</v>
      </c>
      <c r="O23" s="131">
        <v>-2060865</v>
      </c>
      <c r="P23" s="131">
        <v>-520090</v>
      </c>
      <c r="Q23" s="131">
        <v>-462695</v>
      </c>
      <c r="R23" s="131">
        <v>-982786</v>
      </c>
    </row>
    <row r="25" spans="1:18" x14ac:dyDescent="0.25">
      <c r="A25" s="70" t="s">
        <v>957</v>
      </c>
    </row>
  </sheetData>
  <hyperlinks>
    <hyperlink ref="A1" location="'Índice | Index'!A1" display="Índice | Index" xr:uid="{FB4182B9-0547-4C63-BAC0-52BAB2FF24E0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969EA-2350-4E0C-9138-2E6C8A23BF18}">
  <sheetPr>
    <tabColor rgb="FF002060"/>
  </sheetPr>
  <dimension ref="A1:AA20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3" sqref="A13"/>
    </sheetView>
  </sheetViews>
  <sheetFormatPr defaultRowHeight="15" x14ac:dyDescent="0.25"/>
  <cols>
    <col min="1" max="1" width="62.42578125" customWidth="1"/>
    <col min="2" max="2" width="9.7109375" bestFit="1" customWidth="1"/>
  </cols>
  <sheetData>
    <row r="1" spans="1:27" ht="18.75" x14ac:dyDescent="0.3">
      <c r="A1" s="79" t="s">
        <v>10</v>
      </c>
    </row>
    <row r="2" spans="1:27" x14ac:dyDescent="0.25">
      <c r="A2" s="10" t="s">
        <v>28</v>
      </c>
      <c r="B2" s="10">
        <v>2016</v>
      </c>
      <c r="C2" s="10">
        <v>2017</v>
      </c>
      <c r="D2" s="10" t="s">
        <v>923</v>
      </c>
      <c r="E2" s="10" t="s">
        <v>924</v>
      </c>
      <c r="F2" s="44" t="s">
        <v>29</v>
      </c>
      <c r="G2" s="10" t="s">
        <v>925</v>
      </c>
      <c r="H2" s="10" t="s">
        <v>30</v>
      </c>
      <c r="I2" s="10" t="s">
        <v>926</v>
      </c>
      <c r="J2" s="10">
        <v>2018</v>
      </c>
      <c r="K2" s="10" t="s">
        <v>927</v>
      </c>
      <c r="L2" s="10" t="s">
        <v>928</v>
      </c>
      <c r="M2" s="44" t="s">
        <v>31</v>
      </c>
      <c r="N2" s="10" t="s">
        <v>929</v>
      </c>
      <c r="O2" s="10" t="s">
        <v>21</v>
      </c>
      <c r="P2" s="10" t="s">
        <v>930</v>
      </c>
      <c r="Q2" s="10">
        <v>2019</v>
      </c>
      <c r="R2" s="10" t="s">
        <v>931</v>
      </c>
      <c r="S2" s="10" t="s">
        <v>932</v>
      </c>
      <c r="T2" s="44" t="s">
        <v>22</v>
      </c>
      <c r="U2" s="44" t="s">
        <v>933</v>
      </c>
      <c r="V2" s="44" t="s">
        <v>23</v>
      </c>
      <c r="W2" s="44" t="s">
        <v>934</v>
      </c>
      <c r="X2" s="10">
        <v>2020</v>
      </c>
      <c r="Y2" s="44" t="s">
        <v>951</v>
      </c>
      <c r="Z2" s="44" t="s">
        <v>971</v>
      </c>
      <c r="AA2" s="44" t="s">
        <v>970</v>
      </c>
    </row>
    <row r="3" spans="1:27" x14ac:dyDescent="0.25">
      <c r="A3" s="100" t="s">
        <v>921</v>
      </c>
      <c r="B3" s="101">
        <v>4780.7</v>
      </c>
      <c r="C3" s="101">
        <v>5035.6000000000004</v>
      </c>
      <c r="D3" s="101">
        <v>998.9</v>
      </c>
      <c r="E3" s="101">
        <v>1235.3</v>
      </c>
      <c r="F3" s="101">
        <v>2234.1999999999998</v>
      </c>
      <c r="G3" s="101">
        <v>1214.2</v>
      </c>
      <c r="H3" s="101">
        <v>3448.4</v>
      </c>
      <c r="I3" s="101">
        <v>1690.7</v>
      </c>
      <c r="J3" s="101">
        <v>5139.1000000000004</v>
      </c>
      <c r="K3" s="101">
        <v>1040.5</v>
      </c>
      <c r="L3" s="101">
        <v>1260.3</v>
      </c>
      <c r="M3" s="101">
        <v>2300.8000000000002</v>
      </c>
      <c r="N3" s="101">
        <v>1241.9000000000001</v>
      </c>
      <c r="O3" s="101">
        <v>3542.7</v>
      </c>
      <c r="P3" s="101">
        <v>1742.4</v>
      </c>
      <c r="Q3" s="101">
        <v>5285.2</v>
      </c>
      <c r="R3" s="101">
        <v>976.9</v>
      </c>
      <c r="S3" s="101">
        <v>294.5</v>
      </c>
      <c r="T3" s="101">
        <v>1271.3</v>
      </c>
      <c r="U3" s="101">
        <v>1067.2</v>
      </c>
      <c r="V3" s="101">
        <v>2338.5</v>
      </c>
      <c r="W3" s="101">
        <v>1747</v>
      </c>
      <c r="X3" s="101">
        <v>4085.5</v>
      </c>
      <c r="Y3" s="101">
        <v>776.1</v>
      </c>
      <c r="Z3" s="101">
        <f>'[1]DRE | Income Statement'!X3/1000</f>
        <v>1175.5899999999999</v>
      </c>
      <c r="AA3" s="101">
        <f>'[1]DRE | Income Statement'!Y3/1000</f>
        <v>1951.6659999999999</v>
      </c>
    </row>
    <row r="4" spans="1:27" x14ac:dyDescent="0.25">
      <c r="A4" s="100" t="s">
        <v>916</v>
      </c>
      <c r="B4" s="81">
        <v>0</v>
      </c>
      <c r="C4" s="81">
        <v>4.9000000000000002E-2</v>
      </c>
      <c r="D4" s="81">
        <v>7.0000000000000001E-3</v>
      </c>
      <c r="E4" s="81">
        <v>-3.0000000000000001E-3</v>
      </c>
      <c r="F4" s="81">
        <v>1E-3</v>
      </c>
      <c r="G4" s="81">
        <v>5.3999999999999999E-2</v>
      </c>
      <c r="H4" s="81">
        <v>1.9E-2</v>
      </c>
      <c r="I4" s="81">
        <v>3.4000000000000002E-2</v>
      </c>
      <c r="J4" s="81">
        <v>2.5000000000000001E-2</v>
      </c>
      <c r="K4" s="81">
        <v>3.9E-2</v>
      </c>
      <c r="L4" s="81">
        <v>1.7999999999999999E-2</v>
      </c>
      <c r="M4" s="81">
        <v>2.8000000000000001E-2</v>
      </c>
      <c r="N4" s="81">
        <v>8.0000000000000002E-3</v>
      </c>
      <c r="O4" s="81">
        <v>2.1000000000000001E-2</v>
      </c>
      <c r="P4" s="81">
        <v>0.01</v>
      </c>
      <c r="Q4" s="81">
        <v>1.7999999999999999E-2</v>
      </c>
      <c r="R4" s="81">
        <v>-9.7000000000000003E-2</v>
      </c>
      <c r="S4" s="81">
        <v>-0.77</v>
      </c>
      <c r="T4" s="81">
        <v>-0.46800000000000003</v>
      </c>
      <c r="U4" s="81">
        <v>-0.13900000000000001</v>
      </c>
      <c r="V4" s="81">
        <v>-0.35199999999999998</v>
      </c>
      <c r="W4" s="81">
        <v>-8.0000000000000002E-3</v>
      </c>
      <c r="X4" s="81">
        <v>-0.23599999999999999</v>
      </c>
      <c r="Y4" s="81">
        <v>-0.217</v>
      </c>
      <c r="Z4" s="81">
        <v>3.0390000000000001</v>
      </c>
      <c r="AA4" s="81">
        <v>0.55400000000000005</v>
      </c>
    </row>
    <row r="5" spans="1:27" x14ac:dyDescent="0.25">
      <c r="A5" s="80" t="s">
        <v>32</v>
      </c>
      <c r="B5" s="81"/>
      <c r="C5" s="81">
        <v>7.0999999999999994E-2</v>
      </c>
      <c r="D5" s="81">
        <v>-8.0000000000000002E-3</v>
      </c>
      <c r="E5" s="81">
        <v>-2.4E-2</v>
      </c>
      <c r="F5" s="81">
        <v>-1.7000000000000001E-2</v>
      </c>
      <c r="G5" s="81">
        <v>2.8000000000000001E-2</v>
      </c>
      <c r="H5" s="81">
        <v>-2E-3</v>
      </c>
      <c r="I5" s="81">
        <v>1.2999999999999999E-2</v>
      </c>
      <c r="J5" s="81">
        <v>4.0000000000000001E-3</v>
      </c>
      <c r="K5" s="81">
        <v>2.1000000000000001E-2</v>
      </c>
      <c r="L5" s="81">
        <v>0.01</v>
      </c>
      <c r="M5" s="81">
        <v>1.4999999999999999E-2</v>
      </c>
      <c r="N5" s="81">
        <v>3.5999999999999997E-2</v>
      </c>
      <c r="O5" s="81">
        <v>2.1999999999999999E-2</v>
      </c>
      <c r="P5" s="81">
        <v>2.1999999999999999E-2</v>
      </c>
      <c r="Q5" s="81">
        <v>2.1999999999999999E-2</v>
      </c>
      <c r="R5" s="81">
        <v>-8.8999999999999996E-2</v>
      </c>
      <c r="S5" s="81">
        <v>-0.79700000000000004</v>
      </c>
      <c r="T5" s="81">
        <v>-0.48399999999999999</v>
      </c>
      <c r="U5" s="81">
        <v>-0.182</v>
      </c>
      <c r="V5" s="81">
        <v>-0.377</v>
      </c>
      <c r="W5" s="81">
        <v>-3.3000000000000002E-2</v>
      </c>
      <c r="X5" s="81">
        <v>-0.25700000000000001</v>
      </c>
      <c r="Y5" s="81">
        <v>-0.20599999999999999</v>
      </c>
      <c r="Z5" s="81">
        <v>3.7770000000000001</v>
      </c>
      <c r="AA5" s="81">
        <v>0.66300000000000003</v>
      </c>
    </row>
    <row r="6" spans="1:27" x14ac:dyDescent="0.25">
      <c r="A6" s="80" t="s">
        <v>33</v>
      </c>
      <c r="B6" s="81"/>
      <c r="C6" s="81">
        <v>-4.2999999999999997E-2</v>
      </c>
      <c r="D6" s="81">
        <v>3.6999999999999998E-2</v>
      </c>
      <c r="E6" s="81">
        <v>9.7000000000000003E-2</v>
      </c>
      <c r="F6" s="81">
        <v>6.8000000000000005E-2</v>
      </c>
      <c r="G6" s="81">
        <v>0.17199999999999999</v>
      </c>
      <c r="H6" s="81">
        <v>0.10299999999999999</v>
      </c>
      <c r="I6" s="81">
        <v>0.13700000000000001</v>
      </c>
      <c r="J6" s="81">
        <v>0.113</v>
      </c>
      <c r="K6" s="81">
        <v>0.109</v>
      </c>
      <c r="L6" s="81">
        <v>5.3999999999999999E-2</v>
      </c>
      <c r="M6" s="81">
        <v>7.9000000000000001E-2</v>
      </c>
      <c r="N6" s="81">
        <v>-9.4E-2</v>
      </c>
      <c r="O6" s="81">
        <v>1.7999999999999999E-2</v>
      </c>
      <c r="P6" s="81">
        <v>-4.7E-2</v>
      </c>
      <c r="Q6" s="81">
        <v>-2E-3</v>
      </c>
      <c r="R6" s="81">
        <v>-0.122</v>
      </c>
      <c r="S6" s="81">
        <v>-0.66</v>
      </c>
      <c r="T6" s="81">
        <v>-0.40500000000000003</v>
      </c>
      <c r="U6" s="81">
        <v>6.2E-2</v>
      </c>
      <c r="V6" s="81">
        <v>-0.253</v>
      </c>
      <c r="W6" s="81">
        <v>0.124</v>
      </c>
      <c r="X6" s="81">
        <v>-0.14399999999999999</v>
      </c>
      <c r="Y6" s="81">
        <v>-0.255</v>
      </c>
      <c r="Z6" s="81">
        <v>1.2569999999999999</v>
      </c>
      <c r="AA6" s="81">
        <v>0.19500000000000001</v>
      </c>
    </row>
    <row r="7" spans="1:27" x14ac:dyDescent="0.25">
      <c r="A7" s="82" t="s">
        <v>917</v>
      </c>
      <c r="B7" s="81"/>
      <c r="C7" s="81"/>
      <c r="D7" s="81">
        <v>0.47199999999999998</v>
      </c>
      <c r="E7" s="81">
        <v>0.505</v>
      </c>
      <c r="F7" s="81">
        <v>0.49</v>
      </c>
      <c r="G7" s="81">
        <v>0.48</v>
      </c>
      <c r="H7" s="81">
        <v>0.48699999999999999</v>
      </c>
      <c r="I7" s="81">
        <v>0.51500000000000001</v>
      </c>
      <c r="J7" s="81">
        <v>0.496</v>
      </c>
      <c r="K7" s="81">
        <v>0.48199999999999998</v>
      </c>
      <c r="L7" s="81">
        <v>0.49199999999999999</v>
      </c>
      <c r="M7" s="81">
        <v>0.48699999999999999</v>
      </c>
      <c r="N7" s="81">
        <v>0.47299999999999998</v>
      </c>
      <c r="O7" s="81">
        <v>0.48299999999999998</v>
      </c>
      <c r="P7" s="81">
        <v>0.49299999999999999</v>
      </c>
      <c r="Q7" s="81">
        <v>0.48599999999999999</v>
      </c>
      <c r="R7" s="81">
        <v>0.48799999999999999</v>
      </c>
      <c r="S7" s="81">
        <v>0.48599999999999999</v>
      </c>
      <c r="T7" s="81">
        <v>0.48699999999999999</v>
      </c>
      <c r="U7" s="81">
        <v>0.42599999999999999</v>
      </c>
      <c r="V7" s="81">
        <v>0.46</v>
      </c>
      <c r="W7" s="81">
        <v>0.47099999999999997</v>
      </c>
      <c r="X7" s="81">
        <v>0.46400000000000002</v>
      </c>
      <c r="Y7" s="81">
        <v>0.45200000000000001</v>
      </c>
      <c r="Z7" s="81">
        <v>0.46651983302001598</v>
      </c>
      <c r="AA7" s="81">
        <v>0.46085398346848311</v>
      </c>
    </row>
    <row r="8" spans="1:27" x14ac:dyDescent="0.25">
      <c r="A8" s="80" t="s">
        <v>997</v>
      </c>
      <c r="B8" s="81"/>
      <c r="C8" s="81"/>
      <c r="D8" s="81">
        <v>0.44900000000000001</v>
      </c>
      <c r="E8" s="81">
        <v>0.48699999999999999</v>
      </c>
      <c r="F8" s="81">
        <v>0.47</v>
      </c>
      <c r="G8" s="81">
        <v>0.46600000000000003</v>
      </c>
      <c r="H8" s="81">
        <v>0.46899999999999997</v>
      </c>
      <c r="I8" s="81">
        <v>0.50800000000000001</v>
      </c>
      <c r="J8" s="81">
        <v>0.48199999999999998</v>
      </c>
      <c r="K8" s="81">
        <v>0.45700000000000002</v>
      </c>
      <c r="L8" s="81">
        <v>0.47199999999999998</v>
      </c>
      <c r="M8" s="81">
        <v>0.46500000000000002</v>
      </c>
      <c r="N8" s="81">
        <v>0.45600000000000002</v>
      </c>
      <c r="O8" s="81">
        <v>0.46200000000000002</v>
      </c>
      <c r="P8" s="81">
        <v>0.48899999999999999</v>
      </c>
      <c r="Q8" s="81">
        <v>0.47099999999999997</v>
      </c>
      <c r="R8" s="81">
        <v>0.45700000000000002</v>
      </c>
      <c r="S8" s="81">
        <v>0.45900000000000002</v>
      </c>
      <c r="T8" s="81">
        <v>0.45800000000000002</v>
      </c>
      <c r="U8" s="81">
        <v>0.432</v>
      </c>
      <c r="V8" s="81">
        <v>0.44500000000000001</v>
      </c>
      <c r="W8" s="81">
        <v>0.46600000000000003</v>
      </c>
      <c r="X8" s="81">
        <v>0.45400000000000001</v>
      </c>
      <c r="Y8" s="81">
        <v>0.40799999999999997</v>
      </c>
      <c r="Z8" s="81">
        <v>0.46100000000000002</v>
      </c>
      <c r="AA8" s="81">
        <v>0.44</v>
      </c>
    </row>
    <row r="9" spans="1:27" x14ac:dyDescent="0.25">
      <c r="A9" s="156" t="s">
        <v>918</v>
      </c>
      <c r="B9" s="81"/>
      <c r="C9" s="81"/>
      <c r="D9" s="81">
        <v>0.49299999999999999</v>
      </c>
      <c r="E9" s="81">
        <v>0.53</v>
      </c>
      <c r="F9" s="81">
        <v>0.51400000000000001</v>
      </c>
      <c r="G9" s="81">
        <v>0.504</v>
      </c>
      <c r="H9" s="81">
        <v>0.51</v>
      </c>
      <c r="I9" s="81">
        <v>0.55300000000000005</v>
      </c>
      <c r="J9" s="81">
        <v>0.52500000000000002</v>
      </c>
      <c r="K9" s="81">
        <v>0.51500000000000001</v>
      </c>
      <c r="L9" s="81">
        <v>0.52900000000000003</v>
      </c>
      <c r="M9" s="81">
        <v>0.52200000000000002</v>
      </c>
      <c r="N9" s="81">
        <v>0.502</v>
      </c>
      <c r="O9" s="81">
        <v>0.51500000000000001</v>
      </c>
      <c r="P9" s="81">
        <v>0.53600000000000003</v>
      </c>
      <c r="Q9" s="81">
        <v>0.52200000000000002</v>
      </c>
      <c r="R9" s="81">
        <v>0.52300000000000002</v>
      </c>
      <c r="S9" s="81">
        <v>0.55000000000000004</v>
      </c>
      <c r="T9" s="81">
        <v>0.52800000000000002</v>
      </c>
      <c r="U9" s="81">
        <v>0.48199999999999998</v>
      </c>
      <c r="V9" s="81">
        <v>0.50700000000000001</v>
      </c>
      <c r="W9" s="81">
        <v>0.52200000000000002</v>
      </c>
      <c r="X9" s="81">
        <v>0.51300000000000001</v>
      </c>
      <c r="Y9" s="81">
        <v>0.46400000000000002</v>
      </c>
      <c r="Z9" s="81">
        <v>0.51072963804711335</v>
      </c>
      <c r="AA9" s="81">
        <v>0.49338498227703748</v>
      </c>
    </row>
    <row r="10" spans="1:27" x14ac:dyDescent="0.25">
      <c r="A10" s="156" t="s">
        <v>919</v>
      </c>
      <c r="B10" s="81"/>
      <c r="C10" s="81"/>
      <c r="D10" s="81">
        <v>0.28100000000000003</v>
      </c>
      <c r="E10" s="81">
        <v>0.30399999999999999</v>
      </c>
      <c r="F10" s="81">
        <v>0.29399999999999998</v>
      </c>
      <c r="G10" s="81">
        <v>0.31</v>
      </c>
      <c r="H10" s="81">
        <v>0.29899999999999999</v>
      </c>
      <c r="I10" s="81">
        <v>0.28299999999999997</v>
      </c>
      <c r="J10" s="81">
        <v>0.29499999999999998</v>
      </c>
      <c r="K10" s="81">
        <v>0.248</v>
      </c>
      <c r="L10" s="81">
        <v>0.24399999999999999</v>
      </c>
      <c r="M10" s="81">
        <v>0.246</v>
      </c>
      <c r="N10" s="81">
        <v>0.24399999999999999</v>
      </c>
      <c r="O10" s="81">
        <v>0.245</v>
      </c>
      <c r="P10" s="81">
        <v>0.23899999999999999</v>
      </c>
      <c r="Q10" s="81">
        <v>0.24299999999999999</v>
      </c>
      <c r="R10" s="81">
        <v>0.21299999999999999</v>
      </c>
      <c r="S10" s="81">
        <v>0.24099999999999999</v>
      </c>
      <c r="T10" s="81">
        <v>0.221</v>
      </c>
      <c r="U10" s="81">
        <v>0.25</v>
      </c>
      <c r="V10" s="81">
        <v>0.23400000000000001</v>
      </c>
      <c r="W10" s="81">
        <v>0.20899999999999999</v>
      </c>
      <c r="X10" s="81">
        <v>0.22500000000000001</v>
      </c>
      <c r="Y10" s="81">
        <v>0.184</v>
      </c>
      <c r="Z10" s="81">
        <v>0.19980038034644731</v>
      </c>
      <c r="AA10" s="81">
        <v>0.19292249251813096</v>
      </c>
    </row>
    <row r="11" spans="1:27" x14ac:dyDescent="0.25">
      <c r="A11" s="83" t="s">
        <v>920</v>
      </c>
      <c r="B11" s="84"/>
      <c r="C11" s="84"/>
      <c r="D11" s="84">
        <v>16.399999999999999</v>
      </c>
      <c r="E11" s="84">
        <v>23.7</v>
      </c>
      <c r="F11" s="84">
        <v>40.1</v>
      </c>
      <c r="G11" s="84">
        <v>22.7</v>
      </c>
      <c r="H11" s="84">
        <v>62.9</v>
      </c>
      <c r="I11" s="84">
        <v>35.700000000000003</v>
      </c>
      <c r="J11" s="84">
        <v>98.5</v>
      </c>
      <c r="K11" s="85">
        <v>24.2</v>
      </c>
      <c r="L11" s="84">
        <v>30.5</v>
      </c>
      <c r="M11" s="84">
        <v>54.8</v>
      </c>
      <c r="N11" s="85">
        <v>31.9</v>
      </c>
      <c r="O11" s="85">
        <v>86.7</v>
      </c>
      <c r="P11" s="84">
        <v>41.5</v>
      </c>
      <c r="Q11" s="84">
        <v>128.19999999999999</v>
      </c>
      <c r="R11" s="84">
        <v>38.6</v>
      </c>
      <c r="S11" s="84">
        <v>139.6</v>
      </c>
      <c r="T11" s="84">
        <v>178.1</v>
      </c>
      <c r="U11" s="86">
        <v>173.7</v>
      </c>
      <c r="V11" s="86">
        <v>351.8</v>
      </c>
      <c r="W11" s="86">
        <v>157.30000000000001</v>
      </c>
      <c r="X11" s="86">
        <v>509.1</v>
      </c>
      <c r="Y11" s="86">
        <v>106.6</v>
      </c>
      <c r="Z11" s="86">
        <v>191.048</v>
      </c>
      <c r="AA11" s="86">
        <v>297.61400000000003</v>
      </c>
    </row>
    <row r="12" spans="1:27" x14ac:dyDescent="0.25">
      <c r="A12" s="83" t="s">
        <v>922</v>
      </c>
      <c r="B12" s="87"/>
      <c r="C12" s="87"/>
      <c r="D12" s="87">
        <v>1.7999999999999999E-2</v>
      </c>
      <c r="E12" s="87">
        <v>0.02</v>
      </c>
      <c r="F12" s="87">
        <v>1.9E-2</v>
      </c>
      <c r="G12" s="87">
        <v>0.02</v>
      </c>
      <c r="H12" s="87">
        <v>1.9E-2</v>
      </c>
      <c r="I12" s="87">
        <v>2.1999999999999999E-2</v>
      </c>
      <c r="J12" s="87">
        <v>0.02</v>
      </c>
      <c r="K12" s="87">
        <v>2.5000000000000001E-2</v>
      </c>
      <c r="L12" s="87">
        <v>2.5999999999999999E-2</v>
      </c>
      <c r="M12" s="87">
        <v>2.5000000000000001E-2</v>
      </c>
      <c r="N12" s="87">
        <v>2.7E-2</v>
      </c>
      <c r="O12" s="87">
        <v>2.5999999999999999E-2</v>
      </c>
      <c r="P12" s="87">
        <v>2.5000000000000001E-2</v>
      </c>
      <c r="Q12" s="87">
        <v>2.5000000000000001E-2</v>
      </c>
      <c r="R12" s="87">
        <v>4.2999999999999997E-2</v>
      </c>
      <c r="S12" s="87">
        <v>0.50700000000000001</v>
      </c>
      <c r="T12" s="87">
        <v>0.151</v>
      </c>
      <c r="U12" s="87">
        <v>0.16600000000000001</v>
      </c>
      <c r="V12" s="87">
        <v>0.158</v>
      </c>
      <c r="W12" s="87">
        <v>9.2999999999999999E-2</v>
      </c>
      <c r="X12" s="87">
        <v>0.13</v>
      </c>
      <c r="Y12" s="87">
        <v>0.15</v>
      </c>
      <c r="Z12" s="87">
        <v>0.16848113176764601</v>
      </c>
      <c r="AA12" s="87">
        <v>0.16154261598795003</v>
      </c>
    </row>
    <row r="13" spans="1:27" x14ac:dyDescent="0.25">
      <c r="A13" s="88" t="s">
        <v>915</v>
      </c>
      <c r="B13" s="81"/>
      <c r="C13" s="81"/>
      <c r="D13" s="81"/>
      <c r="E13" s="81"/>
      <c r="F13" s="81"/>
      <c r="G13" s="81"/>
      <c r="H13" s="81"/>
      <c r="I13" s="81"/>
      <c r="J13" s="81"/>
      <c r="K13" s="89">
        <v>125.5</v>
      </c>
      <c r="L13" s="89">
        <v>137.6</v>
      </c>
      <c r="M13" s="90">
        <v>131.9</v>
      </c>
      <c r="N13" s="89">
        <v>130.9</v>
      </c>
      <c r="O13" s="90">
        <v>131.6</v>
      </c>
      <c r="P13" s="89">
        <v>133.9</v>
      </c>
      <c r="Q13" s="89">
        <v>132.30000000000001</v>
      </c>
      <c r="R13" s="89">
        <v>127.8</v>
      </c>
      <c r="S13" s="89">
        <v>166.5</v>
      </c>
      <c r="T13" s="89">
        <v>135.19999999999999</v>
      </c>
      <c r="U13" s="89">
        <v>139.69999999999999</v>
      </c>
      <c r="V13" s="91">
        <v>137.30000000000001</v>
      </c>
      <c r="W13" s="89">
        <v>143.69999999999999</v>
      </c>
      <c r="X13" s="91">
        <v>140</v>
      </c>
      <c r="Y13" s="91">
        <v>131.9</v>
      </c>
      <c r="Z13" s="91">
        <v>161.1</v>
      </c>
      <c r="AA13" s="91">
        <v>148.6</v>
      </c>
    </row>
    <row r="14" spans="1:27" x14ac:dyDescent="0.25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</row>
    <row r="15" spans="1:27" x14ac:dyDescent="0.25">
      <c r="A15" s="98" t="s">
        <v>912</v>
      </c>
      <c r="B15" s="93">
        <v>2</v>
      </c>
      <c r="C15" s="93">
        <v>0</v>
      </c>
      <c r="D15" s="93">
        <v>0</v>
      </c>
      <c r="E15" s="93">
        <v>1</v>
      </c>
      <c r="F15" s="93">
        <v>1</v>
      </c>
      <c r="G15" s="93">
        <v>0</v>
      </c>
      <c r="H15" s="93">
        <v>1</v>
      </c>
      <c r="I15" s="93">
        <v>3</v>
      </c>
      <c r="J15" s="93">
        <v>4</v>
      </c>
      <c r="K15" s="93">
        <v>0</v>
      </c>
      <c r="L15" s="93">
        <v>4</v>
      </c>
      <c r="M15" s="93">
        <v>4</v>
      </c>
      <c r="N15" s="93">
        <v>2</v>
      </c>
      <c r="O15" s="93">
        <v>6</v>
      </c>
      <c r="P15" s="93">
        <v>4</v>
      </c>
      <c r="Q15" s="93">
        <v>10</v>
      </c>
      <c r="R15" s="93">
        <v>1</v>
      </c>
      <c r="S15" s="93">
        <v>2</v>
      </c>
      <c r="T15" s="93">
        <v>3</v>
      </c>
      <c r="U15" s="93">
        <v>1</v>
      </c>
      <c r="V15" s="93">
        <v>4</v>
      </c>
      <c r="W15" s="94">
        <v>6</v>
      </c>
      <c r="X15" s="94">
        <v>10</v>
      </c>
      <c r="Y15" s="94">
        <v>2</v>
      </c>
      <c r="Z15" s="94">
        <v>9</v>
      </c>
      <c r="AA15" s="94">
        <v>11</v>
      </c>
    </row>
    <row r="16" spans="1:27" x14ac:dyDescent="0.25">
      <c r="A16" s="98" t="s">
        <v>913</v>
      </c>
      <c r="B16" s="93">
        <v>20</v>
      </c>
      <c r="C16" s="93">
        <v>3</v>
      </c>
      <c r="D16" s="93">
        <v>1</v>
      </c>
      <c r="E16" s="93">
        <v>0</v>
      </c>
      <c r="F16" s="93">
        <v>1</v>
      </c>
      <c r="G16" s="93">
        <v>0</v>
      </c>
      <c r="H16" s="93">
        <v>1</v>
      </c>
      <c r="I16" s="93">
        <v>0</v>
      </c>
      <c r="J16" s="93">
        <v>1</v>
      </c>
      <c r="K16" s="93">
        <v>1</v>
      </c>
      <c r="L16" s="93">
        <v>0</v>
      </c>
      <c r="M16" s="93">
        <v>1</v>
      </c>
      <c r="N16" s="93">
        <v>1</v>
      </c>
      <c r="O16" s="93">
        <v>2</v>
      </c>
      <c r="P16" s="93">
        <v>0</v>
      </c>
      <c r="Q16" s="93">
        <v>2</v>
      </c>
      <c r="R16" s="93">
        <v>2</v>
      </c>
      <c r="S16" s="93">
        <v>0</v>
      </c>
      <c r="T16" s="93">
        <v>2</v>
      </c>
      <c r="U16" s="93">
        <v>0</v>
      </c>
      <c r="V16" s="93">
        <v>2</v>
      </c>
      <c r="W16" s="94">
        <v>0</v>
      </c>
      <c r="X16" s="94">
        <v>2</v>
      </c>
      <c r="Y16" s="94">
        <v>0</v>
      </c>
      <c r="Z16" s="94">
        <v>2</v>
      </c>
      <c r="AA16" s="94">
        <v>2</v>
      </c>
    </row>
    <row r="17" spans="1:27" x14ac:dyDescent="0.25">
      <c r="A17" s="98" t="s">
        <v>914</v>
      </c>
      <c r="B17" s="93">
        <v>279</v>
      </c>
      <c r="C17" s="93">
        <v>276</v>
      </c>
      <c r="D17" s="93">
        <v>275</v>
      </c>
      <c r="E17" s="93">
        <v>276</v>
      </c>
      <c r="F17" s="93">
        <v>276</v>
      </c>
      <c r="G17" s="93">
        <v>276</v>
      </c>
      <c r="H17" s="93">
        <v>276</v>
      </c>
      <c r="I17" s="93">
        <v>279</v>
      </c>
      <c r="J17" s="93">
        <v>279</v>
      </c>
      <c r="K17" s="93">
        <v>278</v>
      </c>
      <c r="L17" s="93">
        <v>282</v>
      </c>
      <c r="M17" s="93">
        <v>282</v>
      </c>
      <c r="N17" s="93">
        <v>283</v>
      </c>
      <c r="O17" s="93">
        <v>283</v>
      </c>
      <c r="P17" s="93">
        <v>287</v>
      </c>
      <c r="Q17" s="93">
        <v>287</v>
      </c>
      <c r="R17" s="93">
        <v>286</v>
      </c>
      <c r="S17" s="93">
        <v>288</v>
      </c>
      <c r="T17" s="93">
        <v>288</v>
      </c>
      <c r="U17" s="93">
        <v>289</v>
      </c>
      <c r="V17" s="93">
        <v>30</v>
      </c>
      <c r="W17" s="93">
        <v>295</v>
      </c>
      <c r="X17" s="93">
        <v>295</v>
      </c>
      <c r="Y17" s="93">
        <v>297</v>
      </c>
      <c r="Z17" s="93">
        <v>304</v>
      </c>
      <c r="AA17" s="93">
        <v>304</v>
      </c>
    </row>
    <row r="18" spans="1:27" x14ac:dyDescent="0.25">
      <c r="A18" s="99" t="s">
        <v>910</v>
      </c>
      <c r="B18" s="95">
        <v>524.4</v>
      </c>
      <c r="C18" s="95">
        <v>518.5</v>
      </c>
      <c r="D18" s="95">
        <v>517.9</v>
      </c>
      <c r="E18" s="95">
        <v>519.79999999999995</v>
      </c>
      <c r="F18" s="95">
        <v>519.79999999999995</v>
      </c>
      <c r="G18" s="95">
        <v>519.79999999999995</v>
      </c>
      <c r="H18" s="95">
        <v>519.79999999999995</v>
      </c>
      <c r="I18" s="95">
        <v>525.79999999999995</v>
      </c>
      <c r="J18" s="95">
        <v>525.79999999999995</v>
      </c>
      <c r="K18" s="95">
        <v>524</v>
      </c>
      <c r="L18" s="95">
        <v>532.5</v>
      </c>
      <c r="M18" s="95">
        <v>532.5</v>
      </c>
      <c r="N18" s="95">
        <v>535.4</v>
      </c>
      <c r="O18" s="95">
        <v>535.4</v>
      </c>
      <c r="P18" s="95">
        <v>544</v>
      </c>
      <c r="Q18" s="95">
        <v>544</v>
      </c>
      <c r="R18" s="95">
        <v>544</v>
      </c>
      <c r="S18" s="95">
        <v>547.20000000000005</v>
      </c>
      <c r="T18" s="95">
        <v>547.20000000000005</v>
      </c>
      <c r="U18" s="95">
        <v>549</v>
      </c>
      <c r="V18" s="95">
        <v>549</v>
      </c>
      <c r="W18" s="93">
        <v>559</v>
      </c>
      <c r="X18" s="93">
        <v>559</v>
      </c>
      <c r="Y18" s="93">
        <v>559</v>
      </c>
      <c r="Z18" s="93">
        <v>575</v>
      </c>
      <c r="AA18" s="93">
        <v>575</v>
      </c>
    </row>
    <row r="19" spans="1:27" x14ac:dyDescent="0.25">
      <c r="A19" s="98" t="s">
        <v>911</v>
      </c>
      <c r="B19" s="96">
        <v>2</v>
      </c>
      <c r="C19" s="96">
        <v>19</v>
      </c>
      <c r="D19" s="96">
        <v>15</v>
      </c>
      <c r="E19" s="96">
        <v>0</v>
      </c>
      <c r="F19" s="96">
        <v>15</v>
      </c>
      <c r="G19" s="96">
        <v>25</v>
      </c>
      <c r="H19" s="96">
        <v>40</v>
      </c>
      <c r="I19" s="96">
        <v>20</v>
      </c>
      <c r="J19" s="96">
        <v>60</v>
      </c>
      <c r="K19" s="96">
        <v>20</v>
      </c>
      <c r="L19" s="96">
        <v>18</v>
      </c>
      <c r="M19" s="96">
        <v>38</v>
      </c>
      <c r="N19" s="96">
        <v>35</v>
      </c>
      <c r="O19" s="96">
        <v>73</v>
      </c>
      <c r="P19" s="96">
        <v>1</v>
      </c>
      <c r="Q19" s="96">
        <v>74</v>
      </c>
      <c r="R19" s="96">
        <v>5</v>
      </c>
      <c r="S19" s="96">
        <v>7</v>
      </c>
      <c r="T19" s="96">
        <v>12</v>
      </c>
      <c r="U19" s="96">
        <v>18</v>
      </c>
      <c r="V19" s="96">
        <v>30</v>
      </c>
      <c r="W19" s="93">
        <v>0</v>
      </c>
      <c r="X19" s="93">
        <v>30</v>
      </c>
      <c r="Y19" s="93">
        <v>0</v>
      </c>
      <c r="Z19" s="93">
        <v>0</v>
      </c>
      <c r="AA19" s="93">
        <v>0</v>
      </c>
    </row>
    <row r="20" spans="1:27" x14ac:dyDescent="0.25">
      <c r="A20" s="97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2"/>
      <c r="T20" s="92"/>
      <c r="U20" s="92"/>
      <c r="V20" s="92"/>
      <c r="W20" s="92"/>
      <c r="X20" s="92"/>
      <c r="Y20" s="92"/>
      <c r="Z20" s="92"/>
      <c r="AA20" s="92"/>
    </row>
  </sheetData>
  <hyperlinks>
    <hyperlink ref="A1" location="'Índice | Index'!A1" display="Índice | Index" xr:uid="{004DD7A9-8CD7-45D9-A38B-234519CC02DC}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82F7D-3A9B-4B44-8EDD-3BC16D4A8BB5}">
  <sheetPr>
    <tabColor rgb="FF002060"/>
  </sheetPr>
  <dimension ref="A1:W13"/>
  <sheetViews>
    <sheetView showGridLines="0" workbookViewId="0">
      <pane xSplit="1" ySplit="2" topLeftCell="J3" activePane="bottomRight" state="frozen"/>
      <selection pane="topRight" activeCell="B1" sqref="B1"/>
      <selection pane="bottomLeft" activeCell="A3" sqref="A3"/>
      <selection pane="bottomRight" activeCell="Q17" sqref="Q17"/>
    </sheetView>
  </sheetViews>
  <sheetFormatPr defaultRowHeight="15" x14ac:dyDescent="0.25"/>
  <cols>
    <col min="1" max="1" width="47.42578125" bestFit="1" customWidth="1"/>
  </cols>
  <sheetData>
    <row r="1" spans="1:23" ht="18.75" x14ac:dyDescent="0.3">
      <c r="A1" s="79" t="s">
        <v>10</v>
      </c>
    </row>
    <row r="2" spans="1:23" x14ac:dyDescent="0.25">
      <c r="A2" s="102" t="s">
        <v>891</v>
      </c>
      <c r="B2" s="103" t="s">
        <v>923</v>
      </c>
      <c r="C2" s="103" t="s">
        <v>924</v>
      </c>
      <c r="D2" s="103" t="s">
        <v>925</v>
      </c>
      <c r="E2" s="103" t="s">
        <v>926</v>
      </c>
      <c r="F2" s="103">
        <v>2018</v>
      </c>
      <c r="G2" s="10" t="s">
        <v>927</v>
      </c>
      <c r="H2" s="10" t="s">
        <v>928</v>
      </c>
      <c r="I2" s="44" t="s">
        <v>31</v>
      </c>
      <c r="J2" s="10" t="s">
        <v>929</v>
      </c>
      <c r="K2" s="10" t="s">
        <v>21</v>
      </c>
      <c r="L2" s="10" t="s">
        <v>930</v>
      </c>
      <c r="M2" s="10">
        <v>2019</v>
      </c>
      <c r="N2" s="10" t="s">
        <v>931</v>
      </c>
      <c r="O2" s="10" t="s">
        <v>932</v>
      </c>
      <c r="P2" s="44" t="s">
        <v>22</v>
      </c>
      <c r="Q2" s="44" t="s">
        <v>933</v>
      </c>
      <c r="R2" s="44" t="s">
        <v>23</v>
      </c>
      <c r="S2" s="44" t="s">
        <v>934</v>
      </c>
      <c r="T2" s="10">
        <v>2020</v>
      </c>
      <c r="U2" s="10" t="s">
        <v>951</v>
      </c>
      <c r="V2" s="103" t="s">
        <v>971</v>
      </c>
      <c r="W2" s="103" t="s">
        <v>970</v>
      </c>
    </row>
    <row r="3" spans="1:23" x14ac:dyDescent="0.25">
      <c r="A3" s="17" t="s">
        <v>881</v>
      </c>
      <c r="B3" s="104">
        <v>58.7</v>
      </c>
      <c r="C3" s="104">
        <v>72.7</v>
      </c>
      <c r="D3" s="104">
        <v>53.6</v>
      </c>
      <c r="E3" s="104">
        <v>56.3</v>
      </c>
      <c r="F3" s="104">
        <v>241.3</v>
      </c>
      <c r="G3" s="104">
        <v>55.3</v>
      </c>
      <c r="H3" s="105">
        <v>61</v>
      </c>
      <c r="I3" s="104">
        <v>116.3</v>
      </c>
      <c r="J3" s="104">
        <v>52.5</v>
      </c>
      <c r="K3" s="104">
        <v>168.8</v>
      </c>
      <c r="L3" s="104">
        <v>47.6</v>
      </c>
      <c r="M3" s="104">
        <v>216.4</v>
      </c>
      <c r="N3" s="104">
        <v>68.2</v>
      </c>
      <c r="O3" s="104">
        <v>15.9</v>
      </c>
      <c r="P3" s="104">
        <v>84.1</v>
      </c>
      <c r="Q3" s="104">
        <v>16</v>
      </c>
      <c r="R3" s="104">
        <v>100.1</v>
      </c>
      <c r="S3" s="104">
        <v>49.1</v>
      </c>
      <c r="T3" s="104">
        <v>149.19999999999999</v>
      </c>
      <c r="U3" s="104">
        <v>62.5</v>
      </c>
      <c r="V3" s="143">
        <v>37.700000000000003</v>
      </c>
      <c r="W3" s="143">
        <v>100.2</v>
      </c>
    </row>
    <row r="4" spans="1:23" x14ac:dyDescent="0.25">
      <c r="A4" s="17" t="s">
        <v>882</v>
      </c>
      <c r="B4" s="104">
        <v>58.2</v>
      </c>
      <c r="C4" s="104">
        <v>72.3</v>
      </c>
      <c r="D4" s="104">
        <v>53.2</v>
      </c>
      <c r="E4" s="104">
        <v>55.9</v>
      </c>
      <c r="F4" s="104">
        <v>239.7</v>
      </c>
      <c r="G4" s="104">
        <v>55</v>
      </c>
      <c r="H4" s="104">
        <v>60.7</v>
      </c>
      <c r="I4" s="104">
        <v>115.7</v>
      </c>
      <c r="J4" s="104">
        <v>52.2</v>
      </c>
      <c r="K4" s="104">
        <v>167.9</v>
      </c>
      <c r="L4" s="104">
        <v>47.3</v>
      </c>
      <c r="M4" s="104">
        <v>215.1</v>
      </c>
      <c r="N4" s="104">
        <v>67.900000000000006</v>
      </c>
      <c r="O4" s="104">
        <v>15.6</v>
      </c>
      <c r="P4" s="104">
        <v>83.5</v>
      </c>
      <c r="Q4" s="104">
        <v>15.8</v>
      </c>
      <c r="R4" s="104">
        <v>99.3</v>
      </c>
      <c r="S4" s="104">
        <v>48.9</v>
      </c>
      <c r="T4" s="104">
        <v>148.19999999999999</v>
      </c>
      <c r="U4" s="104">
        <v>62.2</v>
      </c>
      <c r="V4" s="143">
        <v>37.5</v>
      </c>
      <c r="W4" s="143">
        <v>99.7</v>
      </c>
    </row>
    <row r="5" spans="1:23" x14ac:dyDescent="0.25">
      <c r="A5" s="17" t="s">
        <v>883</v>
      </c>
      <c r="B5" s="104">
        <v>-54.1</v>
      </c>
      <c r="C5" s="104">
        <v>-45.4</v>
      </c>
      <c r="D5" s="104">
        <v>-43.8</v>
      </c>
      <c r="E5" s="104">
        <v>-47.7</v>
      </c>
      <c r="F5" s="104">
        <v>-191.1</v>
      </c>
      <c r="G5" s="104">
        <v>-49.7</v>
      </c>
      <c r="H5" s="104">
        <v>-51.1</v>
      </c>
      <c r="I5" s="104">
        <v>-100.8</v>
      </c>
      <c r="J5" s="104">
        <v>-50.5</v>
      </c>
      <c r="K5" s="104">
        <v>-151.30000000000001</v>
      </c>
      <c r="L5" s="104">
        <v>-56.4</v>
      </c>
      <c r="M5" s="104">
        <v>-207.8</v>
      </c>
      <c r="N5" s="104">
        <v>-51</v>
      </c>
      <c r="O5" s="104">
        <v>-33.4</v>
      </c>
      <c r="P5" s="104">
        <v>-84.4</v>
      </c>
      <c r="Q5" s="104">
        <v>-47.7</v>
      </c>
      <c r="R5" s="104">
        <v>-132.1</v>
      </c>
      <c r="S5" s="106">
        <v>-47.3</v>
      </c>
      <c r="T5" s="104">
        <v>-179.4</v>
      </c>
      <c r="U5" s="104">
        <v>-28.8</v>
      </c>
      <c r="V5" s="104">
        <v>-27.2</v>
      </c>
      <c r="W5" s="104">
        <v>-56</v>
      </c>
    </row>
    <row r="6" spans="1:23" x14ac:dyDescent="0.25">
      <c r="A6" s="17" t="s">
        <v>884</v>
      </c>
      <c r="B6" s="104">
        <v>4.0999999999999996</v>
      </c>
      <c r="C6" s="104">
        <v>26.9</v>
      </c>
      <c r="D6" s="104">
        <v>9.4</v>
      </c>
      <c r="E6" s="104">
        <v>8.1999999999999993</v>
      </c>
      <c r="F6" s="104">
        <v>48.6</v>
      </c>
      <c r="G6" s="104">
        <v>5.2</v>
      </c>
      <c r="H6" s="104">
        <v>9.6</v>
      </c>
      <c r="I6" s="104">
        <v>14.8</v>
      </c>
      <c r="J6" s="104">
        <v>1.6</v>
      </c>
      <c r="K6" s="104">
        <v>16.399999999999999</v>
      </c>
      <c r="L6" s="104">
        <v>-9.1</v>
      </c>
      <c r="M6" s="104">
        <v>7.3</v>
      </c>
      <c r="N6" s="104">
        <v>17</v>
      </c>
      <c r="O6" s="104">
        <v>-17.8</v>
      </c>
      <c r="P6" s="104">
        <v>-0.8</v>
      </c>
      <c r="Q6" s="104">
        <v>-31.9</v>
      </c>
      <c r="R6" s="104">
        <v>-32.799999999999997</v>
      </c>
      <c r="S6" s="104">
        <v>1.6</v>
      </c>
      <c r="T6" s="104">
        <v>-31.2</v>
      </c>
      <c r="U6" s="104">
        <v>33.5</v>
      </c>
      <c r="V6" s="104">
        <v>10.3</v>
      </c>
      <c r="W6" s="104">
        <v>43.7</v>
      </c>
    </row>
    <row r="7" spans="1:23" x14ac:dyDescent="0.25">
      <c r="A7" s="102"/>
      <c r="B7" s="103" t="s">
        <v>923</v>
      </c>
      <c r="C7" s="103" t="s">
        <v>924</v>
      </c>
      <c r="D7" s="103" t="s">
        <v>925</v>
      </c>
      <c r="E7" s="103" t="s">
        <v>926</v>
      </c>
      <c r="F7" s="103">
        <v>2018</v>
      </c>
      <c r="G7" s="10" t="s">
        <v>927</v>
      </c>
      <c r="H7" s="10" t="s">
        <v>928</v>
      </c>
      <c r="I7" s="44" t="s">
        <v>31</v>
      </c>
      <c r="J7" s="10" t="s">
        <v>929</v>
      </c>
      <c r="K7" s="10" t="s">
        <v>21</v>
      </c>
      <c r="L7" s="10" t="s">
        <v>930</v>
      </c>
      <c r="M7" s="10">
        <v>2019</v>
      </c>
      <c r="N7" s="10" t="s">
        <v>931</v>
      </c>
      <c r="O7" s="10" t="s">
        <v>932</v>
      </c>
      <c r="P7" s="44" t="s">
        <v>22</v>
      </c>
      <c r="Q7" s="44" t="s">
        <v>933</v>
      </c>
      <c r="R7" s="44" t="s">
        <v>23</v>
      </c>
      <c r="S7" s="44" t="s">
        <v>934</v>
      </c>
      <c r="T7" s="10">
        <v>2020</v>
      </c>
      <c r="U7" s="10" t="s">
        <v>951</v>
      </c>
      <c r="V7" s="103" t="s">
        <v>971</v>
      </c>
      <c r="W7" s="103" t="s">
        <v>970</v>
      </c>
    </row>
    <row r="8" spans="1:23" x14ac:dyDescent="0.25">
      <c r="A8" s="17" t="s">
        <v>885</v>
      </c>
      <c r="B8" s="104">
        <v>4</v>
      </c>
      <c r="C8" s="104">
        <v>3.5</v>
      </c>
      <c r="D8" s="104">
        <v>3.2</v>
      </c>
      <c r="E8" s="104">
        <v>3.2</v>
      </c>
      <c r="F8" s="104">
        <v>3.5</v>
      </c>
      <c r="G8" s="104">
        <v>3</v>
      </c>
      <c r="H8" s="104">
        <v>2.8</v>
      </c>
      <c r="I8" s="104">
        <v>2.9</v>
      </c>
      <c r="J8" s="104">
        <v>2.9</v>
      </c>
      <c r="K8" s="104">
        <v>3</v>
      </c>
      <c r="L8" s="104">
        <v>3.1</v>
      </c>
      <c r="M8" s="104">
        <v>2.9</v>
      </c>
      <c r="N8" s="104">
        <v>3.2</v>
      </c>
      <c r="O8" s="104">
        <v>2.7</v>
      </c>
      <c r="P8" s="104">
        <v>3</v>
      </c>
      <c r="Q8" s="104">
        <v>2.7</v>
      </c>
      <c r="R8" s="104">
        <v>2.9</v>
      </c>
      <c r="S8" s="104">
        <v>2.8</v>
      </c>
      <c r="T8" s="104">
        <v>3.1</v>
      </c>
      <c r="U8" s="104">
        <v>2.7</v>
      </c>
      <c r="V8" s="104">
        <v>2.6</v>
      </c>
      <c r="W8" s="104">
        <v>2.7</v>
      </c>
    </row>
    <row r="9" spans="1:23" x14ac:dyDescent="0.25">
      <c r="A9" s="17" t="s">
        <v>886</v>
      </c>
      <c r="B9" s="107">
        <v>0.245</v>
      </c>
      <c r="C9" s="107">
        <v>0.23599999999999999</v>
      </c>
      <c r="D9" s="107">
        <v>0.223</v>
      </c>
      <c r="E9" s="107">
        <v>0.21199999999999999</v>
      </c>
      <c r="F9" s="107">
        <v>0.224</v>
      </c>
      <c r="G9" s="107">
        <v>0.20899999999999999</v>
      </c>
      <c r="H9" s="107">
        <v>0.22</v>
      </c>
      <c r="I9" s="107">
        <v>0.215</v>
      </c>
      <c r="J9" s="107">
        <v>0.21199999999999999</v>
      </c>
      <c r="K9" s="107">
        <v>0.214</v>
      </c>
      <c r="L9" s="107">
        <v>0.18</v>
      </c>
      <c r="M9" s="107">
        <v>0.21099999999999999</v>
      </c>
      <c r="N9" s="107">
        <v>0.21299999999999999</v>
      </c>
      <c r="O9" s="107">
        <v>0.19900000000000001</v>
      </c>
      <c r="P9" s="107">
        <v>0.20599999999999999</v>
      </c>
      <c r="Q9" s="107">
        <v>0.155</v>
      </c>
      <c r="R9" s="107">
        <v>0.17199999999999999</v>
      </c>
      <c r="S9" s="107">
        <v>0.13600000000000001</v>
      </c>
      <c r="T9" s="107">
        <v>0.157</v>
      </c>
      <c r="U9" s="107">
        <v>0.155</v>
      </c>
      <c r="V9" s="144">
        <v>0.15</v>
      </c>
      <c r="W9" s="144">
        <v>0.15</v>
      </c>
    </row>
    <row r="10" spans="1:23" x14ac:dyDescent="0.25">
      <c r="A10" s="17" t="s">
        <v>887</v>
      </c>
      <c r="B10" s="104">
        <v>118.4</v>
      </c>
      <c r="C10" s="104">
        <v>139.1</v>
      </c>
      <c r="D10" s="104">
        <v>134.19999999999999</v>
      </c>
      <c r="E10" s="104">
        <v>198.2</v>
      </c>
      <c r="F10" s="104">
        <v>589.79999999999995</v>
      </c>
      <c r="G10" s="104">
        <v>143.19999999999999</v>
      </c>
      <c r="H10" s="104">
        <v>167.4</v>
      </c>
      <c r="I10" s="104">
        <v>310.60000000000002</v>
      </c>
      <c r="J10" s="104">
        <v>178.9</v>
      </c>
      <c r="K10" s="104">
        <v>489.4</v>
      </c>
      <c r="L10" s="104">
        <v>294.10000000000002</v>
      </c>
      <c r="M10" s="104">
        <v>783.5</v>
      </c>
      <c r="N10" s="104">
        <v>179.5</v>
      </c>
      <c r="O10" s="104">
        <v>18.5</v>
      </c>
      <c r="P10" s="104">
        <v>198</v>
      </c>
      <c r="Q10" s="104">
        <v>102.7</v>
      </c>
      <c r="R10" s="104">
        <v>335.9</v>
      </c>
      <c r="S10" s="104">
        <v>179.6</v>
      </c>
      <c r="T10" s="104">
        <v>516.1</v>
      </c>
      <c r="U10" s="104">
        <v>137.9</v>
      </c>
      <c r="V10" s="104">
        <v>199</v>
      </c>
      <c r="W10" s="104">
        <v>329</v>
      </c>
    </row>
    <row r="11" spans="1:23" x14ac:dyDescent="0.25">
      <c r="A11" s="17" t="s">
        <v>888</v>
      </c>
      <c r="B11" s="104">
        <v>3.2</v>
      </c>
      <c r="C11" s="104">
        <v>3.1</v>
      </c>
      <c r="D11" s="104">
        <v>3</v>
      </c>
      <c r="E11" s="104">
        <v>6</v>
      </c>
      <c r="F11" s="104">
        <v>6.1</v>
      </c>
      <c r="G11" s="104">
        <v>5.5</v>
      </c>
      <c r="H11" s="104">
        <v>5.4</v>
      </c>
      <c r="I11" s="104">
        <v>5.5</v>
      </c>
      <c r="J11" s="104">
        <v>5.3</v>
      </c>
      <c r="K11" s="104">
        <v>5.4</v>
      </c>
      <c r="L11" s="104">
        <v>5.3</v>
      </c>
      <c r="M11" s="104">
        <v>5.4</v>
      </c>
      <c r="N11" s="104">
        <v>5.2</v>
      </c>
      <c r="O11" s="104">
        <v>3.4</v>
      </c>
      <c r="P11" s="104">
        <v>4</v>
      </c>
      <c r="Q11" s="104">
        <v>2.8</v>
      </c>
      <c r="R11" s="104">
        <v>3.8</v>
      </c>
      <c r="S11" s="104">
        <v>2.7</v>
      </c>
      <c r="T11" s="104">
        <v>4</v>
      </c>
      <c r="U11" s="104">
        <v>2.7</v>
      </c>
      <c r="V11" s="104">
        <v>2.5</v>
      </c>
      <c r="W11" s="104">
        <v>2.6</v>
      </c>
    </row>
    <row r="12" spans="1:23" x14ac:dyDescent="0.25">
      <c r="A12" s="17" t="s">
        <v>889</v>
      </c>
      <c r="B12" s="107">
        <v>4.2000000000000003E-2</v>
      </c>
      <c r="C12" s="107">
        <v>8.2000000000000003E-2</v>
      </c>
      <c r="D12" s="107">
        <v>9.0999999999999998E-2</v>
      </c>
      <c r="E12" s="107">
        <v>6.3E-2</v>
      </c>
      <c r="F12" s="107">
        <v>7.0000000000000007E-2</v>
      </c>
      <c r="G12" s="107">
        <v>7.5999999999999998E-2</v>
      </c>
      <c r="H12" s="107">
        <v>8.3000000000000004E-2</v>
      </c>
      <c r="I12" s="107">
        <v>0.08</v>
      </c>
      <c r="J12" s="107">
        <v>0.10199999999999999</v>
      </c>
      <c r="K12" s="107">
        <v>8.2000000000000003E-2</v>
      </c>
      <c r="L12" s="107">
        <v>9.8000000000000004E-2</v>
      </c>
      <c r="M12" s="107">
        <v>0.09</v>
      </c>
      <c r="N12" s="107">
        <v>5.6000000000000001E-2</v>
      </c>
      <c r="O12" s="107">
        <v>0.217</v>
      </c>
      <c r="P12" s="107">
        <v>0.13700000000000001</v>
      </c>
      <c r="Q12" s="107">
        <v>0.13300000000000001</v>
      </c>
      <c r="R12" s="107">
        <v>0.127</v>
      </c>
      <c r="S12" s="107">
        <v>3.7999999999999999E-2</v>
      </c>
      <c r="T12" s="107">
        <v>0.111</v>
      </c>
      <c r="U12" s="107">
        <v>1.0999999999999999E-2</v>
      </c>
      <c r="V12" s="107">
        <v>0.10199999999999999</v>
      </c>
      <c r="W12" s="107">
        <v>5.3999999999999999E-2</v>
      </c>
    </row>
    <row r="13" spans="1:23" x14ac:dyDescent="0.25">
      <c r="A13" s="108" t="s">
        <v>890</v>
      </c>
      <c r="Q13" s="104"/>
      <c r="R13" s="104"/>
    </row>
  </sheetData>
  <hyperlinks>
    <hyperlink ref="A1" location="'Índice | Index'!A1" display="Índice | Index" xr:uid="{8102D4BA-201D-4B45-99BD-1212EF62CC4E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657D6-B5CB-4566-9CFA-22A7B2C15A80}">
  <sheetPr>
    <tabColor rgb="FF002060"/>
  </sheetPr>
  <dimension ref="A1:AA7"/>
  <sheetViews>
    <sheetView showGridLines="0" workbookViewId="0">
      <pane xSplit="1" ySplit="2" topLeftCell="O3" activePane="bottomRight" state="frozen"/>
      <selection pane="topRight" activeCell="B1" sqref="B1"/>
      <selection pane="bottomLeft" activeCell="A3" sqref="A3"/>
      <selection pane="bottomRight" activeCell="AB11" sqref="AB11"/>
    </sheetView>
  </sheetViews>
  <sheetFormatPr defaultRowHeight="15" x14ac:dyDescent="0.25"/>
  <cols>
    <col min="1" max="1" width="33.140625" customWidth="1"/>
  </cols>
  <sheetData>
    <row r="1" spans="1:27" ht="15.75" x14ac:dyDescent="0.25">
      <c r="A1" s="109" t="s">
        <v>10</v>
      </c>
      <c r="B1" s="110"/>
    </row>
    <row r="2" spans="1:27" x14ac:dyDescent="0.25">
      <c r="A2" s="102" t="s">
        <v>897</v>
      </c>
      <c r="B2" s="10">
        <v>2016</v>
      </c>
      <c r="C2" s="10">
        <v>2017</v>
      </c>
      <c r="D2" s="10" t="s">
        <v>923</v>
      </c>
      <c r="E2" s="10" t="s">
        <v>924</v>
      </c>
      <c r="F2" s="44" t="s">
        <v>29</v>
      </c>
      <c r="G2" s="44" t="s">
        <v>925</v>
      </c>
      <c r="H2" s="44" t="s">
        <v>30</v>
      </c>
      <c r="I2" s="44" t="s">
        <v>926</v>
      </c>
      <c r="J2" s="10">
        <v>2018</v>
      </c>
      <c r="K2" s="10" t="s">
        <v>927</v>
      </c>
      <c r="L2" s="10" t="s">
        <v>928</v>
      </c>
      <c r="M2" s="44" t="s">
        <v>31</v>
      </c>
      <c r="N2" s="10" t="s">
        <v>929</v>
      </c>
      <c r="O2" s="10" t="s">
        <v>21</v>
      </c>
      <c r="P2" s="10" t="s">
        <v>930</v>
      </c>
      <c r="Q2" s="10">
        <v>2019</v>
      </c>
      <c r="R2" s="10" t="s">
        <v>931</v>
      </c>
      <c r="S2" s="10" t="s">
        <v>932</v>
      </c>
      <c r="T2" s="44" t="s">
        <v>22</v>
      </c>
      <c r="U2" s="44" t="s">
        <v>933</v>
      </c>
      <c r="V2" s="44" t="s">
        <v>23</v>
      </c>
      <c r="W2" s="44" t="s">
        <v>934</v>
      </c>
      <c r="X2" s="10">
        <v>2020</v>
      </c>
      <c r="Y2" s="10" t="s">
        <v>951</v>
      </c>
      <c r="Z2" s="145" t="s">
        <v>971</v>
      </c>
      <c r="AA2" s="145" t="s">
        <v>970</v>
      </c>
    </row>
    <row r="3" spans="1:27" x14ac:dyDescent="0.25">
      <c r="A3" s="17" t="s">
        <v>892</v>
      </c>
      <c r="B3">
        <v>16.3</v>
      </c>
      <c r="C3" s="122" t="s">
        <v>15</v>
      </c>
      <c r="D3" s="122" t="s">
        <v>15</v>
      </c>
      <c r="E3">
        <v>3.8</v>
      </c>
      <c r="F3">
        <v>3.8</v>
      </c>
      <c r="G3">
        <v>7.8</v>
      </c>
      <c r="H3">
        <v>11.6</v>
      </c>
      <c r="I3">
        <v>12.4</v>
      </c>
      <c r="J3">
        <v>24.1</v>
      </c>
      <c r="K3">
        <v>11.5</v>
      </c>
      <c r="L3">
        <v>14.1</v>
      </c>
      <c r="M3">
        <v>25.6</v>
      </c>
      <c r="N3">
        <v>14.6</v>
      </c>
      <c r="O3">
        <v>40.200000000000003</v>
      </c>
      <c r="P3">
        <v>25.5</v>
      </c>
      <c r="Q3">
        <v>65.7</v>
      </c>
      <c r="R3">
        <v>7.5</v>
      </c>
      <c r="S3">
        <v>7.1</v>
      </c>
      <c r="T3">
        <v>14.6</v>
      </c>
      <c r="U3">
        <v>12.6</v>
      </c>
      <c r="V3">
        <v>27.2</v>
      </c>
      <c r="W3">
        <v>36.5</v>
      </c>
      <c r="X3">
        <v>63.7</v>
      </c>
      <c r="Y3" s="136">
        <v>27.1</v>
      </c>
      <c r="Z3">
        <v>15.3</v>
      </c>
      <c r="AA3" s="146">
        <v>42.4</v>
      </c>
    </row>
    <row r="4" spans="1:27" x14ac:dyDescent="0.25">
      <c r="A4" s="17" t="s">
        <v>893</v>
      </c>
      <c r="B4">
        <v>29.8</v>
      </c>
      <c r="C4">
        <v>20.100000000000001</v>
      </c>
      <c r="D4">
        <v>29.4</v>
      </c>
      <c r="E4">
        <v>8.3000000000000007</v>
      </c>
      <c r="F4">
        <v>37.700000000000003</v>
      </c>
      <c r="G4">
        <v>52.5</v>
      </c>
      <c r="H4">
        <v>90.2</v>
      </c>
      <c r="I4">
        <v>42.3</v>
      </c>
      <c r="J4">
        <v>132.5</v>
      </c>
      <c r="K4">
        <v>39.5</v>
      </c>
      <c r="L4">
        <v>33.700000000000003</v>
      </c>
      <c r="M4">
        <v>73.3</v>
      </c>
      <c r="N4">
        <v>36.4</v>
      </c>
      <c r="O4">
        <v>109.5</v>
      </c>
      <c r="P4">
        <v>22.1</v>
      </c>
      <c r="Q4">
        <v>131.6</v>
      </c>
      <c r="R4">
        <v>14.4</v>
      </c>
      <c r="S4">
        <v>14.4</v>
      </c>
      <c r="T4">
        <v>28.8</v>
      </c>
      <c r="U4">
        <v>15.1</v>
      </c>
      <c r="V4">
        <v>43.9</v>
      </c>
      <c r="W4">
        <v>30.5</v>
      </c>
      <c r="X4">
        <v>74.400000000000006</v>
      </c>
      <c r="Y4" s="136">
        <v>3.7</v>
      </c>
      <c r="Z4">
        <v>8.1</v>
      </c>
      <c r="AA4" s="146">
        <v>11.8</v>
      </c>
    </row>
    <row r="5" spans="1:27" x14ac:dyDescent="0.25">
      <c r="A5" s="17" t="s">
        <v>894</v>
      </c>
      <c r="B5">
        <v>4.5999999999999996</v>
      </c>
      <c r="C5">
        <v>31.2</v>
      </c>
      <c r="D5">
        <v>1.8</v>
      </c>
      <c r="E5">
        <v>0.6</v>
      </c>
      <c r="F5">
        <v>2.4</v>
      </c>
      <c r="G5">
        <v>1.6</v>
      </c>
      <c r="H5">
        <v>4</v>
      </c>
      <c r="I5">
        <v>0.6</v>
      </c>
      <c r="J5">
        <v>4.5999999999999996</v>
      </c>
      <c r="K5">
        <v>0.6</v>
      </c>
      <c r="L5">
        <v>8.4</v>
      </c>
      <c r="M5">
        <v>9.1</v>
      </c>
      <c r="N5">
        <v>3.5</v>
      </c>
      <c r="O5">
        <v>12.5</v>
      </c>
      <c r="P5">
        <v>2.5</v>
      </c>
      <c r="Q5">
        <v>15</v>
      </c>
      <c r="R5">
        <v>2.1</v>
      </c>
      <c r="S5">
        <v>2.1</v>
      </c>
      <c r="T5">
        <v>4.2</v>
      </c>
      <c r="U5">
        <v>3.8</v>
      </c>
      <c r="V5">
        <v>8</v>
      </c>
      <c r="W5">
        <v>37</v>
      </c>
      <c r="X5">
        <v>45</v>
      </c>
      <c r="Y5" s="136">
        <v>14.3</v>
      </c>
      <c r="Z5">
        <v>30.9</v>
      </c>
      <c r="AA5" s="146">
        <v>45.2</v>
      </c>
    </row>
    <row r="6" spans="1:27" x14ac:dyDescent="0.25">
      <c r="A6" s="17" t="s">
        <v>895</v>
      </c>
      <c r="B6">
        <v>59.5</v>
      </c>
      <c r="C6">
        <v>47.6</v>
      </c>
      <c r="D6">
        <v>37.4</v>
      </c>
      <c r="E6">
        <v>8.1999999999999993</v>
      </c>
      <c r="F6">
        <v>45.6</v>
      </c>
      <c r="G6">
        <v>10</v>
      </c>
      <c r="H6">
        <v>55.6</v>
      </c>
      <c r="I6">
        <v>22.9</v>
      </c>
      <c r="J6">
        <v>78.5</v>
      </c>
      <c r="K6">
        <v>32</v>
      </c>
      <c r="L6">
        <v>18.2</v>
      </c>
      <c r="M6">
        <v>50.2</v>
      </c>
      <c r="N6">
        <v>21.4</v>
      </c>
      <c r="O6">
        <v>71.7</v>
      </c>
      <c r="P6">
        <v>34.700000000000003</v>
      </c>
      <c r="Q6">
        <v>106.4</v>
      </c>
      <c r="R6">
        <v>9.5</v>
      </c>
      <c r="S6">
        <v>21.7</v>
      </c>
      <c r="T6">
        <v>31.2</v>
      </c>
      <c r="U6">
        <v>12.9</v>
      </c>
      <c r="V6">
        <v>44.1</v>
      </c>
      <c r="W6">
        <v>75.3</v>
      </c>
      <c r="X6">
        <v>119.4</v>
      </c>
      <c r="Y6" s="136">
        <v>25.5</v>
      </c>
      <c r="Z6">
        <v>87.3</v>
      </c>
      <c r="AA6" s="146">
        <v>112.8</v>
      </c>
    </row>
    <row r="7" spans="1:27" x14ac:dyDescent="0.25">
      <c r="A7" s="126" t="s">
        <v>896</v>
      </c>
      <c r="B7" s="125">
        <v>110.2</v>
      </c>
      <c r="C7" s="125">
        <v>98.9</v>
      </c>
      <c r="D7" s="125">
        <v>68.599999999999994</v>
      </c>
      <c r="E7" s="125">
        <v>20.9</v>
      </c>
      <c r="F7" s="125">
        <v>89.5</v>
      </c>
      <c r="G7" s="125">
        <v>71.900000000000006</v>
      </c>
      <c r="H7" s="125">
        <v>161.4</v>
      </c>
      <c r="I7" s="125">
        <v>78.2</v>
      </c>
      <c r="J7" s="125">
        <v>239.7</v>
      </c>
      <c r="K7" s="125">
        <v>83.6</v>
      </c>
      <c r="L7" s="125">
        <v>74.400000000000006</v>
      </c>
      <c r="M7" s="125">
        <v>158.19999999999999</v>
      </c>
      <c r="N7" s="125">
        <v>75.900000000000006</v>
      </c>
      <c r="O7" s="125">
        <v>233.9</v>
      </c>
      <c r="P7" s="125">
        <v>84.8</v>
      </c>
      <c r="Q7" s="125">
        <v>318.7</v>
      </c>
      <c r="R7" s="125">
        <v>33.5</v>
      </c>
      <c r="S7" s="125">
        <v>45.3</v>
      </c>
      <c r="T7" s="125">
        <v>78.8</v>
      </c>
      <c r="U7" s="125">
        <v>44.4</v>
      </c>
      <c r="V7" s="125">
        <v>123.2</v>
      </c>
      <c r="W7" s="125">
        <v>179.3</v>
      </c>
      <c r="X7" s="125">
        <v>302.5</v>
      </c>
      <c r="Y7" s="137">
        <v>70.7</v>
      </c>
      <c r="Z7" s="125">
        <v>141.6</v>
      </c>
      <c r="AA7" s="147">
        <v>212.2</v>
      </c>
    </row>
  </sheetData>
  <hyperlinks>
    <hyperlink ref="A1" location="'Índice | Index'!A1" display="Índice | Index" xr:uid="{6DD529B2-6DC6-4D17-A99E-D3428CFC8C7C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Índice | Index</vt:lpstr>
      <vt:lpstr>Balanço | Balance sheet</vt:lpstr>
      <vt:lpstr>Fluxo de Caixa | Cash Flow</vt:lpstr>
      <vt:lpstr>DRE | Income Statement</vt:lpstr>
      <vt:lpstr>DRE|Income Statement (Proforma)</vt:lpstr>
      <vt:lpstr>Despesas | Expenses</vt:lpstr>
      <vt:lpstr>Dados operac. | Operating data</vt:lpstr>
      <vt:lpstr>Serv. Fin.| Financial Services</vt:lpstr>
      <vt:lpstr>CAPEX</vt:lpstr>
      <vt:lpstr>LOJAS | STORES</vt:lpstr>
    </vt:vector>
  </TitlesOfParts>
  <Company>CEA Modas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Martins</dc:creator>
  <cp:lastModifiedBy>Carolina Martins</cp:lastModifiedBy>
  <dcterms:created xsi:type="dcterms:W3CDTF">2021-03-18T15:40:54Z</dcterms:created>
  <dcterms:modified xsi:type="dcterms:W3CDTF">2021-08-10T14:12:42Z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