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ulgações RI\Trimestrais\2025\4T25\Base site\Inglês\"/>
    </mc:Choice>
  </mc:AlternateContent>
  <xr:revisionPtr revIDLastSave="0" documentId="13_ncr:1_{E47ACBFC-B0DA-4E61-AC86-A8120279563D}" xr6:coauthVersionLast="47" xr6:coauthVersionMax="47" xr10:uidLastSave="{00000000-0000-0000-0000-000000000000}"/>
  <bookViews>
    <workbookView xWindow="-28920" yWindow="-9255" windowWidth="29040" windowHeight="15720" xr2:uid="{F9C4A258-DC71-4558-AF54-34F14F68CDE4}"/>
  </bookViews>
  <sheets>
    <sheet name="Ultrapar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98" i="4" l="1"/>
  <c r="BT102" i="4" l="1"/>
  <c r="BT27" i="4" l="1"/>
  <c r="BT48" i="4" s="1"/>
  <c r="BT50" i="4" s="1"/>
  <c r="BT90" i="4"/>
  <c r="BT65" i="4"/>
  <c r="BT67" i="4" s="1"/>
  <c r="BT84" i="4" l="1"/>
  <c r="BT86" i="4" l="1"/>
  <c r="BT92" i="4"/>
  <c r="BT94" i="4" s="1"/>
  <c r="BS102" i="4" l="1"/>
  <c r="BS98" i="4"/>
  <c r="BS90" i="4"/>
  <c r="BS27" i="4" l="1"/>
  <c r="BS48" i="4" s="1"/>
  <c r="BS84" i="4"/>
  <c r="BS86" i="4" s="1"/>
  <c r="BS65" i="4"/>
  <c r="BS67" i="4" s="1"/>
  <c r="BS50" i="4" l="1"/>
  <c r="BS92" i="4"/>
  <c r="BS94" i="4" s="1"/>
  <c r="BQ58" i="4"/>
  <c r="BR90" i="4" l="1"/>
  <c r="BR102" i="4" l="1"/>
  <c r="BR84" i="4"/>
  <c r="BR98" i="4" l="1"/>
  <c r="BR65" i="4"/>
  <c r="BR67" i="4" s="1"/>
  <c r="BR27" i="4"/>
  <c r="BR48" i="4" s="1"/>
  <c r="BR50" i="4" s="1"/>
  <c r="BR86" i="4"/>
  <c r="BR92" i="4" l="1"/>
  <c r="BR94" i="4" s="1"/>
  <c r="BQ98" i="4"/>
  <c r="BQ55" i="4" l="1"/>
  <c r="BQ90" i="4" l="1"/>
  <c r="BQ27" i="4"/>
  <c r="BQ48" i="4" s="1"/>
  <c r="BQ50" i="4" s="1"/>
  <c r="BQ84" i="4" l="1"/>
  <c r="BQ86" i="4" s="1"/>
  <c r="BQ65" i="4"/>
  <c r="BQ67" i="4" s="1"/>
  <c r="BO90" i="4"/>
  <c r="BQ92" i="4" l="1"/>
  <c r="BQ100" i="4" s="1"/>
  <c r="BQ102" i="4" s="1"/>
  <c r="BN27" i="4"/>
  <c r="BO27" i="4"/>
  <c r="BQ94" i="4" l="1"/>
  <c r="BO98" i="4"/>
  <c r="BO84" i="4"/>
  <c r="BO48" i="4"/>
  <c r="BO65" i="4"/>
  <c r="BN48" i="4"/>
  <c r="BN84" i="4"/>
  <c r="BN65" i="4"/>
  <c r="BN90" i="4"/>
  <c r="BN98" i="4"/>
  <c r="BO92" i="4" l="1"/>
  <c r="BO86" i="4"/>
  <c r="BO50" i="4"/>
  <c r="BO67" i="4"/>
  <c r="BN67" i="4"/>
  <c r="BN86" i="4"/>
  <c r="BN50" i="4"/>
  <c r="BN92" i="4"/>
  <c r="BO100" i="4" l="1"/>
  <c r="BO94" i="4"/>
  <c r="BN94" i="4"/>
  <c r="BN100" i="4"/>
  <c r="BO102" i="4" l="1"/>
  <c r="BN102" i="4"/>
  <c r="BM90" i="4" l="1"/>
  <c r="BM84" i="4"/>
  <c r="BM27" i="4"/>
  <c r="BM65" i="4"/>
  <c r="BM98" i="4"/>
  <c r="BM86" i="4" l="1"/>
  <c r="BM67" i="4"/>
  <c r="BM48" i="4"/>
  <c r="BM92" i="4" l="1"/>
  <c r="BM50" i="4"/>
  <c r="BM100" i="4" l="1"/>
  <c r="BM94" i="4"/>
  <c r="BM102" i="4" l="1"/>
  <c r="BL98" i="4"/>
  <c r="BL90" i="4"/>
  <c r="BL65" i="4" l="1"/>
  <c r="BL27" i="4"/>
  <c r="BL84" i="4"/>
  <c r="BL67" i="4" l="1"/>
  <c r="BL48" i="4"/>
  <c r="BL86" i="4"/>
  <c r="BJ98" i="4"/>
  <c r="BJ84" i="4"/>
  <c r="BJ65" i="4"/>
  <c r="BJ27" i="4"/>
  <c r="BL50" i="4" l="1"/>
  <c r="BL92" i="4"/>
  <c r="BJ67" i="4"/>
  <c r="BJ48" i="4"/>
  <c r="BJ86" i="4"/>
  <c r="BJ90" i="4"/>
  <c r="BL100" i="4" l="1"/>
  <c r="BL94" i="4"/>
  <c r="BJ92" i="4"/>
  <c r="BJ50" i="4"/>
  <c r="AO98" i="4"/>
  <c r="Z98" i="4"/>
  <c r="BI90" i="4"/>
  <c r="BE90" i="4"/>
  <c r="BD90" i="4"/>
  <c r="AY90" i="4"/>
  <c r="AS90" i="4"/>
  <c r="AR90" i="4"/>
  <c r="AP90" i="4"/>
  <c r="AO90" i="4"/>
  <c r="AM90" i="4"/>
  <c r="AJ90" i="4"/>
  <c r="AH90" i="4"/>
  <c r="AC90" i="4"/>
  <c r="Z90" i="4"/>
  <c r="Q90" i="4"/>
  <c r="K90" i="4"/>
  <c r="BI98" i="4"/>
  <c r="BH98" i="4"/>
  <c r="BH90" i="4"/>
  <c r="BE98" i="4"/>
  <c r="BC98" i="4"/>
  <c r="BB90" i="4"/>
  <c r="BD27" i="4"/>
  <c r="AZ98" i="4"/>
  <c r="AX98" i="4"/>
  <c r="AX90" i="4"/>
  <c r="AW90" i="4"/>
  <c r="AU98" i="4"/>
  <c r="AS98" i="4"/>
  <c r="AR98" i="4"/>
  <c r="AT90" i="4"/>
  <c r="AP98" i="4"/>
  <c r="AN98" i="4"/>
  <c r="AK98" i="4"/>
  <c r="AI98" i="4"/>
  <c r="AF98" i="4"/>
  <c r="AD98" i="4"/>
  <c r="AE90" i="4"/>
  <c r="AD90" i="4"/>
  <c r="AD84" i="4"/>
  <c r="AA98" i="4"/>
  <c r="AA90" i="4"/>
  <c r="Y90" i="4"/>
  <c r="X90" i="4"/>
  <c r="V98" i="4"/>
  <c r="U98" i="4"/>
  <c r="T98" i="4"/>
  <c r="T90" i="4"/>
  <c r="S90" i="4"/>
  <c r="V90" i="4"/>
  <c r="V27" i="4"/>
  <c r="Q98" i="4"/>
  <c r="O98" i="4"/>
  <c r="P90" i="4"/>
  <c r="O90" i="4"/>
  <c r="N90" i="4"/>
  <c r="L98" i="4"/>
  <c r="J98" i="4"/>
  <c r="J90" i="4"/>
  <c r="BJ100" i="4" l="1"/>
  <c r="BL102" i="4"/>
  <c r="BJ94" i="4"/>
  <c r="Y27" i="4"/>
  <c r="AU90" i="4"/>
  <c r="BB98" i="4"/>
  <c r="AK27" i="4"/>
  <c r="AU27" i="4"/>
  <c r="AK90" i="4"/>
  <c r="BC90" i="4"/>
  <c r="AT98" i="4"/>
  <c r="AY84" i="4"/>
  <c r="AZ90" i="4"/>
  <c r="P98" i="4"/>
  <c r="Z27" i="4"/>
  <c r="BE27" i="4"/>
  <c r="L90" i="4"/>
  <c r="AF90" i="4"/>
  <c r="BG90" i="4"/>
  <c r="AJ98" i="4"/>
  <c r="AY98" i="4"/>
  <c r="L27" i="4"/>
  <c r="Q27" i="4"/>
  <c r="S27" i="4"/>
  <c r="I27" i="4"/>
  <c r="I65" i="4"/>
  <c r="I84" i="4"/>
  <c r="N65" i="4"/>
  <c r="P27" i="4"/>
  <c r="J27" i="4"/>
  <c r="J65" i="4"/>
  <c r="J84" i="4"/>
  <c r="O27" i="4"/>
  <c r="K27" i="4"/>
  <c r="K65" i="4"/>
  <c r="K84" i="4"/>
  <c r="P65" i="4"/>
  <c r="P84" i="4"/>
  <c r="BH84" i="4"/>
  <c r="L65" i="4"/>
  <c r="L84" i="4"/>
  <c r="Q65" i="4"/>
  <c r="Q84" i="4"/>
  <c r="BG65" i="4"/>
  <c r="N27" i="4"/>
  <c r="BB65" i="4"/>
  <c r="BB84" i="4"/>
  <c r="BI27" i="4"/>
  <c r="BG27" i="4"/>
  <c r="O65" i="4"/>
  <c r="O84" i="4"/>
  <c r="X84" i="4"/>
  <c r="AF27" i="4"/>
  <c r="AJ65" i="4"/>
  <c r="AJ84" i="4"/>
  <c r="AO27" i="4"/>
  <c r="AT27" i="4"/>
  <c r="AZ65" i="4"/>
  <c r="AZ84" i="4"/>
  <c r="BC27" i="4"/>
  <c r="N84" i="4"/>
  <c r="T27" i="4"/>
  <c r="AA27" i="4"/>
  <c r="Y84" i="4"/>
  <c r="AC27" i="4"/>
  <c r="AK65" i="4"/>
  <c r="AK84" i="4"/>
  <c r="AP27" i="4"/>
  <c r="AU65" i="4"/>
  <c r="AU84" i="4"/>
  <c r="AW65" i="4"/>
  <c r="AW84" i="4"/>
  <c r="BD48" i="4"/>
  <c r="BH27" i="4"/>
  <c r="BH65" i="4"/>
  <c r="U65" i="4"/>
  <c r="U84" i="4"/>
  <c r="U86" i="4" s="1"/>
  <c r="X27" i="4"/>
  <c r="AD27" i="4"/>
  <c r="AH65" i="4"/>
  <c r="AH84" i="4"/>
  <c r="AM27" i="4"/>
  <c r="AR27" i="4"/>
  <c r="AX65" i="4"/>
  <c r="AX84" i="4"/>
  <c r="V48" i="4"/>
  <c r="AE65" i="4"/>
  <c r="AE84" i="4"/>
  <c r="AI27" i="4"/>
  <c r="AN27" i="4"/>
  <c r="AS27" i="4"/>
  <c r="AY27" i="4"/>
  <c r="BB27" i="4"/>
  <c r="S65" i="4"/>
  <c r="S84" i="4"/>
  <c r="AF65" i="4"/>
  <c r="AF84" i="4"/>
  <c r="AJ27" i="4"/>
  <c r="AO65" i="4"/>
  <c r="AO84" i="4"/>
  <c r="AT65" i="4"/>
  <c r="AT84" i="4"/>
  <c r="AZ27" i="4"/>
  <c r="T65" i="4"/>
  <c r="T84" i="4"/>
  <c r="Z65" i="4"/>
  <c r="AC65" i="4"/>
  <c r="AC84" i="4"/>
  <c r="AP65" i="4"/>
  <c r="AP84" i="4"/>
  <c r="AW27" i="4"/>
  <c r="BC65" i="4"/>
  <c r="BC84" i="4"/>
  <c r="BI84" i="4"/>
  <c r="U27" i="4"/>
  <c r="AA65" i="4"/>
  <c r="Z84" i="4"/>
  <c r="AD65" i="4"/>
  <c r="AH27" i="4"/>
  <c r="AM65" i="4"/>
  <c r="AM84" i="4"/>
  <c r="AR65" i="4"/>
  <c r="AR84" i="4"/>
  <c r="AX27" i="4"/>
  <c r="BD65" i="4"/>
  <c r="BD84" i="4"/>
  <c r="BI65" i="4"/>
  <c r="V65" i="4"/>
  <c r="V84" i="4"/>
  <c r="X65" i="4"/>
  <c r="Y65" i="4"/>
  <c r="AA84" i="4"/>
  <c r="AE27" i="4"/>
  <c r="AI65" i="4"/>
  <c r="AI84" i="4"/>
  <c r="AN65" i="4"/>
  <c r="AN84" i="4"/>
  <c r="AS65" i="4"/>
  <c r="AS84" i="4"/>
  <c r="AY65" i="4"/>
  <c r="BE65" i="4"/>
  <c r="BE84" i="4"/>
  <c r="BG84" i="4"/>
  <c r="I98" i="4"/>
  <c r="N98" i="4"/>
  <c r="S98" i="4"/>
  <c r="AH98" i="4"/>
  <c r="AW98" i="4"/>
  <c r="AI90" i="4"/>
  <c r="K98" i="4"/>
  <c r="AE98" i="4"/>
  <c r="BG98" i="4"/>
  <c r="BD98" i="4"/>
  <c r="AM98" i="4"/>
  <c r="AC98" i="4"/>
  <c r="X98" i="4"/>
  <c r="Y98" i="4"/>
  <c r="AN90" i="4"/>
  <c r="U90" i="4"/>
  <c r="I90" i="4"/>
  <c r="AD86" i="4"/>
  <c r="AO86" i="4" l="1"/>
  <c r="K86" i="4"/>
  <c r="X86" i="4"/>
  <c r="BJ102" i="4"/>
  <c r="BI86" i="4"/>
  <c r="Y48" i="4"/>
  <c r="AK86" i="4"/>
  <c r="AY86" i="4"/>
  <c r="AU86" i="4"/>
  <c r="AN86" i="4"/>
  <c r="N86" i="4"/>
  <c r="V86" i="4"/>
  <c r="AR86" i="4"/>
  <c r="V92" i="4"/>
  <c r="BC86" i="4"/>
  <c r="AT86" i="4"/>
  <c r="AU48" i="4"/>
  <c r="BE48" i="4"/>
  <c r="AP86" i="4"/>
  <c r="AE86" i="4"/>
  <c r="AH86" i="4"/>
  <c r="BG86" i="4"/>
  <c r="L86" i="4"/>
  <c r="AI86" i="4"/>
  <c r="BE86" i="4"/>
  <c r="S86" i="4"/>
  <c r="Z48" i="4"/>
  <c r="AK48" i="4"/>
  <c r="BD86" i="4"/>
  <c r="AS86" i="4"/>
  <c r="J86" i="4"/>
  <c r="P86" i="4"/>
  <c r="AC86" i="4"/>
  <c r="AJ86" i="4"/>
  <c r="AW86" i="4"/>
  <c r="I86" i="4"/>
  <c r="O86" i="4"/>
  <c r="AZ86" i="4"/>
  <c r="Y86" i="4"/>
  <c r="K67" i="4"/>
  <c r="Y67" i="4"/>
  <c r="AT67" i="4"/>
  <c r="AY48" i="4"/>
  <c r="AE67" i="4"/>
  <c r="AH67" i="4"/>
  <c r="U67" i="4"/>
  <c r="AP48" i="4"/>
  <c r="S48" i="4"/>
  <c r="T67" i="4"/>
  <c r="AF67" i="4"/>
  <c r="AS48" i="4"/>
  <c r="AX67" i="4"/>
  <c r="AA48" i="4"/>
  <c r="BB67" i="4"/>
  <c r="Q67" i="4"/>
  <c r="K48" i="4"/>
  <c r="J48" i="4"/>
  <c r="AW48" i="4"/>
  <c r="BD50" i="4"/>
  <c r="AF86" i="4"/>
  <c r="X67" i="4"/>
  <c r="AX48" i="4"/>
  <c r="AM67" i="4"/>
  <c r="AA67" i="4"/>
  <c r="V50" i="4"/>
  <c r="AR48" i="4"/>
  <c r="AD48" i="4"/>
  <c r="T48" i="4"/>
  <c r="AZ67" i="4"/>
  <c r="AJ67" i="4"/>
  <c r="O67" i="4"/>
  <c r="I67" i="4"/>
  <c r="Q48" i="4"/>
  <c r="AN67" i="4"/>
  <c r="AA86" i="4"/>
  <c r="AC67" i="4"/>
  <c r="AN48" i="4"/>
  <c r="AW67" i="4"/>
  <c r="BG48" i="4"/>
  <c r="N48" i="4"/>
  <c r="P67" i="4"/>
  <c r="O48" i="4"/>
  <c r="P48" i="4"/>
  <c r="BD67" i="4"/>
  <c r="Z86" i="4"/>
  <c r="AS67" i="4"/>
  <c r="AI67" i="4"/>
  <c r="BI67" i="4"/>
  <c r="AH48" i="4"/>
  <c r="U48" i="4"/>
  <c r="AZ48" i="4"/>
  <c r="AO67" i="4"/>
  <c r="AI48" i="4"/>
  <c r="AM48" i="4"/>
  <c r="X48" i="4"/>
  <c r="BH67" i="4"/>
  <c r="AK67" i="4"/>
  <c r="AT48" i="4"/>
  <c r="AF48" i="4"/>
  <c r="BG67" i="4"/>
  <c r="I48" i="4"/>
  <c r="L48" i="4"/>
  <c r="AU67" i="4"/>
  <c r="J67" i="4"/>
  <c r="AY67" i="4"/>
  <c r="T86" i="4"/>
  <c r="BD92" i="4"/>
  <c r="AE48" i="4"/>
  <c r="BC67" i="4"/>
  <c r="AP67" i="4"/>
  <c r="Z67" i="4"/>
  <c r="AJ48" i="4"/>
  <c r="S67" i="4"/>
  <c r="BE50" i="4"/>
  <c r="BH48" i="4"/>
  <c r="BI48" i="4"/>
  <c r="L67" i="4"/>
  <c r="BB48" i="4"/>
  <c r="Y92" i="4"/>
  <c r="Q86" i="4"/>
  <c r="AM86" i="4"/>
  <c r="AX86" i="4"/>
  <c r="BB86" i="4"/>
  <c r="BH86" i="4"/>
  <c r="BE67" i="4"/>
  <c r="V67" i="4"/>
  <c r="AR67" i="4"/>
  <c r="AD67" i="4"/>
  <c r="AC48" i="4"/>
  <c r="BC48" i="4"/>
  <c r="AO48" i="4"/>
  <c r="N67" i="4"/>
  <c r="Y50" i="4" l="1"/>
  <c r="V94" i="4"/>
  <c r="V100" i="4"/>
  <c r="AK50" i="4"/>
  <c r="BD100" i="4"/>
  <c r="BE92" i="4"/>
  <c r="AU50" i="4"/>
  <c r="AU92" i="4"/>
  <c r="BD94" i="4"/>
  <c r="Z92" i="4"/>
  <c r="AK92" i="4"/>
  <c r="Z50" i="4"/>
  <c r="K92" i="4"/>
  <c r="AY92" i="4"/>
  <c r="AF92" i="4"/>
  <c r="AA92" i="4"/>
  <c r="T92" i="4"/>
  <c r="Y94" i="4"/>
  <c r="AW50" i="4"/>
  <c r="AW92" i="4"/>
  <c r="AP50" i="4"/>
  <c r="AP92" i="4"/>
  <c r="AY50" i="4"/>
  <c r="AO50" i="4"/>
  <c r="AO92" i="4"/>
  <c r="BI50" i="4"/>
  <c r="BI92" i="4"/>
  <c r="AJ50" i="4"/>
  <c r="AJ92" i="4"/>
  <c r="AE50" i="4"/>
  <c r="AE92" i="4"/>
  <c r="N50" i="4"/>
  <c r="N92" i="4"/>
  <c r="AR50" i="4"/>
  <c r="AR92" i="4"/>
  <c r="AX50" i="4"/>
  <c r="AX92" i="4"/>
  <c r="BC50" i="4"/>
  <c r="BC92" i="4"/>
  <c r="J50" i="4"/>
  <c r="AF50" i="4"/>
  <c r="X50" i="4"/>
  <c r="X92" i="4"/>
  <c r="AZ50" i="4"/>
  <c r="AZ92" i="4"/>
  <c r="Q50" i="4"/>
  <c r="Q92" i="4"/>
  <c r="BG50" i="4"/>
  <c r="BG92" i="4"/>
  <c r="AC50" i="4"/>
  <c r="AC92" i="4"/>
  <c r="BB50" i="4"/>
  <c r="BB92" i="4"/>
  <c r="O50" i="4"/>
  <c r="O92" i="4"/>
  <c r="K50" i="4"/>
  <c r="AA50" i="4"/>
  <c r="L50" i="4"/>
  <c r="L92" i="4"/>
  <c r="AT50" i="4"/>
  <c r="AT92" i="4"/>
  <c r="AM50" i="4"/>
  <c r="AM92" i="4"/>
  <c r="U50" i="4"/>
  <c r="U92" i="4"/>
  <c r="T50" i="4"/>
  <c r="BH50" i="4"/>
  <c r="BH92" i="4"/>
  <c r="AN50" i="4"/>
  <c r="AN92" i="4"/>
  <c r="AS50" i="4"/>
  <c r="AS92" i="4"/>
  <c r="S50" i="4"/>
  <c r="S92" i="4"/>
  <c r="P50" i="4"/>
  <c r="P92" i="4"/>
  <c r="Y100" i="4"/>
  <c r="I50" i="4"/>
  <c r="I92" i="4"/>
  <c r="AI50" i="4"/>
  <c r="AI92" i="4"/>
  <c r="AH50" i="4"/>
  <c r="AH92" i="4"/>
  <c r="AD50" i="4"/>
  <c r="AD92" i="4"/>
  <c r="J92" i="4"/>
  <c r="BD102" i="4"/>
  <c r="V102" i="4" l="1"/>
  <c r="BE94" i="4"/>
  <c r="BE100" i="4"/>
  <c r="Z100" i="4"/>
  <c r="AF94" i="4"/>
  <c r="AK94" i="4"/>
  <c r="AF100" i="4"/>
  <c r="Z94" i="4"/>
  <c r="AY100" i="4"/>
  <c r="AU94" i="4"/>
  <c r="AU100" i="4"/>
  <c r="AK100" i="4"/>
  <c r="K100" i="4"/>
  <c r="AA94" i="4"/>
  <c r="K94" i="4"/>
  <c r="T94" i="4"/>
  <c r="T100" i="4"/>
  <c r="AY94" i="4"/>
  <c r="AA100" i="4"/>
  <c r="Y102" i="4"/>
  <c r="P100" i="4"/>
  <c r="P94" i="4"/>
  <c r="AT94" i="4"/>
  <c r="AT100" i="4"/>
  <c r="AI94" i="4"/>
  <c r="AI100" i="4"/>
  <c r="AN100" i="4"/>
  <c r="AN94" i="4"/>
  <c r="AC94" i="4"/>
  <c r="AC100" i="4"/>
  <c r="AE94" i="4"/>
  <c r="AE100" i="4"/>
  <c r="AW94" i="4"/>
  <c r="AW100" i="4"/>
  <c r="AD94" i="4"/>
  <c r="AD100" i="4"/>
  <c r="S94" i="4"/>
  <c r="S100" i="4"/>
  <c r="L94" i="4"/>
  <c r="L100" i="4"/>
  <c r="O94" i="4"/>
  <c r="O100" i="4"/>
  <c r="AZ100" i="4"/>
  <c r="AZ94" i="4"/>
  <c r="AR94" i="4"/>
  <c r="AR100" i="4"/>
  <c r="I94" i="4"/>
  <c r="I100" i="4"/>
  <c r="BG100" i="4"/>
  <c r="BG94" i="4"/>
  <c r="BC94" i="4"/>
  <c r="BC100" i="4"/>
  <c r="AJ94" i="4"/>
  <c r="AJ100" i="4"/>
  <c r="U100" i="4"/>
  <c r="U94" i="4"/>
  <c r="BH94" i="4"/>
  <c r="BH100" i="4"/>
  <c r="AM94" i="4"/>
  <c r="AM100" i="4"/>
  <c r="X94" i="4"/>
  <c r="X100" i="4"/>
  <c r="AO94" i="4"/>
  <c r="AO100" i="4"/>
  <c r="AH94" i="4"/>
  <c r="AH100" i="4"/>
  <c r="AS94" i="4"/>
  <c r="AS100" i="4"/>
  <c r="BB100" i="4"/>
  <c r="BB94" i="4"/>
  <c r="N94" i="4"/>
  <c r="N100" i="4"/>
  <c r="J94" i="4"/>
  <c r="J100" i="4"/>
  <c r="Q94" i="4"/>
  <c r="Q100" i="4"/>
  <c r="AX94" i="4"/>
  <c r="AX100" i="4"/>
  <c r="BI94" i="4"/>
  <c r="BI100" i="4"/>
  <c r="AP100" i="4"/>
  <c r="AP94" i="4"/>
  <c r="F98" i="4"/>
  <c r="E98" i="4"/>
  <c r="D98" i="4"/>
  <c r="F90" i="4"/>
  <c r="E90" i="4"/>
  <c r="D90" i="4"/>
  <c r="F84" i="4"/>
  <c r="E84" i="4"/>
  <c r="D84" i="4"/>
  <c r="F65" i="4"/>
  <c r="E65" i="4"/>
  <c r="D65" i="4"/>
  <c r="F27" i="4"/>
  <c r="E27" i="4"/>
  <c r="D27" i="4"/>
  <c r="AF102" i="4" l="1"/>
  <c r="BE102" i="4"/>
  <c r="AY102" i="4"/>
  <c r="Z102" i="4"/>
  <c r="AU102" i="4"/>
  <c r="AK102" i="4"/>
  <c r="K102" i="4"/>
  <c r="T102" i="4"/>
  <c r="AA102" i="4"/>
  <c r="AS102" i="4"/>
  <c r="BC102" i="4"/>
  <c r="AD102" i="4"/>
  <c r="AX102" i="4"/>
  <c r="X102" i="4"/>
  <c r="AR102" i="4"/>
  <c r="AC102" i="4"/>
  <c r="F67" i="4"/>
  <c r="AH102" i="4"/>
  <c r="U102" i="4"/>
  <c r="AW102" i="4"/>
  <c r="D86" i="4"/>
  <c r="N102" i="4"/>
  <c r="AT102" i="4"/>
  <c r="F86" i="4"/>
  <c r="AP102" i="4"/>
  <c r="Q102" i="4"/>
  <c r="AM102" i="4"/>
  <c r="BG102" i="4"/>
  <c r="E48" i="4"/>
  <c r="AJ102" i="4"/>
  <c r="AZ102" i="4"/>
  <c r="S102" i="4"/>
  <c r="AN102" i="4"/>
  <c r="E67" i="4"/>
  <c r="E86" i="4"/>
  <c r="BI102" i="4"/>
  <c r="BB102" i="4"/>
  <c r="AO102" i="4"/>
  <c r="I102" i="4"/>
  <c r="AE102" i="4"/>
  <c r="P102" i="4"/>
  <c r="L102" i="4"/>
  <c r="D48" i="4"/>
  <c r="F48" i="4"/>
  <c r="D67" i="4"/>
  <c r="J102" i="4"/>
  <c r="BH102" i="4"/>
  <c r="O102" i="4"/>
  <c r="AI102" i="4"/>
  <c r="G27" i="4"/>
  <c r="G98" i="4"/>
  <c r="G90" i="4"/>
  <c r="G84" i="4"/>
  <c r="G65" i="4"/>
  <c r="D92" i="4" l="1"/>
  <c r="E92" i="4"/>
  <c r="E50" i="4"/>
  <c r="F92" i="4"/>
  <c r="F50" i="4"/>
  <c r="G48" i="4"/>
  <c r="D50" i="4"/>
  <c r="G67" i="4"/>
  <c r="G86" i="4"/>
  <c r="D94" i="4" l="1"/>
  <c r="F100" i="4"/>
  <c r="F94" i="4"/>
  <c r="G50" i="4"/>
  <c r="E100" i="4"/>
  <c r="E94" i="4"/>
  <c r="D100" i="4"/>
  <c r="G92" i="4"/>
  <c r="F102" i="4" l="1"/>
  <c r="E102" i="4"/>
  <c r="D102" i="4"/>
  <c r="G100" i="4"/>
  <c r="G94" i="4"/>
  <c r="G102" i="4" l="1"/>
</calcChain>
</file>

<file path=xl/sharedStrings.xml><?xml version="1.0" encoding="utf-8"?>
<sst xmlns="http://schemas.openxmlformats.org/spreadsheetml/2006/main" count="150" uniqueCount="97">
  <si>
    <t>jan-mar</t>
  </si>
  <si>
    <t>jan-jun</t>
  </si>
  <si>
    <t>2013</t>
  </si>
  <si>
    <t>2014</t>
  </si>
  <si>
    <t>Cash flow (R$ million)</t>
  </si>
  <si>
    <t>Cash flows from operating activities</t>
  </si>
  <si>
    <t>Net income for the period</t>
  </si>
  <si>
    <t>Adjustments to reconcile net income to cash provided (consumed) by operating activities</t>
  </si>
  <si>
    <t>Share of profit (loss) of subsidiaries, joint ventures and associates and amortization of fair value adjustments on associates acquisition</t>
  </si>
  <si>
    <t>Amortization of contractual assets with costumers - exclusive rights</t>
  </si>
  <si>
    <t>Amortization of right-of-use assets</t>
  </si>
  <si>
    <t>Depreciation and amortization</t>
  </si>
  <si>
    <t>Interest, derivatives, monetary variations and foreign exchange variations</t>
  </si>
  <si>
    <t>Current and deferred income and social contribution taxes</t>
  </si>
  <si>
    <t>Gain (loss) on disposal or write-off of property, plant and equipment, intangible assets and other assets</t>
  </si>
  <si>
    <t>Equity instrument granted</t>
  </si>
  <si>
    <t>Gain (loss) on the fair value of energy contracts</t>
  </si>
  <si>
    <t>Provision for decarbonization - CBIO</t>
  </si>
  <si>
    <t>Revaluation of investment in associates</t>
  </si>
  <si>
    <t>Other provisions and adjustments</t>
  </si>
  <si>
    <t>(Increase) decrease in assets</t>
  </si>
  <si>
    <t>Trade receivables and reseller financing</t>
  </si>
  <si>
    <t>Inventories</t>
  </si>
  <si>
    <t>Recoverable taxes</t>
  </si>
  <si>
    <t>Dividends received from subsidiaries, associates and joint ventures</t>
  </si>
  <si>
    <t>Other assets</t>
  </si>
  <si>
    <t>Increase (decrease) in liabilities</t>
  </si>
  <si>
    <t>Trade payables and trade payables - reverse factoring</t>
  </si>
  <si>
    <t>Salaries and related charges</t>
  </si>
  <si>
    <t>Taxes payable</t>
  </si>
  <si>
    <t>Income and social contribution taxes payable</t>
  </si>
  <si>
    <t>Other liabilities</t>
  </si>
  <si>
    <t>Acquisition of CBIO and carbon credits</t>
  </si>
  <si>
    <t>Payments of contractual assets with customers - exclusive rights</t>
  </si>
  <si>
    <t>Payments of contingencies</t>
  </si>
  <si>
    <t>Income and social contribution taxes paid</t>
  </si>
  <si>
    <t>Net cash provided (consumed) by operating activities - continuing operations</t>
  </si>
  <si>
    <t>Net cash provided (consumed) by operating activities - discontinued operations</t>
  </si>
  <si>
    <t>Net cash provided (consumed) by operating activities</t>
  </si>
  <si>
    <t>Cash flows from investing activities</t>
  </si>
  <si>
    <t>Financial investments, net of redemptions</t>
  </si>
  <si>
    <t>Acquisition of property, plant and equipment and intangible assets</t>
  </si>
  <si>
    <t>Cash provided by disposal of investments and property, plant and equipment</t>
  </si>
  <si>
    <t>Transactions with discontinued operations</t>
  </si>
  <si>
    <t>Capital decrease and increase in subsidiaries, associates and joint ventures</t>
  </si>
  <si>
    <t>Net cash consumed in the purchase of investments and other assets</t>
  </si>
  <si>
    <t>Net cash acquired in business combination</t>
  </si>
  <si>
    <t>Receipt of the intercompany loan owed by Oxiteno S.A to Ultrapar International</t>
  </si>
  <si>
    <t>Capital decrease in associates and redemption of shares</t>
  </si>
  <si>
    <t>Initial direct costs of right-of-use assets</t>
  </si>
  <si>
    <t>Related parties</t>
  </si>
  <si>
    <t>Net cash provided (consumed) by investing activities - continuing operations</t>
  </si>
  <si>
    <t>Net cash provided (consumed) by investing activities - discontinued operations</t>
  </si>
  <si>
    <t>Net cash provided (consumed) by investing activities</t>
  </si>
  <si>
    <t>Cash flows from financing activities</t>
  </si>
  <si>
    <t>Loans, financing and debentures</t>
  </si>
  <si>
    <t>Proceeds</t>
  </si>
  <si>
    <t>Repayments</t>
  </si>
  <si>
    <t>Interest and derivatives (paid) or received</t>
  </si>
  <si>
    <t>Payments of lease</t>
  </si>
  <si>
    <t>Dividends paid</t>
  </si>
  <si>
    <t>Proceeds from financial liabilities of customers</t>
  </si>
  <si>
    <t>Payments of financial liabilities of customers</t>
  </si>
  <si>
    <t>Capital increase made by non-controlling shareholders and redemption of shares</t>
  </si>
  <si>
    <t>Repurchase of treasury shares</t>
  </si>
  <si>
    <t>Capital reduction</t>
  </si>
  <si>
    <t>Redemption of non-controlling shares of Oxiteno Nordeste</t>
  </si>
  <si>
    <t>Net cash provided (consumed) by financing activities - continuing operations</t>
  </si>
  <si>
    <t>Net cash provided (consumed) by financing activities - discontinued operations</t>
  </si>
  <si>
    <t>Net cash provided (consumed) by financing activities</t>
  </si>
  <si>
    <t>Effect of exchange rate changes on cash and cash equivalents in foreign currency - continuing operations</t>
  </si>
  <si>
    <t>Effect of exchange rate changes on cash and cash equivalents in foreign currency - discontinued operations</t>
  </si>
  <si>
    <t>Effect of exchange rate changes on cash and cash equivalents in foreign currency</t>
  </si>
  <si>
    <t>Increase (decrease) in cash and cash equivalents - continuing operations</t>
  </si>
  <si>
    <t>Increase (decrease) in cash and cash equivalents - discontinued operations</t>
  </si>
  <si>
    <t>Increase (decrease) in cash and cash equivalents</t>
  </si>
  <si>
    <t>Cash and cash equivalents at the beginning of the period - continuing operations</t>
  </si>
  <si>
    <t>Cash and cash equivalents at the beginning of the period - discontinued operations</t>
  </si>
  <si>
    <t>Cash and cash equivalents at the beginning of the period</t>
  </si>
  <si>
    <t>Cash and cash equivalents at the end of the period - continuing operations</t>
  </si>
  <si>
    <t>Cash and cash equivalents at the end of the period - discontinued operations</t>
  </si>
  <si>
    <t>Cash and cash equivalents at the end of the period</t>
  </si>
  <si>
    <t>Non-cash transactions:</t>
  </si>
  <si>
    <t>Addition on right-of-use assets and leases payable</t>
  </si>
  <si>
    <t>Addition on contractual assets with customers - exclusive rights</t>
  </si>
  <si>
    <t>Reclassification between financial assets and investment in associates</t>
  </si>
  <si>
    <t>Transfer between trade receivables and other assets accounts</t>
  </si>
  <si>
    <t>Issuance of shares related to the subscription warrants - indemnification - Extrafarma acquisition</t>
  </si>
  <si>
    <t>Acquisition of property, plant and equipment and intangible assets without cash effect</t>
  </si>
  <si>
    <t>Contingent consideration - subsidiaries purchase</t>
  </si>
  <si>
    <t>Movement without cash effect of judicial deposits and provisions for tax, civil and labor lawsuits</t>
  </si>
  <si>
    <t>Initial upfront costs of entitlement assets and suppliers</t>
  </si>
  <si>
    <t>Capital increase performed by non-controlling interests</t>
  </si>
  <si>
    <t>Withdrawal of escrow deposits with tax contingencies</t>
  </si>
  <si>
    <t>Share buyback</t>
  </si>
  <si>
    <t>jan-sep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</si>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</sst>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_);_(@_)"/>
    <numFmt numFmtId="166" formatCode="_(* #,##0_);_(* \(#,##0\);_(* &quot;-&quot;?_);_(@_)"/>
  </numFmts>
  <fonts count="18" x14ac:knownFonts="1">
    <font>
      <sz val="11"/>
      <color theme="1"/>
      <name val="Calibri"/>
      <family val="2"/>
      <scheme val="minor"/>
    </font>
    <font>
      <sz val="11"/>
      <name val="Century Schoolbook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indexed="8"/>
      <name val="Aptos"/>
      <family val="2"/>
    </font>
    <font>
      <b/>
      <sz val="11"/>
      <name val="Aptos"/>
      <family val="2"/>
    </font>
    <font>
      <sz val="10"/>
      <color theme="0"/>
      <name val="Aptos"/>
      <family val="2"/>
    </font>
    <font>
      <b/>
      <sz val="9"/>
      <color indexed="8"/>
      <name val="Aptos"/>
      <family val="2"/>
    </font>
    <font>
      <b/>
      <sz val="10"/>
      <color indexed="8"/>
      <name val="Aptos"/>
      <family val="2"/>
    </font>
    <font>
      <sz val="11"/>
      <color theme="1"/>
      <name val="Aptos"/>
      <family val="2"/>
    </font>
    <font>
      <b/>
      <sz val="10"/>
      <color theme="0"/>
      <name val="Aptos"/>
      <family val="2"/>
    </font>
    <font>
      <b/>
      <sz val="10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b/>
      <sz val="10"/>
      <color rgb="FFFF0000"/>
      <name val="Aptos"/>
      <family val="2"/>
    </font>
    <font>
      <b/>
      <sz val="11"/>
      <color rgb="FFFF0000"/>
      <name val="Aptos"/>
      <family val="2"/>
    </font>
    <font>
      <sz val="10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58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6">
    <xf numFmtId="0" fontId="0" fillId="0" borderId="0" xfId="0"/>
    <xf numFmtId="165" fontId="4" fillId="0" borderId="0" xfId="0" applyNumberFormat="1" applyFont="1"/>
    <xf numFmtId="165" fontId="4" fillId="3" borderId="0" xfId="0" applyNumberFormat="1" applyFont="1" applyFill="1"/>
    <xf numFmtId="165" fontId="5" fillId="0" borderId="0" xfId="0" applyNumberFormat="1" applyFont="1"/>
    <xf numFmtId="165" fontId="6" fillId="3" borderId="0" xfId="0" applyNumberFormat="1" applyFont="1" applyFill="1"/>
    <xf numFmtId="165" fontId="7" fillId="0" borderId="0" xfId="0" applyNumberFormat="1" applyFont="1"/>
    <xf numFmtId="0" fontId="8" fillId="3" borderId="0" xfId="0" applyFont="1" applyFill="1" applyAlignment="1">
      <alignment horizontal="left"/>
    </xf>
    <xf numFmtId="43" fontId="8" fillId="3" borderId="0" xfId="3" applyFont="1" applyFill="1" applyAlignment="1">
      <alignment horizontal="center"/>
    </xf>
    <xf numFmtId="43" fontId="9" fillId="3" borderId="0" xfId="3" applyFont="1" applyFill="1" applyAlignment="1">
      <alignment horizontal="center"/>
    </xf>
    <xf numFmtId="164" fontId="5" fillId="3" borderId="0" xfId="4" applyNumberFormat="1" applyFont="1" applyFill="1"/>
    <xf numFmtId="43" fontId="5" fillId="3" borderId="0" xfId="3" applyFont="1" applyFill="1"/>
    <xf numFmtId="165" fontId="5" fillId="3" borderId="0" xfId="3" applyNumberFormat="1" applyFont="1" applyFill="1"/>
    <xf numFmtId="0" fontId="10" fillId="3" borderId="0" xfId="0" applyFont="1" applyFill="1"/>
    <xf numFmtId="0" fontId="10" fillId="0" borderId="0" xfId="0" applyFont="1"/>
    <xf numFmtId="165" fontId="11" fillId="3" borderId="0" xfId="0" applyNumberFormat="1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 applyAlignment="1">
      <alignment horizontal="center"/>
    </xf>
    <xf numFmtId="0" fontId="11" fillId="3" borderId="0" xfId="0" applyFont="1" applyFill="1"/>
    <xf numFmtId="165" fontId="7" fillId="3" borderId="0" xfId="0" applyNumberFormat="1" applyFont="1" applyFill="1"/>
    <xf numFmtId="165" fontId="11" fillId="4" borderId="3" xfId="0" applyNumberFormat="1" applyFont="1" applyFill="1" applyBorder="1" applyAlignment="1">
      <alignment horizontal="center"/>
    </xf>
    <xf numFmtId="165" fontId="11" fillId="4" borderId="8" xfId="0" applyNumberFormat="1" applyFont="1" applyFill="1" applyBorder="1" applyAlignment="1">
      <alignment horizontal="center"/>
    </xf>
    <xf numFmtId="165" fontId="11" fillId="4" borderId="4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65" fontId="9" fillId="0" borderId="0" xfId="0" applyNumberFormat="1" applyFont="1"/>
    <xf numFmtId="165" fontId="5" fillId="3" borderId="0" xfId="0" applyNumberFormat="1" applyFont="1" applyFill="1"/>
    <xf numFmtId="165" fontId="9" fillId="2" borderId="1" xfId="0" applyNumberFormat="1" applyFont="1" applyFill="1" applyBorder="1"/>
    <xf numFmtId="165" fontId="5" fillId="2" borderId="2" xfId="0" applyNumberFormat="1" applyFont="1" applyFill="1" applyBorder="1"/>
    <xf numFmtId="165" fontId="5" fillId="2" borderId="1" xfId="0" applyNumberFormat="1" applyFont="1" applyFill="1" applyBorder="1"/>
    <xf numFmtId="165" fontId="5" fillId="2" borderId="7" xfId="0" applyNumberFormat="1" applyFont="1" applyFill="1" applyBorder="1"/>
    <xf numFmtId="0" fontId="12" fillId="0" borderId="5" xfId="1" applyFont="1" applyBorder="1"/>
    <xf numFmtId="165" fontId="12" fillId="0" borderId="6" xfId="0" applyNumberFormat="1" applyFont="1" applyBorder="1"/>
    <xf numFmtId="165" fontId="12" fillId="3" borderId="0" xfId="0" applyNumberFormat="1" applyFont="1" applyFill="1"/>
    <xf numFmtId="165" fontId="12" fillId="2" borderId="5" xfId="0" applyNumberFormat="1" applyFont="1" applyFill="1" applyBorder="1"/>
    <xf numFmtId="165" fontId="12" fillId="2" borderId="0" xfId="0" applyNumberFormat="1" applyFont="1" applyFill="1"/>
    <xf numFmtId="165" fontId="12" fillId="2" borderId="6" xfId="0" applyNumberFormat="1" applyFont="1" applyFill="1" applyBorder="1"/>
    <xf numFmtId="165" fontId="13" fillId="3" borderId="0" xfId="0" applyNumberFormat="1" applyFont="1" applyFill="1"/>
    <xf numFmtId="165" fontId="13" fillId="0" borderId="0" xfId="0" applyNumberFormat="1" applyFont="1"/>
    <xf numFmtId="0" fontId="12" fillId="0" borderId="5" xfId="0" applyFont="1" applyBorder="1"/>
    <xf numFmtId="166" fontId="12" fillId="2" borderId="5" xfId="0" applyNumberFormat="1" applyFont="1" applyFill="1" applyBorder="1" applyAlignment="1">
      <alignment horizontal="center"/>
    </xf>
    <xf numFmtId="166" fontId="12" fillId="2" borderId="0" xfId="0" applyNumberFormat="1" applyFont="1" applyFill="1"/>
    <xf numFmtId="166" fontId="12" fillId="2" borderId="6" xfId="0" applyNumberFormat="1" applyFont="1" applyFill="1" applyBorder="1"/>
    <xf numFmtId="166" fontId="12" fillId="3" borderId="0" xfId="0" applyNumberFormat="1" applyFont="1" applyFill="1"/>
    <xf numFmtId="166" fontId="12" fillId="2" borderId="6" xfId="0" applyNumberFormat="1" applyFont="1" applyFill="1" applyBorder="1" applyAlignment="1">
      <alignment horizontal="center"/>
    </xf>
    <xf numFmtId="166" fontId="13" fillId="3" borderId="0" xfId="0" applyNumberFormat="1" applyFont="1" applyFill="1"/>
    <xf numFmtId="166" fontId="12" fillId="0" borderId="5" xfId="0" applyNumberFormat="1" applyFont="1" applyBorder="1"/>
    <xf numFmtId="165" fontId="14" fillId="3" borderId="0" xfId="0" applyNumberFormat="1" applyFont="1" applyFill="1"/>
    <xf numFmtId="166" fontId="14" fillId="2" borderId="5" xfId="0" applyNumberFormat="1" applyFont="1" applyFill="1" applyBorder="1" applyAlignment="1">
      <alignment horizontal="center"/>
    </xf>
    <xf numFmtId="166" fontId="14" fillId="2" borderId="0" xfId="0" applyNumberFormat="1" applyFont="1" applyFill="1"/>
    <xf numFmtId="166" fontId="14" fillId="2" borderId="6" xfId="0" applyNumberFormat="1" applyFont="1" applyFill="1" applyBorder="1"/>
    <xf numFmtId="166" fontId="14" fillId="3" borderId="0" xfId="0" applyNumberFormat="1" applyFont="1" applyFill="1"/>
    <xf numFmtId="166" fontId="4" fillId="3" borderId="0" xfId="0" applyNumberFormat="1" applyFont="1" applyFill="1"/>
    <xf numFmtId="0" fontId="14" fillId="0" borderId="5" xfId="0" applyFont="1" applyBorder="1" applyAlignment="1">
      <alignment horizontal="left" indent="1"/>
    </xf>
    <xf numFmtId="0" fontId="14" fillId="0" borderId="6" xfId="0" applyFont="1" applyBorder="1" applyAlignment="1">
      <alignment horizontal="left" indent="1"/>
    </xf>
    <xf numFmtId="166" fontId="14" fillId="0" borderId="5" xfId="0" applyNumberFormat="1" applyFont="1" applyBorder="1" applyAlignment="1">
      <alignment horizontal="center"/>
    </xf>
    <xf numFmtId="166" fontId="14" fillId="0" borderId="0" xfId="0" applyNumberFormat="1" applyFont="1"/>
    <xf numFmtId="166" fontId="14" fillId="0" borderId="6" xfId="0" applyNumberFormat="1" applyFont="1" applyBorder="1"/>
    <xf numFmtId="166" fontId="5" fillId="3" borderId="0" xfId="0" applyNumberFormat="1" applyFont="1" applyFill="1"/>
    <xf numFmtId="166" fontId="14" fillId="0" borderId="6" xfId="0" applyNumberFormat="1" applyFont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166" fontId="14" fillId="2" borderId="6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indent="1"/>
    </xf>
    <xf numFmtId="165" fontId="5" fillId="0" borderId="6" xfId="0" applyNumberFormat="1" applyFont="1" applyBorder="1" applyAlignment="1">
      <alignment horizontal="left" indent="1"/>
    </xf>
    <xf numFmtId="165" fontId="9" fillId="3" borderId="0" xfId="0" applyNumberFormat="1" applyFont="1" applyFill="1"/>
    <xf numFmtId="166" fontId="9" fillId="3" borderId="0" xfId="0" applyNumberFormat="1" applyFont="1" applyFill="1"/>
    <xf numFmtId="166" fontId="14" fillId="0" borderId="5" xfId="0" applyNumberFormat="1" applyFont="1" applyBorder="1"/>
    <xf numFmtId="166" fontId="14" fillId="2" borderId="5" xfId="0" applyNumberFormat="1" applyFont="1" applyFill="1" applyBorder="1"/>
    <xf numFmtId="166" fontId="14" fillId="2" borderId="0" xfId="0" applyNumberFormat="1" applyFont="1" applyFill="1" applyAlignment="1">
      <alignment horizontal="center"/>
    </xf>
    <xf numFmtId="166" fontId="4" fillId="3" borderId="0" xfId="0" applyNumberFormat="1" applyFont="1" applyFill="1" applyAlignment="1">
      <alignment horizontal="center"/>
    </xf>
    <xf numFmtId="166" fontId="5" fillId="0" borderId="0" xfId="0" applyNumberFormat="1" applyFont="1"/>
    <xf numFmtId="166" fontId="14" fillId="3" borderId="5" xfId="0" applyNumberFormat="1" applyFont="1" applyFill="1" applyBorder="1" applyAlignment="1">
      <alignment horizontal="center"/>
    </xf>
    <xf numFmtId="166" fontId="14" fillId="3" borderId="6" xfId="0" applyNumberFormat="1" applyFont="1" applyFill="1" applyBorder="1"/>
    <xf numFmtId="166" fontId="5" fillId="0" borderId="6" xfId="0" applyNumberFormat="1" applyFont="1" applyBorder="1"/>
    <xf numFmtId="166" fontId="14" fillId="2" borderId="5" xfId="0" applyNumberFormat="1" applyFont="1" applyFill="1" applyBorder="1" applyAlignment="1">
      <alignment horizontal="right"/>
    </xf>
    <xf numFmtId="166" fontId="14" fillId="3" borderId="6" xfId="0" applyNumberFormat="1" applyFont="1" applyFill="1" applyBorder="1" applyAlignment="1">
      <alignment horizontal="center"/>
    </xf>
    <xf numFmtId="166" fontId="12" fillId="3" borderId="6" xfId="0" applyNumberFormat="1" applyFont="1" applyFill="1" applyBorder="1" applyAlignment="1">
      <alignment horizontal="center"/>
    </xf>
    <xf numFmtId="166" fontId="14" fillId="3" borderId="5" xfId="0" applyNumberFormat="1" applyFont="1" applyFill="1" applyBorder="1"/>
    <xf numFmtId="166" fontId="12" fillId="3" borderId="5" xfId="0" applyNumberFormat="1" applyFont="1" applyFill="1" applyBorder="1"/>
    <xf numFmtId="166" fontId="5" fillId="0" borderId="5" xfId="0" applyNumberFormat="1" applyFont="1" applyBorder="1"/>
    <xf numFmtId="166" fontId="14" fillId="2" borderId="0" xfId="0" applyNumberFormat="1" applyFont="1" applyFill="1" applyAlignment="1">
      <alignment horizontal="right"/>
    </xf>
    <xf numFmtId="166" fontId="5" fillId="0" borderId="0" xfId="0" applyNumberFormat="1" applyFont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14" fillId="0" borderId="0" xfId="0" applyNumberFormat="1" applyFont="1" applyAlignment="1">
      <alignment horizontal="right"/>
    </xf>
    <xf numFmtId="166" fontId="9" fillId="0" borderId="5" xfId="0" applyNumberFormat="1" applyFont="1" applyBorder="1"/>
    <xf numFmtId="166" fontId="14" fillId="2" borderId="6" xfId="0" applyNumberFormat="1" applyFont="1" applyFill="1" applyBorder="1" applyAlignment="1">
      <alignment horizontal="right"/>
    </xf>
    <xf numFmtId="166" fontId="5" fillId="0" borderId="5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6" xfId="0" applyNumberFormat="1" applyFont="1" applyBorder="1" applyAlignment="1">
      <alignment horizontal="right"/>
    </xf>
    <xf numFmtId="166" fontId="5" fillId="3" borderId="5" xfId="0" applyNumberFormat="1" applyFont="1" applyFill="1" applyBorder="1" applyAlignment="1">
      <alignment horizontal="right"/>
    </xf>
    <xf numFmtId="166" fontId="5" fillId="3" borderId="6" xfId="0" applyNumberFormat="1" applyFont="1" applyFill="1" applyBorder="1"/>
    <xf numFmtId="166" fontId="14" fillId="3" borderId="5" xfId="0" applyNumberFormat="1" applyFont="1" applyFill="1" applyBorder="1" applyAlignment="1">
      <alignment horizontal="right"/>
    </xf>
    <xf numFmtId="166" fontId="14" fillId="3" borderId="0" xfId="0" applyNumberFormat="1" applyFont="1" applyFill="1" applyAlignment="1">
      <alignment horizontal="right"/>
    </xf>
    <xf numFmtId="166" fontId="14" fillId="3" borderId="6" xfId="0" applyNumberFormat="1" applyFont="1" applyFill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166" fontId="12" fillId="0" borderId="0" xfId="0" applyNumberFormat="1" applyFont="1"/>
    <xf numFmtId="166" fontId="12" fillId="0" borderId="6" xfId="0" applyNumberFormat="1" applyFont="1" applyBorder="1" applyAlignment="1">
      <alignment horizontal="center"/>
    </xf>
    <xf numFmtId="166" fontId="9" fillId="0" borderId="0" xfId="0" applyNumberFormat="1" applyFont="1"/>
    <xf numFmtId="166" fontId="9" fillId="0" borderId="6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5" fillId="0" borderId="3" xfId="0" applyNumberFormat="1" applyFont="1" applyBorder="1"/>
    <xf numFmtId="165" fontId="9" fillId="0" borderId="8" xfId="0" applyNumberFormat="1" applyFont="1" applyBorder="1"/>
    <xf numFmtId="165" fontId="5" fillId="0" borderId="4" xfId="0" applyNumberFormat="1" applyFont="1" applyBorder="1"/>
    <xf numFmtId="0" fontId="14" fillId="0" borderId="0" xfId="0" applyFont="1"/>
    <xf numFmtId="0" fontId="14" fillId="0" borderId="5" xfId="0" applyFont="1" applyBorder="1"/>
    <xf numFmtId="165" fontId="9" fillId="0" borderId="6" xfId="0" applyNumberFormat="1" applyFont="1" applyBorder="1"/>
    <xf numFmtId="165" fontId="14" fillId="0" borderId="5" xfId="0" applyNumberFormat="1" applyFont="1" applyBorder="1"/>
    <xf numFmtId="165" fontId="5" fillId="0" borderId="6" xfId="0" applyNumberFormat="1" applyFont="1" applyBorder="1"/>
    <xf numFmtId="165" fontId="5" fillId="0" borderId="5" xfId="1" applyNumberFormat="1" applyFont="1" applyBorder="1"/>
    <xf numFmtId="0" fontId="12" fillId="0" borderId="6" xfId="0" applyFont="1" applyBorder="1"/>
    <xf numFmtId="0" fontId="14" fillId="0" borderId="6" xfId="0" applyFont="1" applyBorder="1"/>
    <xf numFmtId="165" fontId="9" fillId="0" borderId="5" xfId="1" applyNumberFormat="1" applyFont="1" applyBorder="1"/>
    <xf numFmtId="166" fontId="7" fillId="0" borderId="0" xfId="0" applyNumberFormat="1" applyFont="1"/>
    <xf numFmtId="166" fontId="5" fillId="3" borderId="0" xfId="3" applyNumberFormat="1" applyFont="1" applyFill="1"/>
    <xf numFmtId="166" fontId="11" fillId="4" borderId="8" xfId="0" applyNumberFormat="1" applyFont="1" applyFill="1" applyBorder="1" applyAlignment="1">
      <alignment horizontal="center"/>
    </xf>
    <xf numFmtId="166" fontId="5" fillId="2" borderId="7" xfId="0" applyNumberFormat="1" applyFont="1" applyFill="1" applyBorder="1"/>
    <xf numFmtId="166" fontId="5" fillId="0" borderId="4" xfId="0" applyNumberFormat="1" applyFont="1" applyBorder="1" applyAlignment="1">
      <alignment horizontal="right"/>
    </xf>
    <xf numFmtId="166" fontId="12" fillId="0" borderId="5" xfId="0" applyNumberFormat="1" applyFont="1" applyBorder="1" applyAlignment="1">
      <alignment horizontal="center"/>
    </xf>
    <xf numFmtId="165" fontId="15" fillId="0" borderId="0" xfId="0" applyNumberFormat="1" applyFont="1"/>
    <xf numFmtId="0" fontId="16" fillId="0" borderId="0" xfId="0" applyFont="1"/>
    <xf numFmtId="166" fontId="13" fillId="0" borderId="0" xfId="0" applyNumberFormat="1" applyFont="1"/>
    <xf numFmtId="166" fontId="4" fillId="0" borderId="0" xfId="0" applyNumberFormat="1" applyFont="1"/>
    <xf numFmtId="166" fontId="12" fillId="2" borderId="0" xfId="0" applyNumberFormat="1" applyFont="1" applyFill="1" applyAlignment="1">
      <alignment horizontal="center"/>
    </xf>
    <xf numFmtId="166" fontId="9" fillId="0" borderId="0" xfId="0" applyNumberFormat="1" applyFont="1" applyAlignment="1">
      <alignment horizontal="right"/>
    </xf>
    <xf numFmtId="166" fontId="5" fillId="0" borderId="3" xfId="0" applyNumberFormat="1" applyFont="1" applyBorder="1"/>
    <xf numFmtId="166" fontId="5" fillId="0" borderId="8" xfId="0" applyNumberFormat="1" applyFont="1" applyBorder="1"/>
    <xf numFmtId="166" fontId="15" fillId="0" borderId="0" xfId="0" applyNumberFormat="1" applyFont="1"/>
    <xf numFmtId="165" fontId="17" fillId="0" borderId="0" xfId="0" applyNumberFormat="1" applyFont="1"/>
    <xf numFmtId="165" fontId="5" fillId="0" borderId="5" xfId="0" applyNumberFormat="1" applyFont="1" applyBorder="1"/>
    <xf numFmtId="165" fontId="5" fillId="0" borderId="8" xfId="0" applyNumberFormat="1" applyFont="1" applyBorder="1"/>
    <xf numFmtId="0" fontId="11" fillId="4" borderId="1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left" vertical="center"/>
    </xf>
    <xf numFmtId="165" fontId="11" fillId="4" borderId="2" xfId="0" applyNumberFormat="1" applyFont="1" applyFill="1" applyBorder="1" applyAlignment="1">
      <alignment horizontal="left" vertical="center"/>
    </xf>
    <xf numFmtId="165" fontId="11" fillId="4" borderId="3" xfId="0" applyNumberFormat="1" applyFont="1" applyFill="1" applyBorder="1" applyAlignment="1">
      <alignment horizontal="left" vertical="center"/>
    </xf>
    <xf numFmtId="165" fontId="11" fillId="4" borderId="4" xfId="0" applyNumberFormat="1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49" fontId="11" fillId="4" borderId="7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/>
    </xf>
    <xf numFmtId="165" fontId="5" fillId="0" borderId="5" xfId="1" applyNumberFormat="1" applyFont="1" applyBorder="1" applyAlignment="1">
      <alignment horizontal="left" indent="1"/>
    </xf>
    <xf numFmtId="165" fontId="14" fillId="0" borderId="5" xfId="1" applyNumberFormat="1" applyFont="1" applyBorder="1"/>
    <xf numFmtId="165" fontId="14" fillId="0" borderId="0" xfId="0" applyNumberFormat="1" applyFont="1"/>
  </cellXfs>
  <cellStyles count="5">
    <cellStyle name="Normal" xfId="0" builtinId="0"/>
    <cellStyle name="Normal_OXSA (OT)" xfId="1" xr:uid="{EE80EB88-64B8-425E-8EAC-C4A98C5346D3}"/>
    <cellStyle name="Separador de milhares 2 2 2" xfId="2" xr:uid="{6680D06A-97FD-499F-BB69-8C56FDB8B85B}"/>
    <cellStyle name="Vírgula" xfId="3" builtinId="3"/>
    <cellStyle name="Vírgula 2 2" xfId="4" xr:uid="{EAB3C700-3BB4-4DA3-A521-D981A546FBB2}"/>
  </cellStyles>
  <dxfs count="0"/>
  <tableStyles count="0" defaultTableStyle="TableStyleMedium2" defaultPivotStyle="PivotStyleLight16"/>
  <colors>
    <mruColors>
      <color rgb="FF0045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87923</xdr:colOff>
      <xdr:row>0</xdr:row>
      <xdr:rowOff>77780</xdr:rowOff>
    </xdr:from>
    <xdr:to>
      <xdr:col>1</xdr:col>
      <xdr:colOff>2183423</xdr:colOff>
      <xdr:row>5</xdr:row>
      <xdr:rowOff>10647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621454E-C37E-BA10-8E05-66AAFC910F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1" t="30099" r="17232" b="37137"/>
        <a:stretch/>
      </xdr:blipFill>
      <xdr:spPr>
        <a:xfrm>
          <a:off x="87923" y="77780"/>
          <a:ext cx="2359269" cy="826752"/>
        </a:xfrm>
        <a:prstGeom prst="rect">
          <a:avLst/>
        </a:prstGeom>
      </xdr:spPr>
    </xdr:pic>
    <xdr:clientData/>
  </xdr:twoCellAnchor>
  <xdr:twoCellAnchor editAs="oneCell">
    <xdr:from>
      <xdr:col>0</xdr:col>
      <xdr:colOff>87923</xdr:colOff>
      <xdr:row>0</xdr:row>
      <xdr:rowOff>77780</xdr:rowOff>
    </xdr:from>
    <xdr:to>
      <xdr:col>1</xdr:col>
      <xdr:colOff>2183423</xdr:colOff>
      <xdr:row>5</xdr:row>
      <xdr:rowOff>10647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036EBB-4D30-45F6-945F-BBFCC23270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1" t="30099" r="17232" b="37137"/>
        <a:stretch/>
      </xdr:blipFill>
      <xdr:spPr>
        <a:xfrm>
          <a:off x="87923" y="77780"/>
          <a:ext cx="2352675" cy="809167"/>
        </a:xfrm>
        <a:prstGeom prst="rect">
          <a:avLst/>
        </a:prstGeom>
      </xdr:spPr>
    </xdr:pic>
    <xdr:clientData/>
  </xdr:twoCellAnchor>
  <xdr:twoCellAnchor editAs="oneCell">
    <xdr:from>
      <xdr:col>0</xdr:col>
      <xdr:colOff>87923</xdr:colOff>
      <xdr:row>0</xdr:row>
      <xdr:rowOff>77780</xdr:rowOff>
    </xdr:from>
    <xdr:to>
      <xdr:col>1</xdr:col>
      <xdr:colOff>2183423</xdr:colOff>
      <xdr:row>5</xdr:row>
      <xdr:rowOff>10647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AC96647-E0DA-4DD8-8475-1FDD4226A7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1" t="30099" r="17232" b="37137"/>
        <a:stretch/>
      </xdr:blipFill>
      <xdr:spPr>
        <a:xfrm>
          <a:off x="87923" y="77780"/>
          <a:ext cx="2352675" cy="809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5937-F401-4741-AE88-B2187B23090B}">
  <sheetPr>
    <pageSetUpPr fitToPage="1"/>
  </sheetPr>
  <dimension ref="A2:EB126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14" sqref="A14"/>
      <selection pane="bottomRight"/>
    </sheetView>
  </sheetViews>
  <sheetFormatPr defaultRowHeight="13.5" x14ac:dyDescent="0.25"/>
  <cols>
    <col min="1" max="1" width="3.85546875" style="1" customWidth="1"/>
    <col min="2" max="2" width="96.5703125" style="1" customWidth="1"/>
    <col min="3" max="3" width="2.7109375" style="2" customWidth="1"/>
    <col min="4" max="7" width="14.7109375" style="3" customWidth="1"/>
    <col min="8" max="8" width="2.7109375" style="2" customWidth="1"/>
    <col min="9" max="12" width="14.7109375" style="3" customWidth="1"/>
    <col min="13" max="13" width="2.7109375" style="2" customWidth="1"/>
    <col min="14" max="17" width="14.7109375" style="3" customWidth="1"/>
    <col min="18" max="18" width="2.7109375" style="2" customWidth="1"/>
    <col min="19" max="22" width="14.7109375" style="3" customWidth="1"/>
    <col min="23" max="23" width="2.7109375" style="2" customWidth="1"/>
    <col min="24" max="27" width="14.7109375" style="3" customWidth="1"/>
    <col min="28" max="28" width="2.7109375" style="2" customWidth="1"/>
    <col min="29" max="32" width="14.7109375" style="3" customWidth="1"/>
    <col min="33" max="33" width="2.7109375" style="2" customWidth="1"/>
    <col min="34" max="37" width="14.7109375" style="3" customWidth="1"/>
    <col min="38" max="38" width="2.7109375" style="2" customWidth="1"/>
    <col min="39" max="42" width="14.7109375" style="3" customWidth="1"/>
    <col min="43" max="43" width="2.7109375" style="2" customWidth="1"/>
    <col min="44" max="47" width="14.7109375" style="3" customWidth="1"/>
    <col min="48" max="48" width="2.7109375" style="2" customWidth="1"/>
    <col min="49" max="52" width="14.7109375" style="3" customWidth="1"/>
    <col min="53" max="53" width="2.7109375" style="2" customWidth="1"/>
    <col min="54" max="57" width="14.7109375" style="3" customWidth="1"/>
    <col min="58" max="58" width="2.7109375" style="2" customWidth="1"/>
    <col min="59" max="62" width="14.7109375" style="3" customWidth="1"/>
    <col min="63" max="63" width="2.7109375" style="2" customWidth="1"/>
    <col min="64" max="65" width="14.7109375" style="3" customWidth="1"/>
    <col min="66" max="66" width="14.7109375" style="71" customWidth="1"/>
    <col min="67" max="67" width="14.7109375" style="3" customWidth="1"/>
    <col min="68" max="68" width="2.7109375" style="1" customWidth="1"/>
    <col min="69" max="70" width="14.7109375" style="3" customWidth="1"/>
    <col min="71" max="71" width="14.7109375" style="71" customWidth="1"/>
    <col min="72" max="72" width="14.7109375" style="3" customWidth="1"/>
    <col min="73" max="131" width="9.140625" style="121"/>
    <col min="132" max="132" width="9.140625" style="121" customWidth="1"/>
    <col min="133" max="16384" width="9.140625" style="1"/>
  </cols>
  <sheetData>
    <row r="2" spans="1:132" ht="15" x14ac:dyDescent="0.25">
      <c r="D2" s="4"/>
      <c r="E2" s="4"/>
      <c r="F2" s="4"/>
      <c r="G2" s="4"/>
      <c r="H2" s="4"/>
      <c r="I2" s="4"/>
      <c r="J2" s="4"/>
      <c r="K2" s="4"/>
    </row>
    <row r="5" spans="1:132" x14ac:dyDescent="0.25">
      <c r="F5" s="5"/>
      <c r="K5" s="5"/>
      <c r="P5" s="5"/>
      <c r="U5" s="5"/>
      <c r="Z5" s="5"/>
      <c r="AE5" s="5"/>
      <c r="AJ5" s="5"/>
      <c r="AO5" s="5"/>
      <c r="AT5" s="5"/>
      <c r="AY5" s="5"/>
      <c r="BD5" s="5"/>
      <c r="BI5" s="5"/>
      <c r="BN5" s="115"/>
      <c r="BS5" s="115"/>
    </row>
    <row r="6" spans="1:132" s="13" customFormat="1" ht="6" customHeight="1" x14ac:dyDescent="0.25">
      <c r="A6" s="6"/>
      <c r="B6" s="7"/>
      <c r="C6" s="8"/>
      <c r="D6" s="9"/>
      <c r="E6" s="9"/>
      <c r="F6" s="9"/>
      <c r="G6" s="9"/>
      <c r="H6" s="8"/>
      <c r="I6" s="9"/>
      <c r="J6" s="9"/>
      <c r="K6" s="9"/>
      <c r="L6" s="9"/>
      <c r="M6" s="8"/>
      <c r="N6" s="9"/>
      <c r="O6" s="9"/>
      <c r="P6" s="9"/>
      <c r="Q6" s="9"/>
      <c r="R6" s="8"/>
      <c r="S6" s="9"/>
      <c r="T6" s="9"/>
      <c r="U6" s="9"/>
      <c r="V6" s="9"/>
      <c r="W6" s="8"/>
      <c r="X6" s="9"/>
      <c r="Y6" s="9"/>
      <c r="Z6" s="9"/>
      <c r="AA6" s="9"/>
      <c r="AB6" s="8"/>
      <c r="AC6" s="9"/>
      <c r="AD6" s="9"/>
      <c r="AE6" s="9"/>
      <c r="AF6" s="9"/>
      <c r="AG6" s="8"/>
      <c r="AH6" s="9"/>
      <c r="AI6" s="9"/>
      <c r="AJ6" s="9"/>
      <c r="AK6" s="9"/>
      <c r="AL6" s="10"/>
      <c r="AM6" s="9"/>
      <c r="AN6" s="9"/>
      <c r="AO6" s="9"/>
      <c r="AP6" s="9"/>
      <c r="AQ6" s="9"/>
      <c r="AR6" s="10"/>
      <c r="AS6" s="10"/>
      <c r="AT6" s="10"/>
      <c r="AU6" s="10"/>
      <c r="AV6" s="9"/>
      <c r="AW6" s="10"/>
      <c r="AX6" s="10"/>
      <c r="AY6" s="10"/>
      <c r="AZ6" s="10"/>
      <c r="BA6" s="9"/>
      <c r="BB6" s="10"/>
      <c r="BC6" s="10"/>
      <c r="BD6" s="10"/>
      <c r="BE6" s="10"/>
      <c r="BF6" s="9"/>
      <c r="BG6" s="10"/>
      <c r="BH6" s="10"/>
      <c r="BI6" s="10"/>
      <c r="BJ6" s="11"/>
      <c r="BK6" s="12"/>
      <c r="BL6" s="10"/>
      <c r="BM6" s="10"/>
      <c r="BN6" s="116"/>
      <c r="BO6" s="11"/>
      <c r="BQ6" s="10"/>
      <c r="BR6" s="10"/>
      <c r="BS6" s="116"/>
      <c r="BT6" s="11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</row>
    <row r="7" spans="1:132" x14ac:dyDescent="0.25">
      <c r="A7" s="135" t="s">
        <v>4</v>
      </c>
      <c r="B7" s="136"/>
      <c r="C7" s="14"/>
      <c r="D7" s="140">
        <v>2012</v>
      </c>
      <c r="E7" s="141"/>
      <c r="F7" s="141"/>
      <c r="G7" s="142"/>
      <c r="H7" s="14"/>
      <c r="I7" s="140" t="s">
        <v>2</v>
      </c>
      <c r="J7" s="141"/>
      <c r="K7" s="141"/>
      <c r="L7" s="142"/>
      <c r="M7" s="14"/>
      <c r="N7" s="140" t="s">
        <v>3</v>
      </c>
      <c r="O7" s="141"/>
      <c r="P7" s="141"/>
      <c r="Q7" s="142"/>
      <c r="R7" s="14"/>
      <c r="S7" s="133">
        <v>2015</v>
      </c>
      <c r="T7" s="134"/>
      <c r="U7" s="134"/>
      <c r="V7" s="139"/>
      <c r="W7" s="15"/>
      <c r="X7" s="133">
        <v>2016</v>
      </c>
      <c r="Y7" s="134"/>
      <c r="Z7" s="134"/>
      <c r="AA7" s="139"/>
      <c r="AB7" s="16"/>
      <c r="AC7" s="133">
        <v>2017</v>
      </c>
      <c r="AD7" s="134"/>
      <c r="AE7" s="134"/>
      <c r="AF7" s="139"/>
      <c r="AG7" s="15"/>
      <c r="AH7" s="133">
        <v>2018</v>
      </c>
      <c r="AI7" s="134"/>
      <c r="AJ7" s="134"/>
      <c r="AK7" s="139"/>
      <c r="AL7" s="15"/>
      <c r="AM7" s="133">
        <v>2019</v>
      </c>
      <c r="AN7" s="134"/>
      <c r="AO7" s="134"/>
      <c r="AP7" s="139"/>
      <c r="AQ7" s="15"/>
      <c r="AR7" s="133">
        <v>2020</v>
      </c>
      <c r="AS7" s="134"/>
      <c r="AT7" s="134"/>
      <c r="AU7" s="139"/>
      <c r="AV7" s="15"/>
      <c r="AW7" s="133">
        <v>2021</v>
      </c>
      <c r="AX7" s="134"/>
      <c r="AY7" s="134"/>
      <c r="AZ7" s="139"/>
      <c r="BA7" s="15"/>
      <c r="BB7" s="133">
        <v>2022</v>
      </c>
      <c r="BC7" s="134"/>
      <c r="BD7" s="134"/>
      <c r="BE7" s="139"/>
      <c r="BF7" s="17"/>
      <c r="BG7" s="133">
        <v>2023</v>
      </c>
      <c r="BH7" s="134"/>
      <c r="BI7" s="134"/>
      <c r="BJ7" s="139"/>
      <c r="BK7" s="18"/>
      <c r="BL7" s="133">
        <v>2024</v>
      </c>
      <c r="BM7" s="134"/>
      <c r="BN7" s="134"/>
      <c r="BO7" s="134"/>
      <c r="BQ7" s="133">
        <v>2025</v>
      </c>
      <c r="BR7" s="134"/>
      <c r="BS7" s="134"/>
      <c r="BT7" s="134"/>
    </row>
    <row r="8" spans="1:132" x14ac:dyDescent="0.25">
      <c r="A8" s="137"/>
      <c r="B8" s="138"/>
      <c r="C8" s="18"/>
      <c r="D8" s="19" t="s">
        <v>0</v>
      </c>
      <c r="E8" s="20" t="s">
        <v>1</v>
      </c>
      <c r="F8" s="20" t="s">
        <v>95</v>
      </c>
      <c r="G8" s="21" t="s">
        <v>96</v>
      </c>
      <c r="H8" s="18"/>
      <c r="I8" s="19" t="s">
        <v>0</v>
      </c>
      <c r="J8" s="20" t="s">
        <v>1</v>
      </c>
      <c r="K8" s="20" t="s">
        <v>95</v>
      </c>
      <c r="L8" s="21" t="s">
        <v>96</v>
      </c>
      <c r="M8" s="18"/>
      <c r="N8" s="19" t="s">
        <v>0</v>
      </c>
      <c r="O8" s="20" t="s">
        <v>1</v>
      </c>
      <c r="P8" s="20" t="s">
        <v>95</v>
      </c>
      <c r="Q8" s="21" t="s">
        <v>96</v>
      </c>
      <c r="R8" s="18"/>
      <c r="S8" s="22" t="s">
        <v>0</v>
      </c>
      <c r="T8" s="23" t="s">
        <v>1</v>
      </c>
      <c r="U8" s="23" t="s">
        <v>95</v>
      </c>
      <c r="V8" s="24" t="s">
        <v>96</v>
      </c>
      <c r="W8" s="15"/>
      <c r="X8" s="22" t="s">
        <v>0</v>
      </c>
      <c r="Y8" s="23" t="s">
        <v>1</v>
      </c>
      <c r="Z8" s="23" t="s">
        <v>95</v>
      </c>
      <c r="AA8" s="24" t="s">
        <v>96</v>
      </c>
      <c r="AB8" s="15"/>
      <c r="AC8" s="22" t="s">
        <v>0</v>
      </c>
      <c r="AD8" s="23" t="s">
        <v>1</v>
      </c>
      <c r="AE8" s="23" t="s">
        <v>95</v>
      </c>
      <c r="AF8" s="24" t="s">
        <v>96</v>
      </c>
      <c r="AG8" s="15"/>
      <c r="AH8" s="22" t="s">
        <v>0</v>
      </c>
      <c r="AI8" s="23" t="s">
        <v>1</v>
      </c>
      <c r="AJ8" s="23" t="s">
        <v>95</v>
      </c>
      <c r="AK8" s="24" t="s">
        <v>96</v>
      </c>
      <c r="AL8" s="15"/>
      <c r="AM8" s="22" t="s">
        <v>0</v>
      </c>
      <c r="AN8" s="23" t="s">
        <v>1</v>
      </c>
      <c r="AO8" s="23" t="s">
        <v>95</v>
      </c>
      <c r="AP8" s="24" t="s">
        <v>96</v>
      </c>
      <c r="AQ8" s="15"/>
      <c r="AR8" s="22" t="s">
        <v>0</v>
      </c>
      <c r="AS8" s="23" t="s">
        <v>1</v>
      </c>
      <c r="AT8" s="23" t="s">
        <v>95</v>
      </c>
      <c r="AU8" s="24" t="s">
        <v>96</v>
      </c>
      <c r="AV8" s="15"/>
      <c r="AW8" s="22" t="s">
        <v>0</v>
      </c>
      <c r="AX8" s="23" t="s">
        <v>1</v>
      </c>
      <c r="AY8" s="23" t="s">
        <v>95</v>
      </c>
      <c r="AZ8" s="24" t="s">
        <v>96</v>
      </c>
      <c r="BA8" s="15"/>
      <c r="BB8" s="22" t="s">
        <v>0</v>
      </c>
      <c r="BC8" s="23" t="s">
        <v>1</v>
      </c>
      <c r="BD8" s="23" t="s">
        <v>95</v>
      </c>
      <c r="BE8" s="24" t="s">
        <v>96</v>
      </c>
      <c r="BF8" s="15"/>
      <c r="BG8" s="22" t="s">
        <v>0</v>
      </c>
      <c r="BH8" s="23" t="s">
        <v>1</v>
      </c>
      <c r="BI8" s="23" t="s">
        <v>95</v>
      </c>
      <c r="BJ8" s="21" t="s">
        <v>96</v>
      </c>
      <c r="BK8" s="18"/>
      <c r="BL8" s="22" t="s">
        <v>0</v>
      </c>
      <c r="BM8" s="23" t="s">
        <v>1</v>
      </c>
      <c r="BN8" s="117" t="s">
        <v>95</v>
      </c>
      <c r="BO8" s="21" t="s">
        <v>96</v>
      </c>
      <c r="BQ8" s="22" t="s">
        <v>0</v>
      </c>
      <c r="BR8" s="23" t="s">
        <v>1</v>
      </c>
      <c r="BS8" s="117" t="s">
        <v>95</v>
      </c>
      <c r="BT8" s="21" t="s">
        <v>96</v>
      </c>
    </row>
    <row r="9" spans="1:132" ht="6" customHeight="1" x14ac:dyDescent="0.25">
      <c r="A9" s="25"/>
      <c r="B9" s="3"/>
      <c r="C9" s="26"/>
      <c r="H9" s="26"/>
      <c r="M9" s="26"/>
      <c r="R9" s="26"/>
      <c r="W9" s="26"/>
    </row>
    <row r="10" spans="1:132" x14ac:dyDescent="0.25">
      <c r="A10" s="27"/>
      <c r="B10" s="28"/>
      <c r="C10" s="26"/>
      <c r="D10" s="29"/>
      <c r="E10" s="30"/>
      <c r="F10" s="30"/>
      <c r="G10" s="28"/>
      <c r="H10" s="26"/>
      <c r="I10" s="29"/>
      <c r="J10" s="30"/>
      <c r="K10" s="30"/>
      <c r="L10" s="28"/>
      <c r="M10" s="26"/>
      <c r="N10" s="29"/>
      <c r="O10" s="30"/>
      <c r="P10" s="30"/>
      <c r="Q10" s="28"/>
      <c r="R10" s="26"/>
      <c r="S10" s="29"/>
      <c r="T10" s="30"/>
      <c r="U10" s="30"/>
      <c r="V10" s="28"/>
      <c r="W10" s="26"/>
      <c r="X10" s="29"/>
      <c r="Y10" s="30"/>
      <c r="Z10" s="30"/>
      <c r="AA10" s="28"/>
      <c r="AC10" s="29"/>
      <c r="AD10" s="30"/>
      <c r="AE10" s="30"/>
      <c r="AF10" s="28"/>
      <c r="AH10" s="29"/>
      <c r="AI10" s="30"/>
      <c r="AJ10" s="30"/>
      <c r="AK10" s="28"/>
      <c r="AM10" s="29"/>
      <c r="AN10" s="30"/>
      <c r="AO10" s="30"/>
      <c r="AP10" s="28"/>
      <c r="AR10" s="29"/>
      <c r="AS10" s="30"/>
      <c r="AT10" s="30"/>
      <c r="AU10" s="28"/>
      <c r="AW10" s="29"/>
      <c r="AX10" s="30"/>
      <c r="AY10" s="30"/>
      <c r="AZ10" s="28"/>
      <c r="BB10" s="29"/>
      <c r="BC10" s="30"/>
      <c r="BD10" s="30"/>
      <c r="BE10" s="28"/>
      <c r="BG10" s="29"/>
      <c r="BH10" s="30"/>
      <c r="BI10" s="30"/>
      <c r="BJ10" s="28"/>
      <c r="BL10" s="29"/>
      <c r="BM10" s="30"/>
      <c r="BN10" s="118"/>
      <c r="BO10" s="28"/>
      <c r="BQ10" s="29"/>
      <c r="BR10" s="30"/>
      <c r="BS10" s="118"/>
      <c r="BT10" s="28"/>
    </row>
    <row r="11" spans="1:132" s="38" customFormat="1" x14ac:dyDescent="0.25">
      <c r="A11" s="31" t="s">
        <v>5</v>
      </c>
      <c r="B11" s="32"/>
      <c r="C11" s="33"/>
      <c r="D11" s="34"/>
      <c r="E11" s="35"/>
      <c r="F11" s="35"/>
      <c r="G11" s="36"/>
      <c r="H11" s="33"/>
      <c r="I11" s="34"/>
      <c r="J11" s="35"/>
      <c r="K11" s="35"/>
      <c r="L11" s="36"/>
      <c r="M11" s="33"/>
      <c r="N11" s="34"/>
      <c r="O11" s="35"/>
      <c r="P11" s="35"/>
      <c r="Q11" s="36"/>
      <c r="R11" s="33"/>
      <c r="S11" s="34"/>
      <c r="T11" s="35"/>
      <c r="U11" s="35"/>
      <c r="V11" s="36"/>
      <c r="W11" s="33"/>
      <c r="X11" s="34"/>
      <c r="Y11" s="35"/>
      <c r="Z11" s="35"/>
      <c r="AA11" s="36"/>
      <c r="AB11" s="37"/>
      <c r="AC11" s="34"/>
      <c r="AD11" s="35"/>
      <c r="AE11" s="35"/>
      <c r="AF11" s="36"/>
      <c r="AG11" s="37"/>
      <c r="AH11" s="34"/>
      <c r="AI11" s="35"/>
      <c r="AJ11" s="35"/>
      <c r="AK11" s="36"/>
      <c r="AL11" s="37"/>
      <c r="AM11" s="34"/>
      <c r="AN11" s="35"/>
      <c r="AO11" s="35"/>
      <c r="AP11" s="36"/>
      <c r="AQ11" s="37"/>
      <c r="AR11" s="34"/>
      <c r="AS11" s="35"/>
      <c r="AT11" s="35"/>
      <c r="AU11" s="36"/>
      <c r="AV11" s="37"/>
      <c r="AW11" s="34"/>
      <c r="AX11" s="35"/>
      <c r="AY11" s="35"/>
      <c r="AZ11" s="36"/>
      <c r="BA11" s="37"/>
      <c r="BB11" s="34"/>
      <c r="BC11" s="35"/>
      <c r="BD11" s="35"/>
      <c r="BE11" s="36"/>
      <c r="BF11" s="37"/>
      <c r="BG11" s="34"/>
      <c r="BH11" s="35"/>
      <c r="BI11" s="35"/>
      <c r="BJ11" s="36"/>
      <c r="BK11" s="37"/>
      <c r="BL11" s="34"/>
      <c r="BM11" s="35"/>
      <c r="BN11" s="41"/>
      <c r="BO11" s="36"/>
      <c r="BQ11" s="34"/>
      <c r="BR11" s="35"/>
      <c r="BS11" s="41"/>
      <c r="BT11" s="36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</row>
    <row r="12" spans="1:132" s="38" customFormat="1" x14ac:dyDescent="0.25">
      <c r="A12" s="39" t="s">
        <v>6</v>
      </c>
      <c r="B12" s="32"/>
      <c r="C12" s="33"/>
      <c r="D12" s="40">
        <v>191.66300000000001</v>
      </c>
      <c r="E12" s="41">
        <v>426.06099999999998</v>
      </c>
      <c r="F12" s="41">
        <v>716.95</v>
      </c>
      <c r="G12" s="42">
        <v>1026.7750000000001</v>
      </c>
      <c r="H12" s="43"/>
      <c r="I12" s="40">
        <v>246.52500000000001</v>
      </c>
      <c r="J12" s="41">
        <v>530.20600000000002</v>
      </c>
      <c r="K12" s="41">
        <v>858.00300000000004</v>
      </c>
      <c r="L12" s="42">
        <v>1228.713</v>
      </c>
      <c r="M12" s="43"/>
      <c r="N12" s="40">
        <v>249.27500000000001</v>
      </c>
      <c r="O12" s="41">
        <v>550.68499999999995</v>
      </c>
      <c r="P12" s="41">
        <v>879.46299999999997</v>
      </c>
      <c r="Q12" s="42">
        <v>1251.213</v>
      </c>
      <c r="R12" s="43"/>
      <c r="S12" s="40">
        <v>386.61200000000002</v>
      </c>
      <c r="T12" s="41">
        <v>717.68299999999999</v>
      </c>
      <c r="U12" s="41">
        <v>1016.224</v>
      </c>
      <c r="V12" s="44">
        <v>1512.972</v>
      </c>
      <c r="W12" s="43"/>
      <c r="X12" s="40">
        <v>387.85300000000001</v>
      </c>
      <c r="Y12" s="41">
        <v>754.97</v>
      </c>
      <c r="Z12" s="41">
        <v>1135.056</v>
      </c>
      <c r="AA12" s="44">
        <v>1570.6179999999999</v>
      </c>
      <c r="AB12" s="45"/>
      <c r="AC12" s="40">
        <v>354.70600000000002</v>
      </c>
      <c r="AD12" s="41">
        <v>591.30999999999995</v>
      </c>
      <c r="AE12" s="41">
        <v>1136.443</v>
      </c>
      <c r="AF12" s="44">
        <v>1525.865</v>
      </c>
      <c r="AG12" s="45"/>
      <c r="AH12" s="40">
        <v>72.850999999999999</v>
      </c>
      <c r="AI12" s="41">
        <v>313.52</v>
      </c>
      <c r="AJ12" s="41">
        <v>636.73800000000006</v>
      </c>
      <c r="AK12" s="44">
        <v>1132.32</v>
      </c>
      <c r="AL12" s="45"/>
      <c r="AM12" s="46">
        <v>242.553</v>
      </c>
      <c r="AN12" s="41">
        <v>363.286</v>
      </c>
      <c r="AO12" s="41">
        <v>670.60900000000004</v>
      </c>
      <c r="AP12" s="44">
        <v>402.94400000000002</v>
      </c>
      <c r="AQ12" s="45"/>
      <c r="AR12" s="46">
        <v>168.86600000000001</v>
      </c>
      <c r="AS12" s="41">
        <v>218.89400000000001</v>
      </c>
      <c r="AT12" s="41">
        <v>496.19499999999999</v>
      </c>
      <c r="AU12" s="44">
        <v>927.697</v>
      </c>
      <c r="AV12" s="45"/>
      <c r="AW12" s="46">
        <v>137.43</v>
      </c>
      <c r="AX12" s="41">
        <v>119.187</v>
      </c>
      <c r="AY12" s="41">
        <v>493.44400000000002</v>
      </c>
      <c r="AZ12" s="44">
        <v>883.87900000000002</v>
      </c>
      <c r="BA12" s="45"/>
      <c r="BB12" s="46">
        <v>116.833</v>
      </c>
      <c r="BC12" s="41">
        <v>513.87099999999998</v>
      </c>
      <c r="BD12" s="41">
        <v>694.18</v>
      </c>
      <c r="BE12" s="44">
        <v>1538.211</v>
      </c>
      <c r="BF12" s="45"/>
      <c r="BG12" s="46">
        <v>273.82499999999999</v>
      </c>
      <c r="BH12" s="41">
        <v>512.51599999999996</v>
      </c>
      <c r="BI12" s="41">
        <v>1403.759</v>
      </c>
      <c r="BJ12" s="44">
        <v>2517.7539999999999</v>
      </c>
      <c r="BK12" s="37"/>
      <c r="BL12" s="46">
        <v>455.44600000000003</v>
      </c>
      <c r="BM12" s="41">
        <v>946.65899999999999</v>
      </c>
      <c r="BN12" s="41">
        <v>1645.0809999999999</v>
      </c>
      <c r="BO12" s="44">
        <v>2525.9</v>
      </c>
      <c r="BQ12" s="46">
        <v>363.18400000000003</v>
      </c>
      <c r="BR12" s="41">
        <v>1535.1057800000001</v>
      </c>
      <c r="BS12" s="41">
        <v>2309.6109999999999</v>
      </c>
      <c r="BT12" s="44">
        <v>2748.22</v>
      </c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</row>
    <row r="13" spans="1:132" x14ac:dyDescent="0.25">
      <c r="A13" s="39" t="s">
        <v>7</v>
      </c>
      <c r="B13" s="32"/>
      <c r="C13" s="47"/>
      <c r="D13" s="48"/>
      <c r="E13" s="49"/>
      <c r="F13" s="49"/>
      <c r="G13" s="50"/>
      <c r="H13" s="51"/>
      <c r="I13" s="48"/>
      <c r="J13" s="49"/>
      <c r="K13" s="49"/>
      <c r="L13" s="50"/>
      <c r="M13" s="51"/>
      <c r="N13" s="48"/>
      <c r="O13" s="49"/>
      <c r="P13" s="49"/>
      <c r="Q13" s="50"/>
      <c r="R13" s="51"/>
      <c r="S13" s="48"/>
      <c r="T13" s="49"/>
      <c r="U13" s="49"/>
      <c r="V13" s="50"/>
      <c r="W13" s="51"/>
      <c r="X13" s="48"/>
      <c r="Y13" s="49"/>
      <c r="Z13" s="49"/>
      <c r="AA13" s="50"/>
      <c r="AB13" s="45"/>
      <c r="AC13" s="48"/>
      <c r="AD13" s="49"/>
      <c r="AE13" s="49"/>
      <c r="AF13" s="50"/>
      <c r="AG13" s="52"/>
      <c r="AH13" s="48"/>
      <c r="AI13" s="49"/>
      <c r="AJ13" s="49"/>
      <c r="AK13" s="50"/>
      <c r="AL13" s="45"/>
      <c r="AM13" s="48"/>
      <c r="AN13" s="49"/>
      <c r="AO13" s="49"/>
      <c r="AP13" s="50"/>
      <c r="AQ13" s="52"/>
      <c r="AR13" s="48"/>
      <c r="AS13" s="49"/>
      <c r="AT13" s="49"/>
      <c r="AU13" s="50"/>
      <c r="AV13" s="52"/>
      <c r="AW13" s="48"/>
      <c r="AX13" s="49"/>
      <c r="AY13" s="49"/>
      <c r="AZ13" s="50"/>
      <c r="BA13" s="52"/>
      <c r="BB13" s="48"/>
      <c r="BC13" s="49"/>
      <c r="BD13" s="49"/>
      <c r="BE13" s="50"/>
      <c r="BF13" s="52"/>
      <c r="BG13" s="48"/>
      <c r="BH13" s="49"/>
      <c r="BI13" s="49"/>
      <c r="BJ13" s="50"/>
      <c r="BL13" s="48"/>
      <c r="BM13" s="49"/>
      <c r="BN13" s="49"/>
      <c r="BO13" s="50"/>
      <c r="BQ13" s="48"/>
      <c r="BR13" s="49"/>
      <c r="BS13" s="49"/>
      <c r="BT13" s="50"/>
    </row>
    <row r="14" spans="1:132" x14ac:dyDescent="0.25">
      <c r="A14" s="53" t="s">
        <v>8</v>
      </c>
      <c r="B14" s="54"/>
      <c r="C14" s="26"/>
      <c r="D14" s="55">
        <v>-3.044</v>
      </c>
      <c r="E14" s="56">
        <v>-5.968</v>
      </c>
      <c r="F14" s="56">
        <v>-8.5210000000000008</v>
      </c>
      <c r="G14" s="57">
        <v>-10.48</v>
      </c>
      <c r="H14" s="58"/>
      <c r="I14" s="55">
        <v>1.9590000000000001</v>
      </c>
      <c r="J14" s="56">
        <v>2.0419999999999998</v>
      </c>
      <c r="K14" s="56">
        <v>3.8210000000000002</v>
      </c>
      <c r="L14" s="57">
        <v>4.9930000000000003</v>
      </c>
      <c r="M14" s="58"/>
      <c r="N14" s="55">
        <v>2.5670000000000002</v>
      </c>
      <c r="O14" s="56">
        <v>5.6349999999999998</v>
      </c>
      <c r="P14" s="56">
        <v>10.82</v>
      </c>
      <c r="Q14" s="57">
        <v>16.489000000000001</v>
      </c>
      <c r="R14" s="58"/>
      <c r="S14" s="55">
        <v>2.9159999999999999</v>
      </c>
      <c r="T14" s="56">
        <v>-0.52800000000000002</v>
      </c>
      <c r="U14" s="56">
        <v>5.2320000000000002</v>
      </c>
      <c r="V14" s="59">
        <v>10.884</v>
      </c>
      <c r="W14" s="58"/>
      <c r="X14" s="55">
        <v>3.2669999999999999</v>
      </c>
      <c r="Y14" s="56">
        <v>-3.0409999999999999</v>
      </c>
      <c r="Z14" s="56">
        <v>-5.3849999999999998</v>
      </c>
      <c r="AA14" s="59">
        <v>-7.476</v>
      </c>
      <c r="AB14" s="45"/>
      <c r="AC14" s="55">
        <v>-6.4279999999999999</v>
      </c>
      <c r="AD14" s="60">
        <v>-12.087</v>
      </c>
      <c r="AE14" s="60">
        <v>-16.111000000000001</v>
      </c>
      <c r="AF14" s="59">
        <v>-20.672999999999998</v>
      </c>
      <c r="AG14" s="52"/>
      <c r="AH14" s="55">
        <v>2.9809999999999999</v>
      </c>
      <c r="AI14" s="60">
        <v>6.3769999999999998</v>
      </c>
      <c r="AJ14" s="60">
        <v>9.1829999999999998</v>
      </c>
      <c r="AK14" s="59">
        <v>14.779</v>
      </c>
      <c r="AL14" s="45"/>
      <c r="AM14" s="55">
        <v>6.97</v>
      </c>
      <c r="AN14" s="56">
        <v>10.048</v>
      </c>
      <c r="AO14" s="56">
        <v>18.295000000000002</v>
      </c>
      <c r="AP14" s="59">
        <v>12.145</v>
      </c>
      <c r="AQ14" s="52"/>
      <c r="AR14" s="55">
        <v>12.428000000000001</v>
      </c>
      <c r="AS14" s="56">
        <v>25.698</v>
      </c>
      <c r="AT14" s="56">
        <v>30.515000000000001</v>
      </c>
      <c r="AU14" s="59">
        <v>43.616999999999997</v>
      </c>
      <c r="AV14" s="52"/>
      <c r="AW14" s="55">
        <v>12.222</v>
      </c>
      <c r="AX14" s="56">
        <v>10.941000000000001</v>
      </c>
      <c r="AY14" s="56">
        <v>22.023</v>
      </c>
      <c r="AZ14" s="59">
        <v>17.587</v>
      </c>
      <c r="BA14" s="52"/>
      <c r="BB14" s="55">
        <v>-13.5</v>
      </c>
      <c r="BC14" s="56">
        <v>-21.224</v>
      </c>
      <c r="BD14" s="56">
        <v>-10.083</v>
      </c>
      <c r="BE14" s="59">
        <v>-12.180999999999999</v>
      </c>
      <c r="BF14" s="52"/>
      <c r="BG14" s="55">
        <v>-10.448</v>
      </c>
      <c r="BH14" s="56">
        <v>-12.016999999999999</v>
      </c>
      <c r="BI14" s="56">
        <v>-11.714</v>
      </c>
      <c r="BJ14" s="59">
        <v>-11.907999999999999</v>
      </c>
      <c r="BL14" s="55">
        <v>3.0840000000000001</v>
      </c>
      <c r="BM14" s="56">
        <v>12.779</v>
      </c>
      <c r="BN14" s="56">
        <v>9.0589999999999993</v>
      </c>
      <c r="BO14" s="59">
        <v>129.67500000000001</v>
      </c>
      <c r="BQ14" s="55">
        <v>149.48599999999999</v>
      </c>
      <c r="BR14" s="56">
        <v>108.47</v>
      </c>
      <c r="BS14" s="56">
        <v>116.934</v>
      </c>
      <c r="BT14" s="59">
        <v>157.61000000000001</v>
      </c>
    </row>
    <row r="15" spans="1:132" x14ac:dyDescent="0.25">
      <c r="A15" s="53" t="s">
        <v>9</v>
      </c>
      <c r="B15" s="54"/>
      <c r="C15" s="26"/>
      <c r="D15" s="48">
        <v>0</v>
      </c>
      <c r="E15" s="49">
        <v>0</v>
      </c>
      <c r="F15" s="49">
        <v>0</v>
      </c>
      <c r="G15" s="50">
        <v>0</v>
      </c>
      <c r="H15" s="58"/>
      <c r="I15" s="48">
        <v>0</v>
      </c>
      <c r="J15" s="49">
        <v>0</v>
      </c>
      <c r="K15" s="49">
        <v>0</v>
      </c>
      <c r="L15" s="50">
        <v>0</v>
      </c>
      <c r="M15" s="58"/>
      <c r="N15" s="48">
        <v>0</v>
      </c>
      <c r="O15" s="49">
        <v>0</v>
      </c>
      <c r="P15" s="49">
        <v>0</v>
      </c>
      <c r="Q15" s="50">
        <v>0</v>
      </c>
      <c r="R15" s="58"/>
      <c r="S15" s="48">
        <v>0</v>
      </c>
      <c r="T15" s="49">
        <v>0</v>
      </c>
      <c r="U15" s="49">
        <v>0</v>
      </c>
      <c r="V15" s="50">
        <v>0</v>
      </c>
      <c r="W15" s="58"/>
      <c r="X15" s="48">
        <v>0</v>
      </c>
      <c r="Y15" s="49">
        <v>0</v>
      </c>
      <c r="Z15" s="49">
        <v>0</v>
      </c>
      <c r="AA15" s="50">
        <v>0</v>
      </c>
      <c r="AB15" s="45"/>
      <c r="AC15" s="48">
        <v>128.21799999999999</v>
      </c>
      <c r="AD15" s="49">
        <v>247.577</v>
      </c>
      <c r="AE15" s="49">
        <v>346.18799999999999</v>
      </c>
      <c r="AF15" s="61">
        <v>463.04899999999998</v>
      </c>
      <c r="AG15" s="52"/>
      <c r="AH15" s="48">
        <v>104.51300000000001</v>
      </c>
      <c r="AI15" s="49">
        <v>196.68</v>
      </c>
      <c r="AJ15" s="49">
        <v>282.43</v>
      </c>
      <c r="AK15" s="61">
        <v>371.82499999999999</v>
      </c>
      <c r="AL15" s="45"/>
      <c r="AM15" s="48">
        <v>83.608000000000004</v>
      </c>
      <c r="AN15" s="49">
        <v>177.81800000000001</v>
      </c>
      <c r="AO15" s="49">
        <v>273.38299999999998</v>
      </c>
      <c r="AP15" s="61">
        <v>355.25</v>
      </c>
      <c r="AQ15" s="52"/>
      <c r="AR15" s="48">
        <v>82.86</v>
      </c>
      <c r="AS15" s="49">
        <v>150.85400000000001</v>
      </c>
      <c r="AT15" s="49">
        <v>224.441</v>
      </c>
      <c r="AU15" s="61">
        <v>289.43599999999998</v>
      </c>
      <c r="AV15" s="52"/>
      <c r="AW15" s="48">
        <v>48.213999999999999</v>
      </c>
      <c r="AX15" s="49">
        <v>128.87899999999999</v>
      </c>
      <c r="AY15" s="49">
        <v>199.75700000000001</v>
      </c>
      <c r="AZ15" s="61">
        <v>282.52100000000002</v>
      </c>
      <c r="BA15" s="52"/>
      <c r="BB15" s="48">
        <v>88.751000000000005</v>
      </c>
      <c r="BC15" s="49">
        <v>205.02876080000004</v>
      </c>
      <c r="BD15" s="49">
        <v>333.28110204000001</v>
      </c>
      <c r="BE15" s="61">
        <v>504.90699999999998</v>
      </c>
      <c r="BF15" s="52"/>
      <c r="BG15" s="48">
        <v>132.13800000000001</v>
      </c>
      <c r="BH15" s="49">
        <v>302.47399999999999</v>
      </c>
      <c r="BI15" s="49">
        <v>445.85199999999998</v>
      </c>
      <c r="BJ15" s="61">
        <v>607.44600000000003</v>
      </c>
      <c r="BL15" s="55">
        <v>132.65799999999999</v>
      </c>
      <c r="BM15" s="56">
        <v>254.977</v>
      </c>
      <c r="BN15" s="56">
        <v>402.80399999999997</v>
      </c>
      <c r="BO15" s="61">
        <v>555.08299999999997</v>
      </c>
      <c r="BQ15" s="55">
        <v>105.489</v>
      </c>
      <c r="BR15" s="56">
        <v>218.58</v>
      </c>
      <c r="BS15" s="56">
        <v>339.33600000000001</v>
      </c>
      <c r="BT15" s="61">
        <v>469.76600000000002</v>
      </c>
    </row>
    <row r="16" spans="1:132" x14ac:dyDescent="0.25">
      <c r="A16" s="62" t="s">
        <v>10</v>
      </c>
      <c r="B16" s="63"/>
      <c r="C16" s="26"/>
      <c r="D16" s="48">
        <v>0</v>
      </c>
      <c r="E16" s="49">
        <v>0</v>
      </c>
      <c r="F16" s="49">
        <v>0</v>
      </c>
      <c r="G16" s="50">
        <v>0</v>
      </c>
      <c r="H16" s="58"/>
      <c r="I16" s="48">
        <v>0</v>
      </c>
      <c r="J16" s="49">
        <v>0</v>
      </c>
      <c r="K16" s="49">
        <v>0</v>
      </c>
      <c r="L16" s="50">
        <v>0</v>
      </c>
      <c r="M16" s="58"/>
      <c r="N16" s="48">
        <v>0</v>
      </c>
      <c r="O16" s="49">
        <v>0</v>
      </c>
      <c r="P16" s="49">
        <v>0</v>
      </c>
      <c r="Q16" s="50">
        <v>0</v>
      </c>
      <c r="R16" s="58"/>
      <c r="S16" s="48">
        <v>0</v>
      </c>
      <c r="T16" s="49">
        <v>0</v>
      </c>
      <c r="U16" s="49">
        <v>0</v>
      </c>
      <c r="V16" s="50">
        <v>0</v>
      </c>
      <c r="W16" s="58"/>
      <c r="X16" s="48">
        <v>0</v>
      </c>
      <c r="Y16" s="49">
        <v>0</v>
      </c>
      <c r="Z16" s="49">
        <v>0</v>
      </c>
      <c r="AA16" s="50">
        <v>0</v>
      </c>
      <c r="AB16" s="45"/>
      <c r="AC16" s="48">
        <v>0</v>
      </c>
      <c r="AD16" s="49">
        <v>0</v>
      </c>
      <c r="AE16" s="49">
        <v>0</v>
      </c>
      <c r="AF16" s="61">
        <v>0</v>
      </c>
      <c r="AG16" s="52"/>
      <c r="AH16" s="48">
        <v>0</v>
      </c>
      <c r="AI16" s="49">
        <v>0</v>
      </c>
      <c r="AJ16" s="49">
        <v>0</v>
      </c>
      <c r="AK16" s="61">
        <v>0</v>
      </c>
      <c r="AL16" s="45"/>
      <c r="AM16" s="48">
        <v>78.149000000000001</v>
      </c>
      <c r="AN16" s="49">
        <v>153.25700000000001</v>
      </c>
      <c r="AO16" s="49">
        <v>219.22499999999999</v>
      </c>
      <c r="AP16" s="61">
        <v>300.05799999999999</v>
      </c>
      <c r="AQ16" s="52"/>
      <c r="AR16" s="48">
        <v>77.867000000000004</v>
      </c>
      <c r="AS16" s="49">
        <v>158.62799999999999</v>
      </c>
      <c r="AT16" s="49">
        <v>242.14699999999999</v>
      </c>
      <c r="AU16" s="61">
        <v>328.322</v>
      </c>
      <c r="AV16" s="52"/>
      <c r="AW16" s="48">
        <v>87.328999999999994</v>
      </c>
      <c r="AX16" s="49">
        <v>175.346</v>
      </c>
      <c r="AY16" s="49">
        <v>264.69600000000003</v>
      </c>
      <c r="AZ16" s="61">
        <v>359.50599999999997</v>
      </c>
      <c r="BA16" s="52"/>
      <c r="BB16" s="48">
        <v>69.427999999999997</v>
      </c>
      <c r="BC16" s="49">
        <v>141.14823920000001</v>
      </c>
      <c r="BD16" s="49">
        <v>210.49689795999998</v>
      </c>
      <c r="BE16" s="61">
        <v>288.41899999999998</v>
      </c>
      <c r="BF16" s="52"/>
      <c r="BG16" s="48">
        <v>75.290000000000006</v>
      </c>
      <c r="BH16" s="49">
        <v>150.21700000000001</v>
      </c>
      <c r="BI16" s="49">
        <v>221.292</v>
      </c>
      <c r="BJ16" s="61">
        <v>305.89999999999998</v>
      </c>
      <c r="BL16" s="55">
        <v>71.070999999999998</v>
      </c>
      <c r="BM16" s="56">
        <v>149.92500000000001</v>
      </c>
      <c r="BN16" s="56">
        <v>230.15700000000001</v>
      </c>
      <c r="BO16" s="61">
        <v>312.06</v>
      </c>
      <c r="BQ16" s="55">
        <v>78.387</v>
      </c>
      <c r="BR16" s="56">
        <v>171.73400000000001</v>
      </c>
      <c r="BS16" s="56">
        <v>266.78099999999995</v>
      </c>
      <c r="BT16" s="61">
        <v>367.12900000000002</v>
      </c>
    </row>
    <row r="17" spans="1:72" x14ac:dyDescent="0.25">
      <c r="A17" s="53" t="s">
        <v>11</v>
      </c>
      <c r="B17" s="54"/>
      <c r="C17" s="26"/>
      <c r="D17" s="48">
        <v>161.11500000000001</v>
      </c>
      <c r="E17" s="49">
        <v>328.15699999999998</v>
      </c>
      <c r="F17" s="49">
        <v>508.30399999999997</v>
      </c>
      <c r="G17" s="50">
        <v>693.07899999999995</v>
      </c>
      <c r="H17" s="58"/>
      <c r="I17" s="48">
        <v>189.44200000000001</v>
      </c>
      <c r="J17" s="49">
        <v>382.23700000000002</v>
      </c>
      <c r="K17" s="49">
        <v>578.01199999999994</v>
      </c>
      <c r="L17" s="50">
        <v>778.93700000000001</v>
      </c>
      <c r="M17" s="58"/>
      <c r="N17" s="48">
        <v>214.28299999999999</v>
      </c>
      <c r="O17" s="49">
        <v>430.69200000000001</v>
      </c>
      <c r="P17" s="49">
        <v>651.46600000000001</v>
      </c>
      <c r="Q17" s="50">
        <v>887.827</v>
      </c>
      <c r="R17" s="58"/>
      <c r="S17" s="48">
        <v>235.875</v>
      </c>
      <c r="T17" s="49">
        <v>477.57299999999998</v>
      </c>
      <c r="U17" s="49">
        <v>731.447</v>
      </c>
      <c r="V17" s="61">
        <v>1002.647</v>
      </c>
      <c r="W17" s="58"/>
      <c r="X17" s="48">
        <v>270.12</v>
      </c>
      <c r="Y17" s="49">
        <v>545.36300000000006</v>
      </c>
      <c r="Z17" s="49">
        <v>819.82100000000003</v>
      </c>
      <c r="AA17" s="61">
        <v>1103.538</v>
      </c>
      <c r="AB17" s="45"/>
      <c r="AC17" s="48">
        <v>165.04400000000001</v>
      </c>
      <c r="AD17" s="49">
        <v>337.33300000000003</v>
      </c>
      <c r="AE17" s="49">
        <v>517.03200000000004</v>
      </c>
      <c r="AF17" s="61">
        <v>704.54399999999998</v>
      </c>
      <c r="AG17" s="52"/>
      <c r="AH17" s="48">
        <v>194.24299999999999</v>
      </c>
      <c r="AI17" s="49">
        <v>392.03</v>
      </c>
      <c r="AJ17" s="49">
        <v>602.28599999999994</v>
      </c>
      <c r="AK17" s="61">
        <v>812.48900000000003</v>
      </c>
      <c r="AL17" s="45"/>
      <c r="AM17" s="48">
        <v>214.28399999999999</v>
      </c>
      <c r="AN17" s="49">
        <v>424.197</v>
      </c>
      <c r="AO17" s="49">
        <v>634.75400000000002</v>
      </c>
      <c r="AP17" s="61">
        <v>859.56500000000005</v>
      </c>
      <c r="AQ17" s="52"/>
      <c r="AR17" s="48">
        <v>230.387</v>
      </c>
      <c r="AS17" s="49">
        <v>467.30599999999998</v>
      </c>
      <c r="AT17" s="49">
        <v>709.85</v>
      </c>
      <c r="AU17" s="61">
        <v>954.524</v>
      </c>
      <c r="AV17" s="52"/>
      <c r="AW17" s="48">
        <v>249.70600000000002</v>
      </c>
      <c r="AX17" s="49">
        <v>501.85899999999998</v>
      </c>
      <c r="AY17" s="49">
        <v>762.93700000000001</v>
      </c>
      <c r="AZ17" s="61">
        <v>1035.9639999999999</v>
      </c>
      <c r="BA17" s="52"/>
      <c r="BB17" s="48">
        <v>177.459</v>
      </c>
      <c r="BC17" s="49">
        <v>359.05599999999998</v>
      </c>
      <c r="BD17" s="49">
        <v>550.36099999999999</v>
      </c>
      <c r="BE17" s="61">
        <v>738.904</v>
      </c>
      <c r="BF17" s="52"/>
      <c r="BG17" s="48">
        <v>196.119</v>
      </c>
      <c r="BH17" s="49">
        <v>402.48399999999998</v>
      </c>
      <c r="BI17" s="49">
        <v>612.85299999999995</v>
      </c>
      <c r="BJ17" s="61">
        <v>848.89400000000001</v>
      </c>
      <c r="BL17" s="55">
        <v>208.70400000000001</v>
      </c>
      <c r="BM17" s="56">
        <v>453.8</v>
      </c>
      <c r="BN17" s="56">
        <v>673.80600000000004</v>
      </c>
      <c r="BO17" s="61">
        <v>900.673</v>
      </c>
      <c r="BQ17" s="55">
        <v>225.684</v>
      </c>
      <c r="BR17" s="56">
        <v>526.21100000000001</v>
      </c>
      <c r="BS17" s="56">
        <v>883.63800000000003</v>
      </c>
      <c r="BT17" s="61">
        <v>1219.0340000000001</v>
      </c>
    </row>
    <row r="18" spans="1:72" x14ac:dyDescent="0.25">
      <c r="A18" s="53" t="s">
        <v>12</v>
      </c>
      <c r="B18" s="64"/>
      <c r="C18" s="26"/>
      <c r="D18" s="48">
        <v>131.10400000000001</v>
      </c>
      <c r="E18" s="49">
        <v>333.20800000000003</v>
      </c>
      <c r="F18" s="49">
        <v>411.62</v>
      </c>
      <c r="G18" s="50">
        <v>615.49900000000002</v>
      </c>
      <c r="H18" s="58"/>
      <c r="I18" s="48">
        <v>52.662999999999997</v>
      </c>
      <c r="J18" s="49">
        <v>246.917</v>
      </c>
      <c r="K18" s="49">
        <v>390.29399999999998</v>
      </c>
      <c r="L18" s="50">
        <v>612.09500000000003</v>
      </c>
      <c r="M18" s="58"/>
      <c r="N18" s="48">
        <v>149.447</v>
      </c>
      <c r="O18" s="49">
        <v>286.13200000000001</v>
      </c>
      <c r="P18" s="49">
        <v>655.58900000000006</v>
      </c>
      <c r="Q18" s="50">
        <v>964.78800000000001</v>
      </c>
      <c r="R18" s="58"/>
      <c r="S18" s="48">
        <v>573.779</v>
      </c>
      <c r="T18" s="49">
        <v>626.90300000000002</v>
      </c>
      <c r="U18" s="49">
        <v>1274.412</v>
      </c>
      <c r="V18" s="61">
        <v>1582.579</v>
      </c>
      <c r="W18" s="58"/>
      <c r="X18" s="48">
        <v>38.036000000000001</v>
      </c>
      <c r="Y18" s="49">
        <v>159.77000000000001</v>
      </c>
      <c r="Z18" s="49">
        <v>413.10599999999999</v>
      </c>
      <c r="AA18" s="61">
        <v>763.79300000000001</v>
      </c>
      <c r="AB18" s="45"/>
      <c r="AC18" s="48">
        <v>169.04599999999999</v>
      </c>
      <c r="AD18" s="49">
        <v>397.423</v>
      </c>
      <c r="AE18" s="49">
        <v>589.80200000000002</v>
      </c>
      <c r="AF18" s="61">
        <v>854.67100000000005</v>
      </c>
      <c r="AG18" s="52"/>
      <c r="AH18" s="48">
        <v>223.191</v>
      </c>
      <c r="AI18" s="49">
        <v>523.65800000000002</v>
      </c>
      <c r="AJ18" s="49">
        <v>810.26900000000001</v>
      </c>
      <c r="AK18" s="61">
        <v>1026.5150000000001</v>
      </c>
      <c r="AL18" s="45"/>
      <c r="AM18" s="48">
        <v>236.124</v>
      </c>
      <c r="AN18" s="49">
        <v>547.84900000000005</v>
      </c>
      <c r="AO18" s="49">
        <v>1083.9290000000001</v>
      </c>
      <c r="AP18" s="61">
        <v>1248.741</v>
      </c>
      <c r="AQ18" s="52"/>
      <c r="AR18" s="48">
        <v>505.41</v>
      </c>
      <c r="AS18" s="49">
        <v>614.52599999999995</v>
      </c>
      <c r="AT18" s="49">
        <v>768.84299999999996</v>
      </c>
      <c r="AU18" s="61">
        <v>904.93700000000001</v>
      </c>
      <c r="AV18" s="52"/>
      <c r="AW18" s="48">
        <v>424.75900000000001</v>
      </c>
      <c r="AX18" s="49">
        <v>613.57799999999997</v>
      </c>
      <c r="AY18" s="49">
        <v>1043.6089999999999</v>
      </c>
      <c r="AZ18" s="61">
        <v>1436.798</v>
      </c>
      <c r="BA18" s="52"/>
      <c r="BB18" s="48">
        <v>181.90899999999999</v>
      </c>
      <c r="BC18" s="49">
        <v>819.75900000000001</v>
      </c>
      <c r="BD18" s="49">
        <v>1208.4167301000002</v>
      </c>
      <c r="BE18" s="61">
        <v>1625.9870000000001</v>
      </c>
      <c r="BF18" s="52"/>
      <c r="BG18" s="48">
        <v>337.69400000000002</v>
      </c>
      <c r="BH18" s="49">
        <v>797.43899999999996</v>
      </c>
      <c r="BI18" s="49">
        <v>1073.2249999999999</v>
      </c>
      <c r="BJ18" s="61">
        <v>1349.953</v>
      </c>
      <c r="BL18" s="55">
        <v>393.00299999999999</v>
      </c>
      <c r="BM18" s="56">
        <v>691.92499999999995</v>
      </c>
      <c r="BN18" s="56">
        <v>944.25900000000001</v>
      </c>
      <c r="BO18" s="61">
        <v>1557.8140000000001</v>
      </c>
      <c r="BQ18" s="55">
        <v>231.06800000000001</v>
      </c>
      <c r="BR18" s="56">
        <v>223.57499999999999</v>
      </c>
      <c r="BS18" s="56">
        <v>674.375</v>
      </c>
      <c r="BT18" s="61">
        <v>1472.633</v>
      </c>
    </row>
    <row r="19" spans="1:72" x14ac:dyDescent="0.25">
      <c r="A19" s="53" t="s">
        <v>13</v>
      </c>
      <c r="B19" s="64"/>
      <c r="C19" s="26"/>
      <c r="D19" s="48">
        <v>14.271000000000001</v>
      </c>
      <c r="E19" s="49">
        <v>43.832000000000001</v>
      </c>
      <c r="F19" s="49">
        <v>61.734999999999999</v>
      </c>
      <c r="G19" s="50">
        <v>108.384</v>
      </c>
      <c r="H19" s="58"/>
      <c r="I19" s="48">
        <v>7.8019999999999996</v>
      </c>
      <c r="J19" s="49">
        <v>30.050999999999998</v>
      </c>
      <c r="K19" s="49">
        <v>41.427</v>
      </c>
      <c r="L19" s="50">
        <v>90.995999999999995</v>
      </c>
      <c r="M19" s="58"/>
      <c r="N19" s="48">
        <v>-15.815</v>
      </c>
      <c r="O19" s="49">
        <v>-15.499000000000001</v>
      </c>
      <c r="P19" s="49">
        <v>1.163</v>
      </c>
      <c r="Q19" s="50">
        <v>21.745000000000001</v>
      </c>
      <c r="R19" s="58"/>
      <c r="S19" s="48">
        <v>37.582000000000001</v>
      </c>
      <c r="T19" s="49">
        <v>-18.794</v>
      </c>
      <c r="U19" s="49">
        <v>51.069000000000003</v>
      </c>
      <c r="V19" s="61">
        <v>14.813000000000001</v>
      </c>
      <c r="W19" s="58"/>
      <c r="X19" s="48">
        <v>-22.091999999999999</v>
      </c>
      <c r="Y19" s="49">
        <v>-76.623000000000005</v>
      </c>
      <c r="Z19" s="49">
        <v>-63.841999999999999</v>
      </c>
      <c r="AA19" s="61">
        <v>-100.505</v>
      </c>
      <c r="AB19" s="45"/>
      <c r="AC19" s="48">
        <v>-12.294</v>
      </c>
      <c r="AD19" s="49">
        <v>-6.05</v>
      </c>
      <c r="AE19" s="49">
        <v>-108.931</v>
      </c>
      <c r="AF19" s="61">
        <v>-109.20399999999999</v>
      </c>
      <c r="AG19" s="52"/>
      <c r="AH19" s="48">
        <v>-92.531000000000006</v>
      </c>
      <c r="AI19" s="49">
        <v>12.31</v>
      </c>
      <c r="AJ19" s="49">
        <v>28.18</v>
      </c>
      <c r="AK19" s="61">
        <v>162.417</v>
      </c>
      <c r="AL19" s="45"/>
      <c r="AM19" s="48">
        <v>168.16900000000001</v>
      </c>
      <c r="AN19" s="49">
        <v>256.88200000000001</v>
      </c>
      <c r="AO19" s="49">
        <v>397.19200000000001</v>
      </c>
      <c r="AP19" s="61">
        <v>378.60900000000004</v>
      </c>
      <c r="AQ19" s="52"/>
      <c r="AR19" s="48">
        <v>137.113</v>
      </c>
      <c r="AS19" s="49">
        <v>193.31800000000001</v>
      </c>
      <c r="AT19" s="49">
        <v>356.678</v>
      </c>
      <c r="AU19" s="61">
        <v>571.36700000000008</v>
      </c>
      <c r="AV19" s="52"/>
      <c r="AW19" s="48">
        <v>101.02099999999999</v>
      </c>
      <c r="AX19" s="49">
        <v>155.87499999999997</v>
      </c>
      <c r="AY19" s="49">
        <v>47.884000000000015</v>
      </c>
      <c r="AZ19" s="61">
        <v>74.733000000000004</v>
      </c>
      <c r="BA19" s="52"/>
      <c r="BB19" s="48">
        <v>23.257000000000005</v>
      </c>
      <c r="BC19" s="49">
        <v>-48.936000000000007</v>
      </c>
      <c r="BD19" s="49">
        <v>-2.2119999999999891</v>
      </c>
      <c r="BE19" s="61">
        <v>341.51399999999995</v>
      </c>
      <c r="BF19" s="52"/>
      <c r="BG19" s="48">
        <v>92.42</v>
      </c>
      <c r="BH19" s="49">
        <v>151.608</v>
      </c>
      <c r="BI19" s="49">
        <v>537.88800000000003</v>
      </c>
      <c r="BJ19" s="61">
        <v>1060.9459999999999</v>
      </c>
      <c r="BL19" s="55">
        <v>209.13399999999999</v>
      </c>
      <c r="BM19" s="56">
        <v>401.77</v>
      </c>
      <c r="BN19" s="56">
        <v>709.548</v>
      </c>
      <c r="BO19" s="61">
        <v>1485.617</v>
      </c>
      <c r="BQ19" s="55">
        <v>247.869</v>
      </c>
      <c r="BR19" s="56">
        <v>601.90521999999999</v>
      </c>
      <c r="BS19" s="56">
        <v>859.31700000000001</v>
      </c>
      <c r="BT19" s="61">
        <v>1063.6890000000001</v>
      </c>
    </row>
    <row r="20" spans="1:72" x14ac:dyDescent="0.25">
      <c r="A20" s="62" t="s">
        <v>14</v>
      </c>
      <c r="B20" s="54"/>
      <c r="C20" s="26"/>
      <c r="D20" s="55">
        <v>1.4950000000000001</v>
      </c>
      <c r="E20" s="49">
        <v>4.2670000000000003</v>
      </c>
      <c r="F20" s="49">
        <v>-0.54800000000000004</v>
      </c>
      <c r="G20" s="50">
        <v>-3.6560000000000001</v>
      </c>
      <c r="H20" s="58"/>
      <c r="I20" s="48">
        <v>-5.5339999999999998</v>
      </c>
      <c r="J20" s="49">
        <v>-14.722</v>
      </c>
      <c r="K20" s="49">
        <v>-18.393999999999998</v>
      </c>
      <c r="L20" s="50">
        <v>-40.28</v>
      </c>
      <c r="M20" s="58"/>
      <c r="N20" s="48">
        <v>-7.0279999999999996</v>
      </c>
      <c r="O20" s="49">
        <v>-6.6920000000000002</v>
      </c>
      <c r="P20" s="49">
        <v>-15.194000000000001</v>
      </c>
      <c r="Q20" s="50">
        <v>-36.978000000000002</v>
      </c>
      <c r="R20" s="58"/>
      <c r="S20" s="48">
        <v>-22.26</v>
      </c>
      <c r="T20" s="49">
        <v>-24.631</v>
      </c>
      <c r="U20" s="49">
        <v>-29.231000000000002</v>
      </c>
      <c r="V20" s="61">
        <v>-27.276</v>
      </c>
      <c r="W20" s="58"/>
      <c r="X20" s="48">
        <v>-7.4999999999999997E-2</v>
      </c>
      <c r="Y20" s="49">
        <v>2.008</v>
      </c>
      <c r="Z20" s="49">
        <v>2.0659999999999998</v>
      </c>
      <c r="AA20" s="61">
        <v>6.1340000000000003</v>
      </c>
      <c r="AB20" s="45"/>
      <c r="AC20" s="48">
        <v>6.3529999999999998</v>
      </c>
      <c r="AD20" s="49">
        <v>0.15</v>
      </c>
      <c r="AE20" s="49">
        <v>0.754</v>
      </c>
      <c r="AF20" s="61">
        <v>2.242</v>
      </c>
      <c r="AG20" s="52"/>
      <c r="AH20" s="48">
        <v>2.23</v>
      </c>
      <c r="AI20" s="49">
        <v>4.5839999999999996</v>
      </c>
      <c r="AJ20" s="49">
        <v>7.1040000000000001</v>
      </c>
      <c r="AK20" s="61">
        <v>22.088000000000001</v>
      </c>
      <c r="AL20" s="45"/>
      <c r="AM20" s="48">
        <v>2.0819999999999999</v>
      </c>
      <c r="AN20" s="49">
        <v>1.0549999999999999</v>
      </c>
      <c r="AO20" s="49">
        <v>-0.90800000000000003</v>
      </c>
      <c r="AP20" s="61">
        <v>623.29899999999998</v>
      </c>
      <c r="AQ20" s="52"/>
      <c r="AR20" s="48">
        <v>-6.9379999999999997</v>
      </c>
      <c r="AS20" s="49">
        <v>-20.91</v>
      </c>
      <c r="AT20" s="49">
        <v>-35.926000000000002</v>
      </c>
      <c r="AU20" s="61">
        <v>-76.150000000000006</v>
      </c>
      <c r="AV20" s="52"/>
      <c r="AW20" s="48">
        <v>-8.0760000000000005</v>
      </c>
      <c r="AX20" s="49">
        <v>354.52799999999996</v>
      </c>
      <c r="AY20" s="49">
        <v>336.49</v>
      </c>
      <c r="AZ20" s="61">
        <v>244.351</v>
      </c>
      <c r="BA20" s="52"/>
      <c r="BB20" s="48">
        <v>-25.074000000000002</v>
      </c>
      <c r="BC20" s="49">
        <v>-80.656000000000006</v>
      </c>
      <c r="BD20" s="49">
        <v>-129.809</v>
      </c>
      <c r="BE20" s="61">
        <v>-322.19</v>
      </c>
      <c r="BF20" s="52"/>
      <c r="BG20" s="48">
        <v>-52.777000000000001</v>
      </c>
      <c r="BH20" s="49">
        <v>-92.555999999999997</v>
      </c>
      <c r="BI20" s="49">
        <v>-104.32599999999999</v>
      </c>
      <c r="BJ20" s="61">
        <v>-192.744</v>
      </c>
      <c r="BL20" s="55">
        <v>-72.046999999999997</v>
      </c>
      <c r="BM20" s="56">
        <v>-109.12</v>
      </c>
      <c r="BN20" s="56">
        <v>-140.6</v>
      </c>
      <c r="BO20" s="61">
        <v>-207.07599999999999</v>
      </c>
      <c r="BQ20" s="55">
        <v>-15.996</v>
      </c>
      <c r="BR20" s="56">
        <v>-31.39</v>
      </c>
      <c r="BS20" s="56">
        <v>-44.694000000000003</v>
      </c>
      <c r="BT20" s="61">
        <v>-110.259</v>
      </c>
    </row>
    <row r="21" spans="1:72" x14ac:dyDescent="0.25">
      <c r="A21" s="62" t="s">
        <v>15</v>
      </c>
      <c r="B21" s="54"/>
      <c r="C21" s="26"/>
      <c r="D21" s="55">
        <v>0</v>
      </c>
      <c r="E21" s="49">
        <v>0</v>
      </c>
      <c r="F21" s="49">
        <v>0</v>
      </c>
      <c r="G21" s="50">
        <v>0</v>
      </c>
      <c r="H21" s="58"/>
      <c r="I21" s="48">
        <v>0</v>
      </c>
      <c r="J21" s="49">
        <v>0</v>
      </c>
      <c r="K21" s="49">
        <v>0</v>
      </c>
      <c r="L21" s="50">
        <v>0</v>
      </c>
      <c r="M21" s="58"/>
      <c r="N21" s="48">
        <v>0</v>
      </c>
      <c r="O21" s="49">
        <v>0</v>
      </c>
      <c r="P21" s="49">
        <v>0</v>
      </c>
      <c r="Q21" s="50">
        <v>0</v>
      </c>
      <c r="R21" s="58"/>
      <c r="S21" s="48">
        <v>0</v>
      </c>
      <c r="T21" s="49">
        <v>0</v>
      </c>
      <c r="U21" s="49">
        <v>0</v>
      </c>
      <c r="V21" s="50">
        <v>0</v>
      </c>
      <c r="W21" s="58"/>
      <c r="X21" s="48">
        <v>0</v>
      </c>
      <c r="Y21" s="49">
        <v>0</v>
      </c>
      <c r="Z21" s="49">
        <v>0</v>
      </c>
      <c r="AA21" s="50">
        <v>0</v>
      </c>
      <c r="AB21" s="45"/>
      <c r="AC21" s="48">
        <v>0</v>
      </c>
      <c r="AD21" s="49">
        <v>0</v>
      </c>
      <c r="AE21" s="49">
        <v>0</v>
      </c>
      <c r="AF21" s="50">
        <v>0</v>
      </c>
      <c r="AG21" s="52"/>
      <c r="AH21" s="48">
        <v>0</v>
      </c>
      <c r="AI21" s="49">
        <v>0</v>
      </c>
      <c r="AJ21" s="49">
        <v>0</v>
      </c>
      <c r="AK21" s="50">
        <v>0</v>
      </c>
      <c r="AL21" s="45"/>
      <c r="AM21" s="48">
        <v>0</v>
      </c>
      <c r="AN21" s="49">
        <v>3.2370000000000001</v>
      </c>
      <c r="AO21" s="49">
        <v>5.3869999999999996</v>
      </c>
      <c r="AP21" s="61">
        <v>7.6609999999999996</v>
      </c>
      <c r="AQ21" s="52"/>
      <c r="AR21" s="48">
        <v>2.1360000000000001</v>
      </c>
      <c r="AS21" s="49">
        <v>3.4710000000000001</v>
      </c>
      <c r="AT21" s="49">
        <v>4.51</v>
      </c>
      <c r="AU21" s="61">
        <v>10.433999999999999</v>
      </c>
      <c r="AV21" s="52"/>
      <c r="AW21" s="48">
        <v>3.5710000000000002</v>
      </c>
      <c r="AX21" s="49">
        <v>7.55</v>
      </c>
      <c r="AY21" s="49">
        <v>8.5459999999999994</v>
      </c>
      <c r="AZ21" s="61">
        <v>11.638999999999999</v>
      </c>
      <c r="BA21" s="52"/>
      <c r="BB21" s="48">
        <v>3.9169999999999998</v>
      </c>
      <c r="BC21" s="49">
        <v>9.5530000000000008</v>
      </c>
      <c r="BD21" s="49">
        <v>16.79</v>
      </c>
      <c r="BE21" s="61">
        <v>9.9440000000000008</v>
      </c>
      <c r="BF21" s="52"/>
      <c r="BG21" s="48">
        <v>5.0919999999999996</v>
      </c>
      <c r="BH21" s="49">
        <v>14.042</v>
      </c>
      <c r="BI21" s="49">
        <v>25.463999999999999</v>
      </c>
      <c r="BJ21" s="61">
        <v>38.908999999999999</v>
      </c>
      <c r="BL21" s="55">
        <v>10.420999999999999</v>
      </c>
      <c r="BM21" s="56">
        <v>27.68</v>
      </c>
      <c r="BN21" s="56">
        <v>40.753999999999998</v>
      </c>
      <c r="BO21" s="61">
        <v>57.457999999999998</v>
      </c>
      <c r="BQ21" s="55">
        <v>15.111000000000001</v>
      </c>
      <c r="BR21" s="56">
        <v>6.7190000000000003</v>
      </c>
      <c r="BS21" s="56">
        <v>21.523000000000003</v>
      </c>
      <c r="BT21" s="61">
        <v>40.564</v>
      </c>
    </row>
    <row r="22" spans="1:72" x14ac:dyDescent="0.25">
      <c r="A22" s="62" t="s">
        <v>16</v>
      </c>
      <c r="B22" s="54"/>
      <c r="C22" s="26"/>
      <c r="D22" s="55">
        <v>0</v>
      </c>
      <c r="E22" s="49">
        <v>0</v>
      </c>
      <c r="F22" s="49">
        <v>0</v>
      </c>
      <c r="G22" s="50">
        <v>0</v>
      </c>
      <c r="H22" s="58"/>
      <c r="I22" s="48">
        <v>0</v>
      </c>
      <c r="J22" s="49">
        <v>0</v>
      </c>
      <c r="K22" s="49">
        <v>0</v>
      </c>
      <c r="L22" s="50">
        <v>0</v>
      </c>
      <c r="M22" s="58"/>
      <c r="N22" s="48">
        <v>0</v>
      </c>
      <c r="O22" s="49">
        <v>0</v>
      </c>
      <c r="P22" s="49">
        <v>0</v>
      </c>
      <c r="Q22" s="50">
        <v>0</v>
      </c>
      <c r="R22" s="58"/>
      <c r="S22" s="48">
        <v>0</v>
      </c>
      <c r="T22" s="49">
        <v>0</v>
      </c>
      <c r="U22" s="49">
        <v>0</v>
      </c>
      <c r="V22" s="50">
        <v>0</v>
      </c>
      <c r="W22" s="58"/>
      <c r="X22" s="48">
        <v>0</v>
      </c>
      <c r="Y22" s="49">
        <v>0</v>
      </c>
      <c r="Z22" s="49">
        <v>0</v>
      </c>
      <c r="AA22" s="50">
        <v>0</v>
      </c>
      <c r="AB22" s="45"/>
      <c r="AC22" s="48">
        <v>0</v>
      </c>
      <c r="AD22" s="49">
        <v>0</v>
      </c>
      <c r="AE22" s="49">
        <v>0</v>
      </c>
      <c r="AF22" s="50">
        <v>0</v>
      </c>
      <c r="AG22" s="52"/>
      <c r="AH22" s="48">
        <v>0</v>
      </c>
      <c r="AI22" s="49">
        <v>0</v>
      </c>
      <c r="AJ22" s="49">
        <v>0</v>
      </c>
      <c r="AK22" s="50">
        <v>0</v>
      </c>
      <c r="AL22" s="45"/>
      <c r="AM22" s="48">
        <v>0</v>
      </c>
      <c r="AN22" s="49">
        <v>0</v>
      </c>
      <c r="AO22" s="49">
        <v>0</v>
      </c>
      <c r="AP22" s="61">
        <v>0</v>
      </c>
      <c r="AQ22" s="52"/>
      <c r="AR22" s="48">
        <v>0</v>
      </c>
      <c r="AS22" s="49">
        <v>0</v>
      </c>
      <c r="AT22" s="49">
        <v>0</v>
      </c>
      <c r="AU22" s="61">
        <v>0</v>
      </c>
      <c r="AV22" s="52"/>
      <c r="AW22" s="48">
        <v>0</v>
      </c>
      <c r="AX22" s="49">
        <v>0</v>
      </c>
      <c r="AY22" s="49">
        <v>0</v>
      </c>
      <c r="AZ22" s="61">
        <v>0</v>
      </c>
      <c r="BA22" s="52"/>
      <c r="BB22" s="48">
        <v>0</v>
      </c>
      <c r="BC22" s="49">
        <v>0</v>
      </c>
      <c r="BD22" s="49">
        <v>0</v>
      </c>
      <c r="BE22" s="61">
        <v>0</v>
      </c>
      <c r="BF22" s="52"/>
      <c r="BG22" s="48">
        <v>0</v>
      </c>
      <c r="BH22" s="49">
        <v>0</v>
      </c>
      <c r="BI22" s="49">
        <v>0</v>
      </c>
      <c r="BJ22" s="61">
        <v>0</v>
      </c>
      <c r="BL22" s="55">
        <v>0</v>
      </c>
      <c r="BM22" s="56">
        <v>0</v>
      </c>
      <c r="BN22" s="56">
        <v>0</v>
      </c>
      <c r="BO22" s="61">
        <v>-64.287000000000006</v>
      </c>
      <c r="BQ22" s="55">
        <v>-8.5180000000000007</v>
      </c>
      <c r="BR22" s="56">
        <v>33.83</v>
      </c>
      <c r="BS22" s="56">
        <v>-24.694000000000003</v>
      </c>
      <c r="BT22" s="61">
        <v>-71.120999999999995</v>
      </c>
    </row>
    <row r="23" spans="1:72" x14ac:dyDescent="0.25">
      <c r="A23" s="62" t="s">
        <v>17</v>
      </c>
      <c r="B23" s="54"/>
      <c r="C23" s="26"/>
      <c r="D23" s="131"/>
      <c r="E23" s="49">
        <v>0</v>
      </c>
      <c r="F23" s="49">
        <v>0</v>
      </c>
      <c r="G23" s="50">
        <v>0</v>
      </c>
      <c r="H23" s="58"/>
      <c r="I23" s="48">
        <v>0</v>
      </c>
      <c r="J23" s="49">
        <v>0</v>
      </c>
      <c r="K23" s="49">
        <v>0</v>
      </c>
      <c r="L23" s="50">
        <v>0</v>
      </c>
      <c r="M23" s="58"/>
      <c r="N23" s="48">
        <v>0</v>
      </c>
      <c r="O23" s="49">
        <v>0</v>
      </c>
      <c r="P23" s="49">
        <v>0</v>
      </c>
      <c r="Q23" s="50">
        <v>0</v>
      </c>
      <c r="R23" s="58"/>
      <c r="S23" s="48">
        <v>0</v>
      </c>
      <c r="T23" s="49">
        <v>0</v>
      </c>
      <c r="U23" s="49">
        <v>0</v>
      </c>
      <c r="V23" s="50">
        <v>0</v>
      </c>
      <c r="W23" s="58"/>
      <c r="X23" s="48">
        <v>0</v>
      </c>
      <c r="Y23" s="49">
        <v>0</v>
      </c>
      <c r="Z23" s="49">
        <v>0</v>
      </c>
      <c r="AA23" s="50">
        <v>0</v>
      </c>
      <c r="AB23" s="45"/>
      <c r="AC23" s="48">
        <v>0</v>
      </c>
      <c r="AD23" s="49">
        <v>0</v>
      </c>
      <c r="AE23" s="49">
        <v>0</v>
      </c>
      <c r="AF23" s="50">
        <v>0</v>
      </c>
      <c r="AG23" s="52"/>
      <c r="AH23" s="48">
        <v>0</v>
      </c>
      <c r="AI23" s="49">
        <v>0</v>
      </c>
      <c r="AJ23" s="49">
        <v>0</v>
      </c>
      <c r="AK23" s="50">
        <v>0</v>
      </c>
      <c r="AL23" s="45"/>
      <c r="AM23" s="48">
        <v>0</v>
      </c>
      <c r="AN23" s="49">
        <v>0</v>
      </c>
      <c r="AO23" s="49">
        <v>0</v>
      </c>
      <c r="AP23" s="61">
        <v>0</v>
      </c>
      <c r="AQ23" s="52"/>
      <c r="AR23" s="48">
        <v>0</v>
      </c>
      <c r="AS23" s="49">
        <v>0</v>
      </c>
      <c r="AT23" s="49">
        <v>0</v>
      </c>
      <c r="AU23" s="61">
        <v>124.28700000000001</v>
      </c>
      <c r="AV23" s="52"/>
      <c r="AW23" s="48">
        <v>32.64</v>
      </c>
      <c r="AX23" s="49">
        <v>64.92</v>
      </c>
      <c r="AY23" s="49">
        <v>111.22</v>
      </c>
      <c r="AZ23" s="61">
        <v>161.28100000000001</v>
      </c>
      <c r="BA23" s="52"/>
      <c r="BB23" s="48">
        <v>126.306</v>
      </c>
      <c r="BC23" s="49">
        <v>306.36099999999999</v>
      </c>
      <c r="BD23" s="49">
        <v>497.077</v>
      </c>
      <c r="BE23" s="61">
        <v>638.54200000000003</v>
      </c>
      <c r="BF23" s="52"/>
      <c r="BG23" s="48">
        <v>152.815</v>
      </c>
      <c r="BH23" s="49">
        <v>376.61500000000001</v>
      </c>
      <c r="BI23" s="49">
        <v>568.38199999999995</v>
      </c>
      <c r="BJ23" s="61">
        <v>740.298</v>
      </c>
      <c r="BL23" s="55">
        <v>182.94200000000001</v>
      </c>
      <c r="BM23" s="56">
        <v>321.26900000000001</v>
      </c>
      <c r="BN23" s="56">
        <v>441.81299999999999</v>
      </c>
      <c r="BO23" s="61">
        <v>584.37099999999998</v>
      </c>
      <c r="BQ23" s="55">
        <v>116.422</v>
      </c>
      <c r="BR23" s="56">
        <v>220.453</v>
      </c>
      <c r="BS23" s="56">
        <v>307.12299999999999</v>
      </c>
      <c r="BT23" s="61">
        <v>370.82299999999998</v>
      </c>
    </row>
    <row r="24" spans="1:72" x14ac:dyDescent="0.25">
      <c r="A24" s="62" t="s">
        <v>18</v>
      </c>
      <c r="B24" s="54"/>
      <c r="C24" s="26"/>
      <c r="D24" s="55">
        <v>0</v>
      </c>
      <c r="E24" s="49">
        <v>0</v>
      </c>
      <c r="F24" s="49">
        <v>0</v>
      </c>
      <c r="G24" s="50">
        <v>0</v>
      </c>
      <c r="H24" s="58"/>
      <c r="I24" s="55">
        <v>0</v>
      </c>
      <c r="J24" s="49">
        <v>0</v>
      </c>
      <c r="K24" s="49">
        <v>0</v>
      </c>
      <c r="L24" s="50">
        <v>0</v>
      </c>
      <c r="M24" s="58"/>
      <c r="N24" s="55">
        <v>0</v>
      </c>
      <c r="O24" s="49">
        <v>0</v>
      </c>
      <c r="P24" s="49">
        <v>0</v>
      </c>
      <c r="Q24" s="50">
        <v>0</v>
      </c>
      <c r="R24" s="58"/>
      <c r="S24" s="55">
        <v>0</v>
      </c>
      <c r="T24" s="49">
        <v>0</v>
      </c>
      <c r="U24" s="49">
        <v>0</v>
      </c>
      <c r="V24" s="50">
        <v>0</v>
      </c>
      <c r="W24" s="58"/>
      <c r="X24" s="55">
        <v>0</v>
      </c>
      <c r="Y24" s="49">
        <v>0</v>
      </c>
      <c r="Z24" s="49">
        <v>0</v>
      </c>
      <c r="AA24" s="50">
        <v>0</v>
      </c>
      <c r="AB24" s="45"/>
      <c r="AC24" s="55">
        <v>0</v>
      </c>
      <c r="AD24" s="49">
        <v>0</v>
      </c>
      <c r="AE24" s="49">
        <v>0</v>
      </c>
      <c r="AF24" s="50">
        <v>0</v>
      </c>
      <c r="AG24" s="52"/>
      <c r="AH24" s="55">
        <v>0</v>
      </c>
      <c r="AI24" s="49">
        <v>0</v>
      </c>
      <c r="AJ24" s="49">
        <v>0</v>
      </c>
      <c r="AK24" s="50">
        <v>0</v>
      </c>
      <c r="AL24" s="45"/>
      <c r="AM24" s="55">
        <v>0</v>
      </c>
      <c r="AN24" s="49">
        <v>0</v>
      </c>
      <c r="AO24" s="49">
        <v>0</v>
      </c>
      <c r="AP24" s="50">
        <v>0</v>
      </c>
      <c r="AQ24" s="52"/>
      <c r="AR24" s="55">
        <v>0</v>
      </c>
      <c r="AS24" s="49">
        <v>0</v>
      </c>
      <c r="AT24" s="49">
        <v>0</v>
      </c>
      <c r="AU24" s="50">
        <v>0</v>
      </c>
      <c r="AV24" s="52"/>
      <c r="AW24" s="55">
        <v>0</v>
      </c>
      <c r="AX24" s="49">
        <v>0</v>
      </c>
      <c r="AY24" s="49">
        <v>0</v>
      </c>
      <c r="AZ24" s="50">
        <v>0</v>
      </c>
      <c r="BA24" s="52"/>
      <c r="BB24" s="55">
        <v>0</v>
      </c>
      <c r="BC24" s="49">
        <v>0</v>
      </c>
      <c r="BD24" s="49">
        <v>0</v>
      </c>
      <c r="BE24" s="50">
        <v>0</v>
      </c>
      <c r="BF24" s="52"/>
      <c r="BG24" s="55">
        <v>0</v>
      </c>
      <c r="BH24" s="49">
        <v>0</v>
      </c>
      <c r="BI24" s="49">
        <v>0</v>
      </c>
      <c r="BJ24" s="50">
        <v>0</v>
      </c>
      <c r="BL24" s="55">
        <v>0</v>
      </c>
      <c r="BM24" s="49">
        <v>0</v>
      </c>
      <c r="BN24" s="49">
        <v>0</v>
      </c>
      <c r="BO24" s="50">
        <v>0</v>
      </c>
      <c r="BQ24" s="55">
        <v>0</v>
      </c>
      <c r="BR24" s="56">
        <v>-91.105000000000004</v>
      </c>
      <c r="BS24" s="56">
        <v>-91.105000000000004</v>
      </c>
      <c r="BT24" s="61">
        <v>-91.105000000000004</v>
      </c>
    </row>
    <row r="25" spans="1:72" x14ac:dyDescent="0.25">
      <c r="A25" s="53" t="s">
        <v>19</v>
      </c>
      <c r="B25" s="64"/>
      <c r="C25" s="26"/>
      <c r="D25" s="55">
        <v>1.4710000000000001</v>
      </c>
      <c r="E25" s="56">
        <v>5.6339999999999995</v>
      </c>
      <c r="F25" s="56">
        <v>7.4010000000000007</v>
      </c>
      <c r="G25" s="57">
        <v>9.4989999999999988</v>
      </c>
      <c r="H25" s="58"/>
      <c r="I25" s="55">
        <v>4.9359999999999999</v>
      </c>
      <c r="J25" s="56">
        <v>6.97</v>
      </c>
      <c r="K25" s="56">
        <v>9.8889999999999993</v>
      </c>
      <c r="L25" s="57">
        <v>6.7610000000000001</v>
      </c>
      <c r="M25" s="58"/>
      <c r="N25" s="55">
        <v>3.0859999999999994</v>
      </c>
      <c r="O25" s="56">
        <v>6.2309999999999999</v>
      </c>
      <c r="P25" s="56">
        <v>9.3079999999999998</v>
      </c>
      <c r="Q25" s="57">
        <v>12.565000000000001</v>
      </c>
      <c r="R25" s="58"/>
      <c r="S25" s="55">
        <v>3.1909999999999998</v>
      </c>
      <c r="T25" s="56">
        <v>6.6010000000000009</v>
      </c>
      <c r="U25" s="56">
        <v>9.1310000000000002</v>
      </c>
      <c r="V25" s="59">
        <v>21.51</v>
      </c>
      <c r="W25" s="58"/>
      <c r="X25" s="55">
        <v>2.464</v>
      </c>
      <c r="Y25" s="56">
        <v>5.2329999999999997</v>
      </c>
      <c r="Z25" s="56">
        <v>7.7069999999999999</v>
      </c>
      <c r="AA25" s="59">
        <v>3.2810000000000001</v>
      </c>
      <c r="AB25" s="52"/>
      <c r="AC25" s="48">
        <v>23.856999999999999</v>
      </c>
      <c r="AD25" s="49">
        <v>87.65</v>
      </c>
      <c r="AE25" s="49">
        <v>124.61800000000001</v>
      </c>
      <c r="AF25" s="50">
        <v>160.59499999999997</v>
      </c>
      <c r="AG25" s="52"/>
      <c r="AH25" s="48">
        <v>36.150000000000006</v>
      </c>
      <c r="AI25" s="49">
        <v>66.905000000000001</v>
      </c>
      <c r="AJ25" s="49">
        <v>99.965000000000003</v>
      </c>
      <c r="AK25" s="50">
        <v>88.191999999999993</v>
      </c>
      <c r="AL25" s="52"/>
      <c r="AM25" s="55">
        <v>36.579000000000008</v>
      </c>
      <c r="AN25" s="56">
        <v>85.211999999999989</v>
      </c>
      <c r="AO25" s="56">
        <v>43.22</v>
      </c>
      <c r="AP25" s="57">
        <v>48.836999999999996</v>
      </c>
      <c r="AQ25" s="52"/>
      <c r="AR25" s="55">
        <v>39.613</v>
      </c>
      <c r="AS25" s="56">
        <v>43.186</v>
      </c>
      <c r="AT25" s="56">
        <v>8.2349999999999941</v>
      </c>
      <c r="AU25" s="57">
        <v>9.2877426699996004</v>
      </c>
      <c r="AV25" s="52"/>
      <c r="AW25" s="55">
        <v>5.7190851000000258</v>
      </c>
      <c r="AX25" s="56">
        <v>-73.317000000000007</v>
      </c>
      <c r="AY25" s="56">
        <v>-70.991</v>
      </c>
      <c r="AZ25" s="57">
        <v>95.140999999999877</v>
      </c>
      <c r="BA25" s="52"/>
      <c r="BB25" s="55">
        <v>-10.983000000000001</v>
      </c>
      <c r="BC25" s="56">
        <v>43.618000000000002</v>
      </c>
      <c r="BD25" s="56">
        <v>12.182999999999998</v>
      </c>
      <c r="BE25" s="57">
        <v>44.793000000000006</v>
      </c>
      <c r="BF25" s="52"/>
      <c r="BG25" s="55">
        <v>83.641999999999996</v>
      </c>
      <c r="BH25" s="56">
        <v>91.448999999999998</v>
      </c>
      <c r="BI25" s="56">
        <v>153.041</v>
      </c>
      <c r="BJ25" s="57">
        <v>147.79499999999999</v>
      </c>
      <c r="BL25" s="55">
        <v>51.036000000000001</v>
      </c>
      <c r="BM25" s="56">
        <v>69.656000000000006</v>
      </c>
      <c r="BN25" s="56">
        <v>68.555000000000007</v>
      </c>
      <c r="BO25" s="57">
        <v>-16.068999999999999</v>
      </c>
      <c r="BQ25" s="55">
        <v>2.7530000000000001</v>
      </c>
      <c r="BR25" s="56">
        <v>-9.8119999999999994</v>
      </c>
      <c r="BS25" s="56">
        <v>-40.685950729999995</v>
      </c>
      <c r="BT25" s="57">
        <v>-122.331</v>
      </c>
    </row>
    <row r="26" spans="1:72" x14ac:dyDescent="0.25">
      <c r="A26" s="107"/>
      <c r="B26" s="108"/>
      <c r="C26" s="65"/>
      <c r="D26" s="55"/>
      <c r="E26" s="49"/>
      <c r="F26" s="49"/>
      <c r="G26" s="50"/>
      <c r="H26" s="66"/>
      <c r="I26" s="48"/>
      <c r="J26" s="49"/>
      <c r="K26" s="49"/>
      <c r="L26" s="50"/>
      <c r="M26" s="66"/>
      <c r="N26" s="48"/>
      <c r="O26" s="49"/>
      <c r="P26" s="49"/>
      <c r="Q26" s="50"/>
      <c r="R26" s="66"/>
      <c r="S26" s="48"/>
      <c r="T26" s="49"/>
      <c r="U26" s="49"/>
      <c r="V26" s="61"/>
      <c r="W26" s="66"/>
      <c r="X26" s="48"/>
      <c r="Y26" s="49"/>
      <c r="Z26" s="49"/>
      <c r="AA26" s="61"/>
      <c r="AB26" s="45"/>
      <c r="AC26" s="48"/>
      <c r="AD26" s="49"/>
      <c r="AE26" s="49"/>
      <c r="AF26" s="61"/>
      <c r="AG26" s="52"/>
      <c r="AH26" s="48"/>
      <c r="AI26" s="49"/>
      <c r="AJ26" s="49"/>
      <c r="AK26" s="61"/>
      <c r="AL26" s="45"/>
      <c r="AM26" s="48"/>
      <c r="AN26" s="49"/>
      <c r="AO26" s="49"/>
      <c r="AP26" s="61"/>
      <c r="AQ26" s="52"/>
      <c r="AR26" s="48"/>
      <c r="AS26" s="49"/>
      <c r="AT26" s="49"/>
      <c r="AU26" s="61"/>
      <c r="AV26" s="52"/>
      <c r="AW26" s="48"/>
      <c r="AX26" s="49"/>
      <c r="AY26" s="49"/>
      <c r="AZ26" s="61"/>
      <c r="BA26" s="52"/>
      <c r="BB26" s="48"/>
      <c r="BC26" s="49"/>
      <c r="BD26" s="49"/>
      <c r="BE26" s="61"/>
      <c r="BF26" s="52"/>
      <c r="BG26" s="48"/>
      <c r="BH26" s="49"/>
      <c r="BI26" s="49"/>
      <c r="BJ26" s="61"/>
      <c r="BL26" s="48"/>
      <c r="BM26" s="49"/>
      <c r="BN26" s="49"/>
      <c r="BO26" s="61"/>
      <c r="BQ26" s="48"/>
      <c r="BR26" s="49"/>
      <c r="BS26" s="49"/>
      <c r="BT26" s="61"/>
    </row>
    <row r="27" spans="1:72" x14ac:dyDescent="0.25">
      <c r="A27" s="107"/>
      <c r="B27" s="108"/>
      <c r="C27" s="65"/>
      <c r="D27" s="120">
        <f>SUM(D12:D25)</f>
        <v>498.0750000000001</v>
      </c>
      <c r="E27" s="41">
        <f t="shared" ref="E27" si="0">SUM(E12:E25)</f>
        <v>1135.1910000000003</v>
      </c>
      <c r="F27" s="41">
        <f>SUM(F12:F25)</f>
        <v>1696.941</v>
      </c>
      <c r="G27" s="44">
        <f>SUM(G12:G25)</f>
        <v>2439.1</v>
      </c>
      <c r="H27" s="66"/>
      <c r="I27" s="40">
        <f>SUM(I12:I25)</f>
        <v>497.79300000000006</v>
      </c>
      <c r="J27" s="41">
        <f t="shared" ref="J27" si="1">SUM(J12:J25)</f>
        <v>1183.701</v>
      </c>
      <c r="K27" s="41">
        <f>SUM(K12:K25)</f>
        <v>1863.0519999999999</v>
      </c>
      <c r="L27" s="44">
        <f>SUM(L12:L25)</f>
        <v>2682.2150000000001</v>
      </c>
      <c r="M27" s="66"/>
      <c r="N27" s="40">
        <f>SUM(N12:N25)</f>
        <v>595.81499999999994</v>
      </c>
      <c r="O27" s="41">
        <f t="shared" ref="O27" si="2">SUM(O12:O25)</f>
        <v>1257.184</v>
      </c>
      <c r="P27" s="41">
        <f>SUM(P12:P25)</f>
        <v>2192.6150000000002</v>
      </c>
      <c r="Q27" s="44">
        <f>SUM(Q12:Q25)</f>
        <v>3117.6489999999999</v>
      </c>
      <c r="R27" s="66"/>
      <c r="S27" s="40">
        <f>SUM(S12:S25)</f>
        <v>1217.6950000000002</v>
      </c>
      <c r="T27" s="41">
        <f t="shared" ref="T27" si="3">SUM(T12:T25)</f>
        <v>1784.807</v>
      </c>
      <c r="U27" s="41">
        <f>SUM(U12:U25)</f>
        <v>3058.2839999999997</v>
      </c>
      <c r="V27" s="44">
        <f>SUM(V12:V25)</f>
        <v>4118.1290000000008</v>
      </c>
      <c r="W27" s="66"/>
      <c r="X27" s="40">
        <f>SUM(X12:X25)</f>
        <v>679.57300000000009</v>
      </c>
      <c r="Y27" s="41">
        <f t="shared" ref="Y27" si="4">SUM(Y12:Y25)</f>
        <v>1387.6799999999998</v>
      </c>
      <c r="Z27" s="41">
        <f>SUM(Z12:Z25)</f>
        <v>2308.5289999999995</v>
      </c>
      <c r="AA27" s="44">
        <f>SUM(AA12:AA25)</f>
        <v>3339.3829999999998</v>
      </c>
      <c r="AB27" s="45"/>
      <c r="AC27" s="40">
        <f>SUM(AC12:AC25)</f>
        <v>828.50199999999995</v>
      </c>
      <c r="AD27" s="41">
        <f t="shared" ref="AD27" si="5">SUM(AD12:AD25)</f>
        <v>1643.3060000000003</v>
      </c>
      <c r="AE27" s="41">
        <f>SUM(AE12:AE25)</f>
        <v>2589.7950000000001</v>
      </c>
      <c r="AF27" s="44">
        <f>SUM(AF12:AF25)</f>
        <v>3581.0889999999999</v>
      </c>
      <c r="AG27" s="52"/>
      <c r="AH27" s="40">
        <f>SUM(AH12:AH25)</f>
        <v>543.62800000000004</v>
      </c>
      <c r="AI27" s="41">
        <f t="shared" ref="AI27" si="6">SUM(AI12:AI25)</f>
        <v>1516.0639999999999</v>
      </c>
      <c r="AJ27" s="41">
        <f>SUM(AJ12:AJ25)</f>
        <v>2476.1549999999997</v>
      </c>
      <c r="AK27" s="44">
        <f>SUM(AK12:AK25)</f>
        <v>3630.625</v>
      </c>
      <c r="AL27" s="45"/>
      <c r="AM27" s="40">
        <f>SUM(AM12:AM25)</f>
        <v>1068.518</v>
      </c>
      <c r="AN27" s="41">
        <f t="shared" ref="AN27" si="7">SUM(AN12:AN25)</f>
        <v>2022.8410000000006</v>
      </c>
      <c r="AO27" s="41">
        <f>SUM(AO12:AO25)</f>
        <v>3345.0860000000002</v>
      </c>
      <c r="AP27" s="44">
        <f>SUM(AP12:AP25)</f>
        <v>4237.1090000000004</v>
      </c>
      <c r="AQ27" s="52"/>
      <c r="AR27" s="40">
        <f>SUM(AR12:AR25)</f>
        <v>1249.742</v>
      </c>
      <c r="AS27" s="41">
        <f t="shared" ref="AS27" si="8">SUM(AS12:AS25)</f>
        <v>1854.9709999999998</v>
      </c>
      <c r="AT27" s="41">
        <f>SUM(AT12:AT25)</f>
        <v>2805.4880000000003</v>
      </c>
      <c r="AU27" s="44">
        <f>SUM(AU12:AU25)</f>
        <v>4087.7587426699997</v>
      </c>
      <c r="AV27" s="52"/>
      <c r="AW27" s="40">
        <f>SUM(AW12:AW25)</f>
        <v>1094.5350851000001</v>
      </c>
      <c r="AX27" s="41">
        <f t="shared" ref="AX27" si="9">SUM(AX12:AX25)</f>
        <v>2059.346</v>
      </c>
      <c r="AY27" s="41">
        <f>SUM(AY12:AY25)</f>
        <v>3219.6149999999998</v>
      </c>
      <c r="AZ27" s="44">
        <f>SUM(AZ12:AZ25)</f>
        <v>4603.3999999999996</v>
      </c>
      <c r="BA27" s="52"/>
      <c r="BB27" s="40">
        <f>SUM(BB12:BB25)</f>
        <v>738.30300000000011</v>
      </c>
      <c r="BC27" s="41">
        <f t="shared" ref="BC27" si="10">SUM(BC12:BC25)</f>
        <v>2247.5790000000002</v>
      </c>
      <c r="BD27" s="41">
        <f>SUM(BD12:BD25)</f>
        <v>3380.6817301000001</v>
      </c>
      <c r="BE27" s="44">
        <f>SUM(BE12:BE25)</f>
        <v>5396.85</v>
      </c>
      <c r="BF27" s="52"/>
      <c r="BG27" s="40">
        <f>SUM(BG12:BG25)</f>
        <v>1285.8100000000002</v>
      </c>
      <c r="BH27" s="41">
        <f t="shared" ref="BH27" si="11">SUM(BH12:BH25)</f>
        <v>2694.2710000000002</v>
      </c>
      <c r="BI27" s="41">
        <f>SUM(BI12:BI25)</f>
        <v>4925.7159999999994</v>
      </c>
      <c r="BJ27" s="44">
        <f>SUM(BJ12:BJ25)</f>
        <v>7413.2430000000004</v>
      </c>
      <c r="BL27" s="40">
        <f>SUM(BL12:BL25)</f>
        <v>1645.452</v>
      </c>
      <c r="BM27" s="41">
        <f>SUM(BM12:BM25)</f>
        <v>3221.3199999999997</v>
      </c>
      <c r="BN27" s="41">
        <f>SUM(BN12:BN25)</f>
        <v>5025.2359999999999</v>
      </c>
      <c r="BO27" s="44">
        <f>SUM(BO12:BO25)</f>
        <v>7821.2190000000001</v>
      </c>
      <c r="BQ27" s="40">
        <f>SUM(BQ12:BQ25)</f>
        <v>1510.9389999999999</v>
      </c>
      <c r="BR27" s="125">
        <f>SUM(BR12:BR25)</f>
        <v>3514.2759999999998</v>
      </c>
      <c r="BS27" s="125">
        <f>SUM(BS12:BS25)</f>
        <v>5577.4590492699999</v>
      </c>
      <c r="BT27" s="44">
        <f>SUM(BT12:BT25)</f>
        <v>7514.652000000001</v>
      </c>
    </row>
    <row r="28" spans="1:72" x14ac:dyDescent="0.25">
      <c r="A28" s="109"/>
      <c r="B28" s="108"/>
      <c r="C28" s="65"/>
      <c r="D28" s="55"/>
      <c r="E28" s="49"/>
      <c r="F28" s="49"/>
      <c r="G28" s="50"/>
      <c r="H28" s="66"/>
      <c r="I28" s="48"/>
      <c r="J28" s="49"/>
      <c r="K28" s="49"/>
      <c r="L28" s="50"/>
      <c r="M28" s="66"/>
      <c r="N28" s="48"/>
      <c r="O28" s="49"/>
      <c r="P28" s="49"/>
      <c r="Q28" s="50"/>
      <c r="R28" s="66"/>
      <c r="S28" s="48"/>
      <c r="T28" s="49"/>
      <c r="U28" s="49"/>
      <c r="V28" s="50"/>
      <c r="W28" s="66"/>
      <c r="X28" s="48"/>
      <c r="Y28" s="49"/>
      <c r="Z28" s="49"/>
      <c r="AA28" s="50"/>
      <c r="AB28" s="45"/>
      <c r="AC28" s="48"/>
      <c r="AD28" s="49"/>
      <c r="AE28" s="49"/>
      <c r="AF28" s="50"/>
      <c r="AG28" s="52"/>
      <c r="AH28" s="48"/>
      <c r="AI28" s="49"/>
      <c r="AJ28" s="49"/>
      <c r="AK28" s="50"/>
      <c r="AL28" s="45"/>
      <c r="AM28" s="48"/>
      <c r="AN28" s="49"/>
      <c r="AO28" s="49"/>
      <c r="AP28" s="50"/>
      <c r="AQ28" s="52"/>
      <c r="AR28" s="48"/>
      <c r="AS28" s="49"/>
      <c r="AT28" s="49"/>
      <c r="AU28" s="50"/>
      <c r="AV28" s="52"/>
      <c r="AW28" s="48"/>
      <c r="AX28" s="49"/>
      <c r="AY28" s="49"/>
      <c r="AZ28" s="50"/>
      <c r="BA28" s="52"/>
      <c r="BB28" s="48"/>
      <c r="BC28" s="49"/>
      <c r="BD28" s="49"/>
      <c r="BE28" s="50"/>
      <c r="BF28" s="52"/>
      <c r="BG28" s="48"/>
      <c r="BH28" s="49"/>
      <c r="BI28" s="49"/>
      <c r="BJ28" s="50"/>
      <c r="BL28" s="48"/>
      <c r="BM28" s="49"/>
      <c r="BN28" s="49"/>
      <c r="BO28" s="50"/>
      <c r="BQ28" s="48"/>
      <c r="BR28" s="49"/>
      <c r="BS28" s="49"/>
      <c r="BT28" s="50"/>
    </row>
    <row r="29" spans="1:72" x14ac:dyDescent="0.25">
      <c r="A29" s="39" t="s">
        <v>20</v>
      </c>
      <c r="B29" s="110"/>
      <c r="C29" s="26"/>
      <c r="D29" s="67"/>
      <c r="E29" s="56"/>
      <c r="F29" s="56"/>
      <c r="G29" s="57"/>
      <c r="H29" s="58"/>
      <c r="I29" s="67"/>
      <c r="J29" s="56"/>
      <c r="K29" s="56"/>
      <c r="L29" s="57"/>
      <c r="M29" s="58"/>
      <c r="N29" s="67"/>
      <c r="O29" s="56"/>
      <c r="P29" s="56"/>
      <c r="Q29" s="57"/>
      <c r="R29" s="58"/>
      <c r="S29" s="67"/>
      <c r="T29" s="56"/>
      <c r="U29" s="56"/>
      <c r="V29" s="57"/>
      <c r="W29" s="58"/>
      <c r="X29" s="67"/>
      <c r="Y29" s="56"/>
      <c r="Z29" s="56"/>
      <c r="AA29" s="57"/>
      <c r="AB29" s="45"/>
      <c r="AC29" s="67"/>
      <c r="AD29" s="56"/>
      <c r="AE29" s="56"/>
      <c r="AF29" s="57"/>
      <c r="AG29" s="52"/>
      <c r="AH29" s="67"/>
      <c r="AI29" s="56"/>
      <c r="AJ29" s="56"/>
      <c r="AK29" s="57"/>
      <c r="AL29" s="45"/>
      <c r="AM29" s="67"/>
      <c r="AN29" s="56"/>
      <c r="AO29" s="56"/>
      <c r="AP29" s="57"/>
      <c r="AQ29" s="52"/>
      <c r="AR29" s="67"/>
      <c r="AS29" s="56"/>
      <c r="AT29" s="56"/>
      <c r="AU29" s="57"/>
      <c r="AV29" s="52"/>
      <c r="AW29" s="67"/>
      <c r="AX29" s="56"/>
      <c r="AY29" s="56"/>
      <c r="AZ29" s="57"/>
      <c r="BA29" s="52"/>
      <c r="BB29" s="67"/>
      <c r="BC29" s="56"/>
      <c r="BD29" s="56"/>
      <c r="BE29" s="57"/>
      <c r="BF29" s="52"/>
      <c r="BG29" s="67"/>
      <c r="BH29" s="56"/>
      <c r="BI29" s="56"/>
      <c r="BJ29" s="57"/>
      <c r="BL29" s="67"/>
      <c r="BM29" s="56"/>
      <c r="BN29" s="56"/>
      <c r="BO29" s="57"/>
      <c r="BQ29" s="67"/>
      <c r="BR29" s="56"/>
      <c r="BS29" s="56"/>
      <c r="BT29" s="57"/>
    </row>
    <row r="30" spans="1:72" x14ac:dyDescent="0.25">
      <c r="A30" s="53" t="s">
        <v>21</v>
      </c>
      <c r="B30" s="110"/>
      <c r="C30" s="26"/>
      <c r="D30" s="67">
        <v>-39.682000000000002</v>
      </c>
      <c r="E30" s="56">
        <v>-151.358</v>
      </c>
      <c r="F30" s="56">
        <v>-354.78000000000003</v>
      </c>
      <c r="G30" s="57">
        <v>-267.48899999999998</v>
      </c>
      <c r="H30" s="58"/>
      <c r="I30" s="68">
        <v>-160.86100000000002</v>
      </c>
      <c r="J30" s="49">
        <v>-166.94800000000001</v>
      </c>
      <c r="K30" s="49">
        <v>54.238</v>
      </c>
      <c r="L30" s="50">
        <v>4.6740000000000013</v>
      </c>
      <c r="M30" s="58"/>
      <c r="N30" s="68">
        <v>-60.326999999999998</v>
      </c>
      <c r="O30" s="49">
        <v>14.561999999999999</v>
      </c>
      <c r="P30" s="49">
        <v>-164.06900000000002</v>
      </c>
      <c r="Q30" s="50">
        <v>-231.65299999999999</v>
      </c>
      <c r="R30" s="58"/>
      <c r="S30" s="68">
        <v>-217.518</v>
      </c>
      <c r="T30" s="49">
        <v>-260.96100000000001</v>
      </c>
      <c r="U30" s="49">
        <v>-480.48099999999999</v>
      </c>
      <c r="V30" s="61">
        <v>-623.81399999999996</v>
      </c>
      <c r="W30" s="58"/>
      <c r="X30" s="68">
        <v>36.542000000000002</v>
      </c>
      <c r="Y30" s="49">
        <v>-16.485999999999997</v>
      </c>
      <c r="Z30" s="49">
        <v>-131.071</v>
      </c>
      <c r="AA30" s="61">
        <v>-401.541</v>
      </c>
      <c r="AB30" s="45"/>
      <c r="AC30" s="68">
        <v>-28.314999999999998</v>
      </c>
      <c r="AD30" s="49">
        <v>61.065000000000005</v>
      </c>
      <c r="AE30" s="49">
        <v>-480.12100000000004</v>
      </c>
      <c r="AF30" s="61">
        <v>-828.14499999999998</v>
      </c>
      <c r="AG30" s="52"/>
      <c r="AH30" s="68">
        <v>-248.45099999999999</v>
      </c>
      <c r="AI30" s="49">
        <v>-326.42099999999999</v>
      </c>
      <c r="AJ30" s="49">
        <v>-769.16800000000001</v>
      </c>
      <c r="AK30" s="61">
        <v>-455.476</v>
      </c>
      <c r="AL30" s="45"/>
      <c r="AM30" s="48">
        <v>271.56399999999996</v>
      </c>
      <c r="AN30" s="69">
        <v>210.15099999999998</v>
      </c>
      <c r="AO30" s="69">
        <v>265.66000000000003</v>
      </c>
      <c r="AP30" s="61">
        <v>372.98500000000001</v>
      </c>
      <c r="AQ30" s="52"/>
      <c r="AR30" s="48">
        <v>433.73899999999998</v>
      </c>
      <c r="AS30" s="69">
        <v>465.31900000000002</v>
      </c>
      <c r="AT30" s="69">
        <v>158.45400000000001</v>
      </c>
      <c r="AU30" s="61">
        <v>136.43225733</v>
      </c>
      <c r="AV30" s="52"/>
      <c r="AW30" s="48">
        <v>-348.81608510000001</v>
      </c>
      <c r="AX30" s="69">
        <v>-490.32</v>
      </c>
      <c r="AY30" s="69">
        <v>-727.29099999999994</v>
      </c>
      <c r="AZ30" s="61">
        <v>-1069.5729999999999</v>
      </c>
      <c r="BA30" s="52"/>
      <c r="BB30" s="48">
        <v>-513.13099999999997</v>
      </c>
      <c r="BC30" s="69">
        <v>-523.30700000000002</v>
      </c>
      <c r="BD30" s="69">
        <v>-637.70399999999995</v>
      </c>
      <c r="BE30" s="61">
        <v>-779.23900000000003</v>
      </c>
      <c r="BF30" s="52"/>
      <c r="BG30" s="48">
        <v>403.10500000000002</v>
      </c>
      <c r="BH30" s="69">
        <v>1011.703</v>
      </c>
      <c r="BI30" s="69">
        <v>210.35499999999999</v>
      </c>
      <c r="BJ30" s="61">
        <v>259.87799999999999</v>
      </c>
      <c r="BL30" s="48">
        <v>177.476</v>
      </c>
      <c r="BM30" s="69">
        <v>-243.14099999999999</v>
      </c>
      <c r="BN30" s="69">
        <v>157.95500000000001</v>
      </c>
      <c r="BO30" s="61">
        <v>180.339</v>
      </c>
      <c r="BQ30" s="48">
        <v>20.841999999999999</v>
      </c>
      <c r="BR30" s="69">
        <v>-60.957999999999998</v>
      </c>
      <c r="BS30" s="69">
        <v>-116.30799999999999</v>
      </c>
      <c r="BT30" s="61">
        <v>-185.61099999999999</v>
      </c>
    </row>
    <row r="31" spans="1:72" x14ac:dyDescent="0.25">
      <c r="A31" s="53" t="s">
        <v>22</v>
      </c>
      <c r="B31" s="108"/>
      <c r="C31" s="26"/>
      <c r="D31" s="67">
        <v>-8.26</v>
      </c>
      <c r="E31" s="49">
        <v>-4.4960000000000004</v>
      </c>
      <c r="F31" s="49">
        <v>29.108000000000001</v>
      </c>
      <c r="G31" s="50">
        <v>48.503</v>
      </c>
      <c r="H31" s="58"/>
      <c r="I31" s="68">
        <v>-281.87799999999999</v>
      </c>
      <c r="J31" s="49">
        <v>-106.43</v>
      </c>
      <c r="K31" s="49">
        <v>-249.863</v>
      </c>
      <c r="L31" s="50">
        <v>-298.93</v>
      </c>
      <c r="M31" s="58"/>
      <c r="N31" s="68">
        <v>-249.601</v>
      </c>
      <c r="O31" s="49">
        <v>-221.678</v>
      </c>
      <c r="P31" s="49">
        <v>-194.50200000000001</v>
      </c>
      <c r="Q31" s="50">
        <v>-184.339</v>
      </c>
      <c r="R31" s="58"/>
      <c r="S31" s="68">
        <v>-420.67899999999997</v>
      </c>
      <c r="T31" s="49">
        <v>-440.53699999999998</v>
      </c>
      <c r="U31" s="49">
        <v>-568.12900000000002</v>
      </c>
      <c r="V31" s="61">
        <v>-615.39</v>
      </c>
      <c r="W31" s="58"/>
      <c r="X31" s="68">
        <v>-214.96299999999999</v>
      </c>
      <c r="Y31" s="49">
        <v>63.414999999999999</v>
      </c>
      <c r="Z31" s="49">
        <v>-17.263999999999999</v>
      </c>
      <c r="AA31" s="61">
        <v>-262.99299999999999</v>
      </c>
      <c r="AB31" s="45"/>
      <c r="AC31" s="48">
        <v>153.874</v>
      </c>
      <c r="AD31" s="69">
        <v>177.577</v>
      </c>
      <c r="AE31" s="69">
        <v>-204.566</v>
      </c>
      <c r="AF31" s="61">
        <v>-606.48400000000004</v>
      </c>
      <c r="AG31" s="70"/>
      <c r="AH31" s="48">
        <v>175.57900000000001</v>
      </c>
      <c r="AI31" s="69">
        <v>439.28100000000001</v>
      </c>
      <c r="AJ31" s="69">
        <v>348.24299999999999</v>
      </c>
      <c r="AK31" s="61">
        <v>168.70400000000001</v>
      </c>
      <c r="AL31" s="45"/>
      <c r="AM31" s="48">
        <v>107.086</v>
      </c>
      <c r="AN31" s="69">
        <v>77.31</v>
      </c>
      <c r="AO31" s="69">
        <v>71.197000000000003</v>
      </c>
      <c r="AP31" s="61">
        <v>-357.553</v>
      </c>
      <c r="AQ31" s="52"/>
      <c r="AR31" s="48">
        <v>328.55399999999997</v>
      </c>
      <c r="AS31" s="69">
        <v>752.59500000000003</v>
      </c>
      <c r="AT31" s="69">
        <v>180.834</v>
      </c>
      <c r="AU31" s="61">
        <v>-125.001</v>
      </c>
      <c r="AV31" s="52"/>
      <c r="AW31" s="48">
        <v>-640.84500000000003</v>
      </c>
      <c r="AX31" s="69">
        <v>-1035.7159999999999</v>
      </c>
      <c r="AY31" s="69">
        <v>-1718.5260000000001</v>
      </c>
      <c r="AZ31" s="61">
        <v>-2317.3609999999999</v>
      </c>
      <c r="BA31" s="52"/>
      <c r="BB31" s="48">
        <v>-324.26799999999997</v>
      </c>
      <c r="BC31" s="69">
        <v>-2094.5659999999998</v>
      </c>
      <c r="BD31" s="69">
        <v>-420.26</v>
      </c>
      <c r="BE31" s="61">
        <v>-1004.819</v>
      </c>
      <c r="BF31" s="52"/>
      <c r="BG31" s="48">
        <v>1130.5920000000001</v>
      </c>
      <c r="BH31" s="69">
        <v>1234.875</v>
      </c>
      <c r="BI31" s="69">
        <v>1019.521</v>
      </c>
      <c r="BJ31" s="61">
        <v>645.30100000000004</v>
      </c>
      <c r="BL31" s="48">
        <v>-77.209999999999994</v>
      </c>
      <c r="BM31" s="69">
        <v>297.26499999999999</v>
      </c>
      <c r="BN31" s="69">
        <v>-455.46899999999999</v>
      </c>
      <c r="BO31" s="61">
        <v>371.24400000000003</v>
      </c>
      <c r="BQ31" s="48">
        <v>-216.476</v>
      </c>
      <c r="BR31" s="69">
        <v>43.494</v>
      </c>
      <c r="BS31" s="69">
        <v>267.745</v>
      </c>
      <c r="BT31" s="61">
        <v>-151.28200000000001</v>
      </c>
    </row>
    <row r="32" spans="1:72" x14ac:dyDescent="0.25">
      <c r="A32" s="53" t="s">
        <v>23</v>
      </c>
      <c r="B32" s="110"/>
      <c r="C32" s="26"/>
      <c r="D32" s="67">
        <v>19.329000000000001</v>
      </c>
      <c r="E32" s="49">
        <v>33.758000000000003</v>
      </c>
      <c r="F32" s="49">
        <v>58.234000000000002</v>
      </c>
      <c r="G32" s="50">
        <v>27.786000000000001</v>
      </c>
      <c r="H32" s="58"/>
      <c r="I32" s="68">
        <v>58.996000000000009</v>
      </c>
      <c r="J32" s="49">
        <v>81.356999999999999</v>
      </c>
      <c r="K32" s="49">
        <v>52.86</v>
      </c>
      <c r="L32" s="50">
        <v>9.6890000000000001</v>
      </c>
      <c r="M32" s="58"/>
      <c r="N32" s="68">
        <v>-11.396000000000001</v>
      </c>
      <c r="O32" s="49">
        <v>-50.323999999999998</v>
      </c>
      <c r="P32" s="49">
        <v>-116.42</v>
      </c>
      <c r="Q32" s="50">
        <v>-144.81700000000001</v>
      </c>
      <c r="R32" s="58"/>
      <c r="S32" s="68">
        <v>-50.606999999999999</v>
      </c>
      <c r="T32" s="49">
        <v>-22.979999999999997</v>
      </c>
      <c r="U32" s="49">
        <v>-139.87900000000002</v>
      </c>
      <c r="V32" s="61">
        <v>-120.18600000000001</v>
      </c>
      <c r="W32" s="58"/>
      <c r="X32" s="68">
        <v>115.256</v>
      </c>
      <c r="Y32" s="49">
        <v>117.429</v>
      </c>
      <c r="Z32" s="49">
        <v>81.319000000000003</v>
      </c>
      <c r="AA32" s="61">
        <v>39.838000000000001</v>
      </c>
      <c r="AB32" s="45"/>
      <c r="AC32" s="68">
        <v>-51.204000000000001</v>
      </c>
      <c r="AD32" s="49">
        <v>-88.935000000000002</v>
      </c>
      <c r="AE32" s="49">
        <v>-227.56799999999998</v>
      </c>
      <c r="AF32" s="61">
        <v>-464.41699999999997</v>
      </c>
      <c r="AG32" s="52"/>
      <c r="AH32" s="68">
        <v>-25.890999999999998</v>
      </c>
      <c r="AI32" s="49">
        <v>-170.72800000000001</v>
      </c>
      <c r="AJ32" s="49">
        <v>-168.233</v>
      </c>
      <c r="AK32" s="61">
        <v>-551.00599999999997</v>
      </c>
      <c r="AL32" s="45"/>
      <c r="AM32" s="48">
        <v>-68.570999999999998</v>
      </c>
      <c r="AN32" s="69">
        <v>-260.03300000000002</v>
      </c>
      <c r="AO32" s="69">
        <v>-587.49099999999999</v>
      </c>
      <c r="AP32" s="61">
        <v>-795.91899999999998</v>
      </c>
      <c r="AQ32" s="52"/>
      <c r="AR32" s="48">
        <v>-338.83199999999999</v>
      </c>
      <c r="AS32" s="69">
        <v>-545.80400000000009</v>
      </c>
      <c r="AT32" s="69">
        <v>-629.26400000000001</v>
      </c>
      <c r="AU32" s="61">
        <v>-1139.04</v>
      </c>
      <c r="AV32" s="52"/>
      <c r="AW32" s="48">
        <v>-148.69200000000001</v>
      </c>
      <c r="AX32" s="69">
        <v>-266.69200000000001</v>
      </c>
      <c r="AY32" s="69">
        <v>-551.327</v>
      </c>
      <c r="AZ32" s="61">
        <v>-812.12300000000005</v>
      </c>
      <c r="BA32" s="52"/>
      <c r="BB32" s="48">
        <v>-60.671999999999997</v>
      </c>
      <c r="BC32" s="69">
        <v>-371.15</v>
      </c>
      <c r="BD32" s="69">
        <v>-736.15899999999999</v>
      </c>
      <c r="BE32" s="61">
        <v>-2056.1039999999998</v>
      </c>
      <c r="BF32" s="52"/>
      <c r="BG32" s="48">
        <v>-187.30799999999999</v>
      </c>
      <c r="BH32" s="69">
        <v>-464.38099999999997</v>
      </c>
      <c r="BI32" s="69">
        <v>-490.01900000000001</v>
      </c>
      <c r="BJ32" s="61">
        <v>-1201.44</v>
      </c>
      <c r="BL32" s="48">
        <v>363.74200000000002</v>
      </c>
      <c r="BM32" s="69">
        <v>203.27500000000001</v>
      </c>
      <c r="BN32" s="69">
        <v>279.51100000000002</v>
      </c>
      <c r="BO32" s="61">
        <v>-585.25400000000002</v>
      </c>
      <c r="BQ32" s="48">
        <v>294.76400000000001</v>
      </c>
      <c r="BR32" s="69">
        <v>-186.59100000000001</v>
      </c>
      <c r="BS32" s="69">
        <v>-83.794000000000011</v>
      </c>
      <c r="BT32" s="61">
        <v>-171.126</v>
      </c>
    </row>
    <row r="33" spans="1:132" x14ac:dyDescent="0.25">
      <c r="A33" s="62" t="s">
        <v>24</v>
      </c>
      <c r="B33" s="110"/>
      <c r="C33" s="26"/>
      <c r="D33" s="67">
        <v>0</v>
      </c>
      <c r="E33" s="71">
        <v>10.752000000000001</v>
      </c>
      <c r="F33" s="49">
        <v>10.752000000000001</v>
      </c>
      <c r="G33" s="50">
        <v>10.789</v>
      </c>
      <c r="H33" s="58"/>
      <c r="I33" s="68">
        <v>0</v>
      </c>
      <c r="J33" s="49">
        <v>2.9039999999999999</v>
      </c>
      <c r="K33" s="49">
        <v>3.22</v>
      </c>
      <c r="L33" s="50">
        <v>4.319</v>
      </c>
      <c r="M33" s="58"/>
      <c r="N33" s="68">
        <v>0</v>
      </c>
      <c r="O33" s="49">
        <v>1.5389999999999999</v>
      </c>
      <c r="P33" s="49">
        <v>2.0390000000000001</v>
      </c>
      <c r="Q33" s="50">
        <v>2.0390000000000001</v>
      </c>
      <c r="R33" s="58"/>
      <c r="S33" s="68">
        <v>0</v>
      </c>
      <c r="T33" s="49">
        <v>0.90300000000000002</v>
      </c>
      <c r="U33" s="49">
        <v>6.1269999999999998</v>
      </c>
      <c r="V33" s="61">
        <v>3.4169999999999998</v>
      </c>
      <c r="W33" s="58"/>
      <c r="X33" s="68">
        <v>0</v>
      </c>
      <c r="Y33" s="49">
        <v>6.6449999999999996</v>
      </c>
      <c r="Z33" s="49">
        <v>6.9969999999999999</v>
      </c>
      <c r="AA33" s="61">
        <v>7.9249999999999998</v>
      </c>
      <c r="AB33" s="45"/>
      <c r="AC33" s="48">
        <v>0</v>
      </c>
      <c r="AD33" s="69">
        <v>15.333</v>
      </c>
      <c r="AE33" s="69">
        <v>29.690999999999999</v>
      </c>
      <c r="AF33" s="61">
        <v>29.411000000000001</v>
      </c>
      <c r="AG33" s="70"/>
      <c r="AH33" s="48">
        <v>0</v>
      </c>
      <c r="AI33" s="69">
        <v>37.515000000000001</v>
      </c>
      <c r="AJ33" s="69">
        <v>43.356000000000002</v>
      </c>
      <c r="AK33" s="61">
        <v>42.436</v>
      </c>
      <c r="AL33" s="45"/>
      <c r="AM33" s="48">
        <v>0</v>
      </c>
      <c r="AN33" s="69">
        <v>3.7290000000000001</v>
      </c>
      <c r="AO33" s="69">
        <v>3.7290000000000001</v>
      </c>
      <c r="AP33" s="61">
        <v>4.1079999999999997</v>
      </c>
      <c r="AQ33" s="52"/>
      <c r="AR33" s="48">
        <v>0</v>
      </c>
      <c r="AS33" s="69">
        <v>4.718</v>
      </c>
      <c r="AT33" s="69">
        <v>4.718</v>
      </c>
      <c r="AU33" s="61">
        <v>4.8360000000000003</v>
      </c>
      <c r="AV33" s="52"/>
      <c r="AW33" s="48">
        <v>0</v>
      </c>
      <c r="AX33" s="69">
        <v>0.124</v>
      </c>
      <c r="AY33" s="69">
        <v>0.14199999999999999</v>
      </c>
      <c r="AZ33" s="61">
        <v>1.0049999999999999</v>
      </c>
      <c r="BA33" s="52"/>
      <c r="BB33" s="48">
        <v>0</v>
      </c>
      <c r="BC33" s="69">
        <v>0.11700000000000001</v>
      </c>
      <c r="BD33" s="69">
        <v>9.7000000000000003E-2</v>
      </c>
      <c r="BE33" s="61">
        <v>0.14599999999999999</v>
      </c>
      <c r="BF33" s="52"/>
      <c r="BG33" s="48">
        <v>0.377</v>
      </c>
      <c r="BH33" s="69">
        <v>5.6429999999999998</v>
      </c>
      <c r="BI33" s="69">
        <v>13.260999999999999</v>
      </c>
      <c r="BJ33" s="61">
        <v>12.041</v>
      </c>
      <c r="BL33" s="48">
        <v>0.85</v>
      </c>
      <c r="BM33" s="69">
        <v>2.0099999999999998</v>
      </c>
      <c r="BN33" s="69">
        <v>2.028</v>
      </c>
      <c r="BO33" s="61">
        <v>2.028</v>
      </c>
      <c r="BQ33" s="48">
        <v>1.1120000000000001</v>
      </c>
      <c r="BR33" s="69">
        <v>2.177</v>
      </c>
      <c r="BS33" s="69">
        <v>11.186999999999999</v>
      </c>
      <c r="BT33" s="61">
        <v>11.141</v>
      </c>
    </row>
    <row r="34" spans="1:132" x14ac:dyDescent="0.25">
      <c r="A34" s="62" t="s">
        <v>25</v>
      </c>
      <c r="B34" s="110"/>
      <c r="C34" s="26"/>
      <c r="D34" s="67">
        <v>-46.101999999999997</v>
      </c>
      <c r="E34" s="49">
        <v>-65.031999999999996</v>
      </c>
      <c r="F34" s="49">
        <v>-60.808999999999997</v>
      </c>
      <c r="G34" s="50">
        <v>-81.984999999999999</v>
      </c>
      <c r="H34" s="58"/>
      <c r="I34" s="68">
        <v>-39.866</v>
      </c>
      <c r="J34" s="49">
        <v>-84.352000000000004</v>
      </c>
      <c r="K34" s="49">
        <v>-82.105999999999995</v>
      </c>
      <c r="L34" s="50">
        <v>-107.379</v>
      </c>
      <c r="M34" s="58"/>
      <c r="N34" s="68">
        <v>-68.522999999999996</v>
      </c>
      <c r="O34" s="49">
        <v>-92.992999999999995</v>
      </c>
      <c r="P34" s="49">
        <v>-79.662999999999997</v>
      </c>
      <c r="Q34" s="50">
        <v>-79.468999999999994</v>
      </c>
      <c r="R34" s="58"/>
      <c r="S34" s="68">
        <v>-72.363</v>
      </c>
      <c r="T34" s="49">
        <v>-100.745</v>
      </c>
      <c r="U34" s="49">
        <v>-79.998999999999995</v>
      </c>
      <c r="V34" s="61">
        <v>-70.766000000000005</v>
      </c>
      <c r="W34" s="58"/>
      <c r="X34" s="68">
        <v>-142.94999999999999</v>
      </c>
      <c r="Y34" s="49">
        <v>-142.654</v>
      </c>
      <c r="Z34" s="49">
        <v>-173.90199999999999</v>
      </c>
      <c r="AA34" s="61">
        <v>-439.65800000000002</v>
      </c>
      <c r="AB34" s="45"/>
      <c r="AC34" s="72">
        <v>221.233</v>
      </c>
      <c r="AD34" s="51">
        <v>181.20699999999999</v>
      </c>
      <c r="AE34" s="51">
        <v>195.60699999999997</v>
      </c>
      <c r="AF34" s="73">
        <v>174.77999999999997</v>
      </c>
      <c r="AG34" s="52"/>
      <c r="AH34" s="72">
        <v>-54.118000000000002</v>
      </c>
      <c r="AI34" s="51">
        <v>-106.34399999999998</v>
      </c>
      <c r="AJ34" s="51">
        <v>-160.54500000000002</v>
      </c>
      <c r="AK34" s="73">
        <v>-163.203</v>
      </c>
      <c r="AL34" s="45"/>
      <c r="AM34" s="48">
        <v>-40.475000000000001</v>
      </c>
      <c r="AN34" s="69">
        <v>-91.38</v>
      </c>
      <c r="AO34" s="69">
        <v>-55.625999999999998</v>
      </c>
      <c r="AP34" s="61">
        <v>-38.881999999999998</v>
      </c>
      <c r="AQ34" s="52"/>
      <c r="AR34" s="48">
        <v>-117.309</v>
      </c>
      <c r="AS34" s="69">
        <v>-166.827</v>
      </c>
      <c r="AT34" s="69">
        <v>-122.669</v>
      </c>
      <c r="AU34" s="61">
        <v>-135.952</v>
      </c>
      <c r="AV34" s="52"/>
      <c r="AW34" s="48">
        <v>-42.906999999999996</v>
      </c>
      <c r="AX34" s="69">
        <v>62.622000000000007</v>
      </c>
      <c r="AY34" s="69">
        <v>62.792000000000002</v>
      </c>
      <c r="AZ34" s="61">
        <v>81.685000000000002</v>
      </c>
      <c r="BA34" s="52"/>
      <c r="BB34" s="48">
        <v>-14.441000000000001</v>
      </c>
      <c r="BC34" s="69">
        <v>-120.196</v>
      </c>
      <c r="BD34" s="69">
        <v>-176.12</v>
      </c>
      <c r="BE34" s="61">
        <v>-224.37899999999999</v>
      </c>
      <c r="BF34" s="52"/>
      <c r="BG34" s="48">
        <v>4.03</v>
      </c>
      <c r="BH34" s="69">
        <v>107.22</v>
      </c>
      <c r="BI34" s="69">
        <v>10.914</v>
      </c>
      <c r="BJ34" s="61">
        <v>-87.796999999999997</v>
      </c>
      <c r="BL34" s="48">
        <v>-137.68100000000001</v>
      </c>
      <c r="BM34" s="69">
        <v>-132.392</v>
      </c>
      <c r="BN34" s="69">
        <v>-180.303</v>
      </c>
      <c r="BO34" s="61">
        <v>-114.52800000000001</v>
      </c>
      <c r="BQ34" s="48">
        <v>-16.640999999999998</v>
      </c>
      <c r="BR34" s="69">
        <v>-43.381999999999998</v>
      </c>
      <c r="BS34" s="69">
        <v>39.011000000000003</v>
      </c>
      <c r="BT34" s="61">
        <v>167.93100000000001</v>
      </c>
    </row>
    <row r="35" spans="1:132" x14ac:dyDescent="0.25">
      <c r="A35" s="109"/>
      <c r="B35" s="110"/>
      <c r="C35" s="26"/>
      <c r="D35" s="67"/>
      <c r="E35" s="49"/>
      <c r="F35" s="49"/>
      <c r="G35" s="50"/>
      <c r="H35" s="58"/>
      <c r="I35" s="68"/>
      <c r="J35" s="49"/>
      <c r="K35" s="49"/>
      <c r="L35" s="50"/>
      <c r="M35" s="58"/>
      <c r="N35" s="68"/>
      <c r="O35" s="49"/>
      <c r="P35" s="49"/>
      <c r="Q35" s="50"/>
      <c r="R35" s="58"/>
      <c r="S35" s="68"/>
      <c r="T35" s="49"/>
      <c r="U35" s="49"/>
      <c r="V35" s="74"/>
      <c r="W35" s="58"/>
      <c r="X35" s="68"/>
      <c r="Y35" s="49"/>
      <c r="Z35" s="49"/>
      <c r="AA35" s="74"/>
      <c r="AB35" s="45"/>
      <c r="AC35" s="68"/>
      <c r="AD35" s="49"/>
      <c r="AE35" s="49"/>
      <c r="AF35" s="74"/>
      <c r="AG35" s="52"/>
      <c r="AH35" s="68"/>
      <c r="AI35" s="49"/>
      <c r="AJ35" s="49"/>
      <c r="AK35" s="74"/>
      <c r="AL35" s="45"/>
      <c r="AM35" s="68"/>
      <c r="AN35" s="49"/>
      <c r="AO35" s="49"/>
      <c r="AP35" s="74"/>
      <c r="AQ35" s="52"/>
      <c r="AR35" s="68"/>
      <c r="AS35" s="49"/>
      <c r="AT35" s="49"/>
      <c r="AU35" s="74"/>
      <c r="AV35" s="52"/>
      <c r="AW35" s="68"/>
      <c r="AX35" s="49"/>
      <c r="AY35" s="49"/>
      <c r="AZ35" s="74"/>
      <c r="BA35" s="52"/>
      <c r="BB35" s="68"/>
      <c r="BC35" s="49"/>
      <c r="BD35" s="49"/>
      <c r="BE35" s="74"/>
      <c r="BF35" s="52"/>
      <c r="BG35" s="68"/>
      <c r="BH35" s="49"/>
      <c r="BI35" s="49"/>
      <c r="BJ35" s="74"/>
      <c r="BL35" s="68"/>
      <c r="BM35" s="49"/>
      <c r="BN35" s="49"/>
      <c r="BO35" s="74"/>
      <c r="BQ35" s="68"/>
      <c r="BR35" s="49"/>
      <c r="BS35" s="69"/>
      <c r="BT35" s="74"/>
    </row>
    <row r="36" spans="1:132" x14ac:dyDescent="0.25">
      <c r="A36" s="39" t="s">
        <v>26</v>
      </c>
      <c r="B36" s="108"/>
      <c r="C36" s="65"/>
      <c r="D36" s="67"/>
      <c r="E36" s="49"/>
      <c r="F36" s="49"/>
      <c r="G36" s="50"/>
      <c r="H36" s="66"/>
      <c r="I36" s="68"/>
      <c r="J36" s="49"/>
      <c r="K36" s="49"/>
      <c r="L36" s="50"/>
      <c r="M36" s="66"/>
      <c r="N36" s="68"/>
      <c r="O36" s="49"/>
      <c r="P36" s="49"/>
      <c r="Q36" s="50"/>
      <c r="R36" s="66"/>
      <c r="S36" s="68"/>
      <c r="T36" s="49"/>
      <c r="U36" s="49"/>
      <c r="V36" s="50"/>
      <c r="W36" s="66"/>
      <c r="X36" s="68"/>
      <c r="Y36" s="49"/>
      <c r="Z36" s="49"/>
      <c r="AA36" s="50"/>
      <c r="AB36" s="45"/>
      <c r="AC36" s="68"/>
      <c r="AD36" s="49"/>
      <c r="AE36" s="49"/>
      <c r="AF36" s="50"/>
      <c r="AG36" s="52"/>
      <c r="AH36" s="68"/>
      <c r="AI36" s="49"/>
      <c r="AJ36" s="49"/>
      <c r="AK36" s="50"/>
      <c r="AL36" s="45"/>
      <c r="AM36" s="68"/>
      <c r="AN36" s="49"/>
      <c r="AO36" s="49"/>
      <c r="AP36" s="50"/>
      <c r="AQ36" s="52"/>
      <c r="AR36" s="68"/>
      <c r="AS36" s="49"/>
      <c r="AT36" s="49"/>
      <c r="AU36" s="50"/>
      <c r="AV36" s="52"/>
      <c r="AW36" s="68"/>
      <c r="AX36" s="49"/>
      <c r="AY36" s="49"/>
      <c r="AZ36" s="50"/>
      <c r="BA36" s="52"/>
      <c r="BB36" s="68"/>
      <c r="BC36" s="49"/>
      <c r="BD36" s="49"/>
      <c r="BE36" s="50"/>
      <c r="BF36" s="52"/>
      <c r="BG36" s="68"/>
      <c r="BH36" s="49"/>
      <c r="BI36" s="49"/>
      <c r="BJ36" s="50"/>
      <c r="BL36" s="68"/>
      <c r="BM36" s="49"/>
      <c r="BN36" s="49"/>
      <c r="BO36" s="50"/>
      <c r="BQ36" s="68"/>
      <c r="BR36" s="49"/>
      <c r="BS36" s="69"/>
      <c r="BT36" s="50"/>
    </row>
    <row r="37" spans="1:132" x14ac:dyDescent="0.25">
      <c r="A37" s="62" t="s">
        <v>27</v>
      </c>
      <c r="B37" s="110"/>
      <c r="C37" s="26"/>
      <c r="D37" s="67">
        <v>-191.505</v>
      </c>
      <c r="E37" s="49">
        <v>-99.292000000000002</v>
      </c>
      <c r="F37" s="49">
        <v>-62.805</v>
      </c>
      <c r="G37" s="50">
        <v>198.31200000000001</v>
      </c>
      <c r="H37" s="58"/>
      <c r="I37" s="68">
        <v>-37.636000000000003</v>
      </c>
      <c r="J37" s="49">
        <v>-311.476</v>
      </c>
      <c r="K37" s="49">
        <v>-415.59399999999999</v>
      </c>
      <c r="L37" s="50">
        <v>-328.78500000000003</v>
      </c>
      <c r="M37" s="58"/>
      <c r="N37" s="68">
        <v>-110.65900000000001</v>
      </c>
      <c r="O37" s="49">
        <v>-205.98500000000001</v>
      </c>
      <c r="P37" s="49">
        <v>-110.571</v>
      </c>
      <c r="Q37" s="50">
        <v>192.06100000000001</v>
      </c>
      <c r="R37" s="58"/>
      <c r="S37" s="68">
        <v>-155.803</v>
      </c>
      <c r="T37" s="49">
        <v>-321.23099999999999</v>
      </c>
      <c r="U37" s="49">
        <v>-331.08100000000002</v>
      </c>
      <c r="V37" s="61">
        <v>181.03</v>
      </c>
      <c r="W37" s="58"/>
      <c r="X37" s="68">
        <v>-371.649</v>
      </c>
      <c r="Y37" s="49">
        <v>-441.73899999999998</v>
      </c>
      <c r="Z37" s="49">
        <v>-362.05500000000001</v>
      </c>
      <c r="AA37" s="61">
        <v>249.12100000000001</v>
      </c>
      <c r="AB37" s="45"/>
      <c r="AC37" s="68">
        <v>-514.31500000000005</v>
      </c>
      <c r="AD37" s="49">
        <v>-544.22900000000004</v>
      </c>
      <c r="AE37" s="49">
        <v>-130.80099999999999</v>
      </c>
      <c r="AF37" s="61">
        <v>412.39299999999997</v>
      </c>
      <c r="AG37" s="52"/>
      <c r="AH37" s="68">
        <v>-295.70800000000003</v>
      </c>
      <c r="AI37" s="49">
        <v>-504.50299999999999</v>
      </c>
      <c r="AJ37" s="49">
        <v>-34.164999999999999</v>
      </c>
      <c r="AK37" s="61">
        <v>576.16399999999999</v>
      </c>
      <c r="AL37" s="45"/>
      <c r="AM37" s="48">
        <v>-648.26800000000003</v>
      </c>
      <c r="AN37" s="49">
        <v>-225.36799999999999</v>
      </c>
      <c r="AO37" s="49">
        <v>-344.16699999999997</v>
      </c>
      <c r="AP37" s="61">
        <v>-31.605</v>
      </c>
      <c r="AQ37" s="52"/>
      <c r="AR37" s="48">
        <v>-309.61599999999999</v>
      </c>
      <c r="AS37" s="49">
        <v>-218.03700000000001</v>
      </c>
      <c r="AT37" s="49">
        <v>607.36099999999999</v>
      </c>
      <c r="AU37" s="61">
        <v>1147.5409999999999</v>
      </c>
      <c r="AV37" s="52"/>
      <c r="AW37" s="48">
        <v>413.26600000000002</v>
      </c>
      <c r="AX37" s="49">
        <v>1293.6400000000001</v>
      </c>
      <c r="AY37" s="49">
        <v>2125.549</v>
      </c>
      <c r="AZ37" s="61">
        <v>2918.2829999999999</v>
      </c>
      <c r="BA37" s="52"/>
      <c r="BB37" s="48">
        <v>-519.58900000000006</v>
      </c>
      <c r="BC37" s="49">
        <v>852.01900000000001</v>
      </c>
      <c r="BD37" s="49">
        <v>270.77800000000002</v>
      </c>
      <c r="BE37" s="61">
        <v>1557.837</v>
      </c>
      <c r="BF37" s="52"/>
      <c r="BG37" s="48">
        <v>-2764.2620000000002</v>
      </c>
      <c r="BH37" s="49">
        <v>-3445.71</v>
      </c>
      <c r="BI37" s="49">
        <v>-2397.9110000000001</v>
      </c>
      <c r="BJ37" s="61">
        <v>-1700.4960000000001</v>
      </c>
      <c r="BL37" s="48">
        <v>-1340.1890000000001</v>
      </c>
      <c r="BM37" s="49">
        <v>-1057.212</v>
      </c>
      <c r="BN37" s="49">
        <v>-1400.1130000000001</v>
      </c>
      <c r="BO37" s="61">
        <v>-1209.636</v>
      </c>
      <c r="BQ37" s="48">
        <v>-998.12099999999998</v>
      </c>
      <c r="BR37" s="49">
        <v>-1517.7260000000001</v>
      </c>
      <c r="BS37" s="69">
        <v>-1254.5980000000002</v>
      </c>
      <c r="BT37" s="61">
        <v>-31.818000000000001</v>
      </c>
    </row>
    <row r="38" spans="1:132" x14ac:dyDescent="0.25">
      <c r="A38" s="62" t="s">
        <v>28</v>
      </c>
      <c r="B38" s="110"/>
      <c r="C38" s="26"/>
      <c r="D38" s="67">
        <v>-54.856000000000002</v>
      </c>
      <c r="E38" s="49">
        <v>-77.254999999999995</v>
      </c>
      <c r="F38" s="49">
        <v>-41.106000000000002</v>
      </c>
      <c r="G38" s="50">
        <v>-18.425999999999998</v>
      </c>
      <c r="H38" s="58"/>
      <c r="I38" s="68">
        <v>-83.061000000000007</v>
      </c>
      <c r="J38" s="49">
        <v>-44.656999999999996</v>
      </c>
      <c r="K38" s="49">
        <v>15.372</v>
      </c>
      <c r="L38" s="50">
        <v>45.128</v>
      </c>
      <c r="M38" s="58"/>
      <c r="N38" s="68">
        <v>-87.914000000000001</v>
      </c>
      <c r="O38" s="49">
        <v>-73.33</v>
      </c>
      <c r="P38" s="49">
        <v>-26.538</v>
      </c>
      <c r="Q38" s="50">
        <v>-19.614000000000001</v>
      </c>
      <c r="R38" s="58"/>
      <c r="S38" s="68">
        <v>-53.48</v>
      </c>
      <c r="T38" s="49">
        <v>3.3660000000000001</v>
      </c>
      <c r="U38" s="49">
        <v>94.14</v>
      </c>
      <c r="V38" s="61">
        <v>109.73399999999999</v>
      </c>
      <c r="W38" s="58"/>
      <c r="X38" s="68">
        <v>-126.449</v>
      </c>
      <c r="Y38" s="49">
        <v>-101.861</v>
      </c>
      <c r="Z38" s="49">
        <v>-33.348999999999997</v>
      </c>
      <c r="AA38" s="61">
        <v>-41.594999999999999</v>
      </c>
      <c r="AB38" s="45"/>
      <c r="AC38" s="68">
        <v>-75.825999999999993</v>
      </c>
      <c r="AD38" s="49">
        <v>-37.457000000000001</v>
      </c>
      <c r="AE38" s="49">
        <v>28.492000000000001</v>
      </c>
      <c r="AF38" s="61">
        <v>7.149</v>
      </c>
      <c r="AG38" s="52"/>
      <c r="AH38" s="68">
        <v>-83.641000000000005</v>
      </c>
      <c r="AI38" s="49">
        <v>-44.110999999999997</v>
      </c>
      <c r="AJ38" s="49">
        <v>33.146000000000001</v>
      </c>
      <c r="AK38" s="61">
        <v>40.073999999999998</v>
      </c>
      <c r="AL38" s="45"/>
      <c r="AM38" s="48">
        <v>-101.661</v>
      </c>
      <c r="AN38" s="49">
        <v>-58.869</v>
      </c>
      <c r="AO38" s="49">
        <v>3.8889999999999998</v>
      </c>
      <c r="AP38" s="61">
        <v>-22.556000000000001</v>
      </c>
      <c r="AQ38" s="52"/>
      <c r="AR38" s="48">
        <v>-65.584000000000003</v>
      </c>
      <c r="AS38" s="49">
        <v>33.433</v>
      </c>
      <c r="AT38" s="49">
        <v>108.351</v>
      </c>
      <c r="AU38" s="61">
        <v>62.994</v>
      </c>
      <c r="AV38" s="52"/>
      <c r="AW38" s="48">
        <v>-83.962999999999994</v>
      </c>
      <c r="AX38" s="49">
        <v>-34.412999999999997</v>
      </c>
      <c r="AY38" s="49">
        <v>80.373000000000005</v>
      </c>
      <c r="AZ38" s="61">
        <v>84.257000000000005</v>
      </c>
      <c r="BA38" s="52"/>
      <c r="BB38" s="48">
        <v>-62.524000000000001</v>
      </c>
      <c r="BC38" s="49">
        <v>-8.6649999999999991</v>
      </c>
      <c r="BD38" s="49">
        <v>86.093000000000004</v>
      </c>
      <c r="BE38" s="61">
        <v>130.58600000000001</v>
      </c>
      <c r="BF38" s="52"/>
      <c r="BG38" s="48">
        <v>-131.184</v>
      </c>
      <c r="BH38" s="49">
        <v>-86.781000000000006</v>
      </c>
      <c r="BI38" s="49">
        <v>-4.351</v>
      </c>
      <c r="BJ38" s="61">
        <v>30.965</v>
      </c>
      <c r="BL38" s="48">
        <v>-145.89400000000001</v>
      </c>
      <c r="BM38" s="49">
        <v>-95.85</v>
      </c>
      <c r="BN38" s="49">
        <v>-31.556999999999999</v>
      </c>
      <c r="BO38" s="61">
        <v>-17.018999999999998</v>
      </c>
      <c r="BQ38" s="48">
        <v>-109.684</v>
      </c>
      <c r="BR38" s="49">
        <v>-88.846000000000004</v>
      </c>
      <c r="BS38" s="69">
        <v>17.457999999999998</v>
      </c>
      <c r="BT38" s="61">
        <v>47.615000000000002</v>
      </c>
    </row>
    <row r="39" spans="1:132" x14ac:dyDescent="0.25">
      <c r="A39" s="62" t="s">
        <v>29</v>
      </c>
      <c r="B39" s="110"/>
      <c r="C39" s="26"/>
      <c r="D39" s="67">
        <v>8.4440000000000008</v>
      </c>
      <c r="E39" s="49">
        <v>-2.3279999999999998</v>
      </c>
      <c r="F39" s="49">
        <v>1.6839999999999999</v>
      </c>
      <c r="G39" s="50">
        <v>-2.4689999999999999</v>
      </c>
      <c r="H39" s="58"/>
      <c r="I39" s="68">
        <v>-12.369</v>
      </c>
      <c r="J39" s="49">
        <v>26.925000000000001</v>
      </c>
      <c r="K39" s="49">
        <v>22.826000000000001</v>
      </c>
      <c r="L39" s="50">
        <v>8.6489999999999991</v>
      </c>
      <c r="M39" s="58"/>
      <c r="N39" s="68">
        <v>0.214</v>
      </c>
      <c r="O39" s="49">
        <v>-1.6319999999999999</v>
      </c>
      <c r="P39" s="49">
        <v>21.966999999999999</v>
      </c>
      <c r="Q39" s="50">
        <v>19.085999999999999</v>
      </c>
      <c r="R39" s="58"/>
      <c r="S39" s="68">
        <v>25.652999999999999</v>
      </c>
      <c r="T39" s="49">
        <v>14.169</v>
      </c>
      <c r="U39" s="49">
        <v>46.106999999999999</v>
      </c>
      <c r="V39" s="61">
        <v>29.969000000000001</v>
      </c>
      <c r="W39" s="58"/>
      <c r="X39" s="68">
        <v>-10.432</v>
      </c>
      <c r="Y39" s="49">
        <v>-6.1040000000000001</v>
      </c>
      <c r="Z39" s="49">
        <v>-10.029</v>
      </c>
      <c r="AA39" s="61">
        <v>2.2290000000000001</v>
      </c>
      <c r="AB39" s="45"/>
      <c r="AC39" s="68">
        <v>15.606</v>
      </c>
      <c r="AD39" s="49">
        <v>-8.6379999999999999</v>
      </c>
      <c r="AE39" s="49">
        <v>30.439</v>
      </c>
      <c r="AF39" s="61">
        <v>33.054000000000002</v>
      </c>
      <c r="AG39" s="52"/>
      <c r="AH39" s="68">
        <v>0.16800000000000001</v>
      </c>
      <c r="AI39" s="49">
        <v>35.905999999999999</v>
      </c>
      <c r="AJ39" s="49">
        <v>32.143000000000001</v>
      </c>
      <c r="AK39" s="61">
        <v>46.475999999999999</v>
      </c>
      <c r="AL39" s="45"/>
      <c r="AM39" s="48">
        <v>-28.207000000000001</v>
      </c>
      <c r="AN39" s="49">
        <v>-38.781999999999996</v>
      </c>
      <c r="AO39" s="49">
        <v>2.2069999999999999</v>
      </c>
      <c r="AP39" s="61">
        <v>1.917</v>
      </c>
      <c r="AQ39" s="52"/>
      <c r="AR39" s="48">
        <v>-24.757000000000001</v>
      </c>
      <c r="AS39" s="49">
        <v>-39.040999999999997</v>
      </c>
      <c r="AT39" s="49">
        <v>40.409999999999997</v>
      </c>
      <c r="AU39" s="61">
        <v>16.091999999999999</v>
      </c>
      <c r="AV39" s="52"/>
      <c r="AW39" s="48">
        <v>56.725999999999999</v>
      </c>
      <c r="AX39" s="49">
        <v>2.762</v>
      </c>
      <c r="AY39" s="49">
        <v>-2.5209999999999999</v>
      </c>
      <c r="AZ39" s="61">
        <v>12.846</v>
      </c>
      <c r="BA39" s="52"/>
      <c r="BB39" s="48">
        <v>22.654</v>
      </c>
      <c r="BC39" s="49">
        <v>-17.597999999999999</v>
      </c>
      <c r="BD39" s="49">
        <v>-41.664999999999999</v>
      </c>
      <c r="BE39" s="61">
        <v>-9.4420000000000002</v>
      </c>
      <c r="BF39" s="52"/>
      <c r="BG39" s="48">
        <v>7.7080000000000002</v>
      </c>
      <c r="BH39" s="49">
        <v>-1.895</v>
      </c>
      <c r="BI39" s="49">
        <v>-21.012</v>
      </c>
      <c r="BJ39" s="61">
        <v>-25.027000000000001</v>
      </c>
      <c r="BL39" s="48">
        <v>-4.4740000000000002</v>
      </c>
      <c r="BM39" s="49">
        <v>-38.406999999999996</v>
      </c>
      <c r="BN39" s="49">
        <v>-30.242000000000001</v>
      </c>
      <c r="BO39" s="61">
        <v>-23.512</v>
      </c>
      <c r="BQ39" s="48">
        <v>16.937000000000001</v>
      </c>
      <c r="BR39" s="49">
        <v>-2.19</v>
      </c>
      <c r="BS39" s="69">
        <v>3.2170000000000023</v>
      </c>
      <c r="BT39" s="61">
        <v>8.9629999999999992</v>
      </c>
    </row>
    <row r="40" spans="1:132" x14ac:dyDescent="0.25">
      <c r="A40" s="53" t="s">
        <v>30</v>
      </c>
      <c r="B40" s="110"/>
      <c r="C40" s="3"/>
      <c r="D40" s="55">
        <v>0</v>
      </c>
      <c r="E40" s="56">
        <v>0</v>
      </c>
      <c r="F40" s="56">
        <v>0</v>
      </c>
      <c r="G40" s="59">
        <v>0</v>
      </c>
      <c r="H40" s="71"/>
      <c r="I40" s="55">
        <v>0</v>
      </c>
      <c r="J40" s="56">
        <v>0</v>
      </c>
      <c r="K40" s="56">
        <v>0</v>
      </c>
      <c r="L40" s="59">
        <v>0</v>
      </c>
      <c r="M40" s="71"/>
      <c r="N40" s="55">
        <v>0</v>
      </c>
      <c r="O40" s="56">
        <v>0</v>
      </c>
      <c r="P40" s="56">
        <v>0</v>
      </c>
      <c r="Q40" s="59">
        <v>0</v>
      </c>
      <c r="R40" s="71"/>
      <c r="S40" s="55">
        <v>0</v>
      </c>
      <c r="T40" s="56">
        <v>0</v>
      </c>
      <c r="U40" s="56">
        <v>0</v>
      </c>
      <c r="V40" s="59">
        <v>0</v>
      </c>
      <c r="W40" s="71"/>
      <c r="X40" s="55">
        <v>0</v>
      </c>
      <c r="Y40" s="56">
        <v>0</v>
      </c>
      <c r="Z40" s="56">
        <v>0</v>
      </c>
      <c r="AA40" s="59">
        <v>0</v>
      </c>
      <c r="AB40" s="123"/>
      <c r="AC40" s="55">
        <v>0</v>
      </c>
      <c r="AD40" s="56">
        <v>0</v>
      </c>
      <c r="AE40" s="56">
        <v>0</v>
      </c>
      <c r="AF40" s="59">
        <v>0</v>
      </c>
      <c r="AG40" s="124"/>
      <c r="AH40" s="55">
        <v>0</v>
      </c>
      <c r="AI40" s="56">
        <v>0</v>
      </c>
      <c r="AJ40" s="56">
        <v>0</v>
      </c>
      <c r="AK40" s="59">
        <v>0</v>
      </c>
      <c r="AL40" s="123"/>
      <c r="AM40" s="55">
        <v>0</v>
      </c>
      <c r="AN40" s="56">
        <v>0</v>
      </c>
      <c r="AO40" s="56">
        <v>0</v>
      </c>
      <c r="AP40" s="59">
        <v>0</v>
      </c>
      <c r="AQ40" s="124"/>
      <c r="AR40" s="55">
        <v>0</v>
      </c>
      <c r="AS40" s="56">
        <v>0</v>
      </c>
      <c r="AT40" s="56">
        <v>0</v>
      </c>
      <c r="AU40" s="59">
        <v>0</v>
      </c>
      <c r="AV40" s="124"/>
      <c r="AW40" s="55">
        <v>0</v>
      </c>
      <c r="AX40" s="56">
        <v>0</v>
      </c>
      <c r="AY40" s="56">
        <v>0</v>
      </c>
      <c r="AZ40" s="59">
        <v>0</v>
      </c>
      <c r="BA40" s="124"/>
      <c r="BB40" s="55">
        <v>0</v>
      </c>
      <c r="BC40" s="56">
        <v>0</v>
      </c>
      <c r="BD40" s="56">
        <v>0</v>
      </c>
      <c r="BE40" s="59">
        <v>0</v>
      </c>
      <c r="BF40" s="124"/>
      <c r="BG40" s="55">
        <v>0</v>
      </c>
      <c r="BH40" s="56">
        <v>0</v>
      </c>
      <c r="BI40" s="56">
        <v>0</v>
      </c>
      <c r="BJ40" s="59">
        <v>0</v>
      </c>
      <c r="BK40" s="1"/>
      <c r="BL40" s="55">
        <v>-450.02499999999998</v>
      </c>
      <c r="BM40" s="56">
        <v>-512.21699999999998</v>
      </c>
      <c r="BN40" s="56">
        <v>-719.42899999999997</v>
      </c>
      <c r="BO40" s="59">
        <v>-1057.46</v>
      </c>
      <c r="BQ40" s="72">
        <v>-304.654</v>
      </c>
      <c r="BR40" s="51">
        <v>-459.80900000000003</v>
      </c>
      <c r="BS40" s="69">
        <v>-732.60199999999998</v>
      </c>
      <c r="BT40" s="59">
        <v>-949.44200000000001</v>
      </c>
    </row>
    <row r="41" spans="1:132" x14ac:dyDescent="0.25">
      <c r="A41" s="62" t="s">
        <v>31</v>
      </c>
      <c r="B41" s="110"/>
      <c r="C41" s="26"/>
      <c r="D41" s="67">
        <v>42.542999999999999</v>
      </c>
      <c r="E41" s="49">
        <v>86.596999999999994</v>
      </c>
      <c r="F41" s="49">
        <v>152.261</v>
      </c>
      <c r="G41" s="50">
        <v>258.608</v>
      </c>
      <c r="H41" s="58"/>
      <c r="I41" s="68">
        <v>40.764000000000003</v>
      </c>
      <c r="J41" s="49">
        <v>85.921999999999997</v>
      </c>
      <c r="K41" s="49">
        <v>226.874</v>
      </c>
      <c r="L41" s="50">
        <v>413.23200000000003</v>
      </c>
      <c r="M41" s="58"/>
      <c r="N41" s="68">
        <v>64.775999999999996</v>
      </c>
      <c r="O41" s="49">
        <v>172.05600000000001</v>
      </c>
      <c r="P41" s="49">
        <v>267.82900000000001</v>
      </c>
      <c r="Q41" s="50">
        <v>396.34699999999998</v>
      </c>
      <c r="R41" s="58"/>
      <c r="S41" s="68">
        <v>95.177000000000007</v>
      </c>
      <c r="T41" s="49">
        <v>264.29300000000001</v>
      </c>
      <c r="U41" s="49">
        <v>335.11500000000001</v>
      </c>
      <c r="V41" s="61">
        <v>611.56600000000003</v>
      </c>
      <c r="W41" s="58"/>
      <c r="X41" s="68">
        <v>26.824000000000002</v>
      </c>
      <c r="Y41" s="49">
        <v>148.83000000000001</v>
      </c>
      <c r="Z41" s="49">
        <v>269.03500000000003</v>
      </c>
      <c r="AA41" s="61">
        <v>665.149</v>
      </c>
      <c r="AB41" s="45"/>
      <c r="AC41" s="68">
        <v>135.90800000000002</v>
      </c>
      <c r="AD41" s="49">
        <v>219.64800000000002</v>
      </c>
      <c r="AE41" s="49">
        <v>532.36699999999985</v>
      </c>
      <c r="AF41" s="61">
        <v>766.74800000000005</v>
      </c>
      <c r="AG41" s="52"/>
      <c r="AH41" s="68">
        <v>5.5600000000000023</v>
      </c>
      <c r="AI41" s="49">
        <v>10.497</v>
      </c>
      <c r="AJ41" s="49">
        <v>60.492999999999995</v>
      </c>
      <c r="AK41" s="61">
        <v>142.22799999999998</v>
      </c>
      <c r="AL41" s="45"/>
      <c r="AM41" s="55">
        <v>12.774000000000001</v>
      </c>
      <c r="AN41" s="56">
        <v>103.77700000000002</v>
      </c>
      <c r="AO41" s="56">
        <v>109.643</v>
      </c>
      <c r="AP41" s="59">
        <v>51.602000000000004</v>
      </c>
      <c r="AQ41" s="52"/>
      <c r="AR41" s="55">
        <v>-34.512999999999998</v>
      </c>
      <c r="AS41" s="56">
        <v>-14.507000000000005</v>
      </c>
      <c r="AT41" s="56">
        <v>38.333999999999989</v>
      </c>
      <c r="AU41" s="59">
        <v>-48.121000000000002</v>
      </c>
      <c r="AV41" s="52"/>
      <c r="AW41" s="55">
        <v>-17.995000000000001</v>
      </c>
      <c r="AX41" s="56">
        <v>-38.247</v>
      </c>
      <c r="AY41" s="56">
        <v>-34.617000000000004</v>
      </c>
      <c r="AZ41" s="59">
        <v>-17.785999999999998</v>
      </c>
      <c r="BA41" s="52"/>
      <c r="BB41" s="55">
        <v>-6.9550000000000054</v>
      </c>
      <c r="BC41" s="56">
        <v>141.39612658999999</v>
      </c>
      <c r="BD41" s="56">
        <v>140.19222695000002</v>
      </c>
      <c r="BE41" s="59">
        <v>677.01599999999996</v>
      </c>
      <c r="BF41" s="52"/>
      <c r="BG41" s="55">
        <v>-122.30499999999999</v>
      </c>
      <c r="BH41" s="56">
        <v>-119.083</v>
      </c>
      <c r="BI41" s="56">
        <v>-68.168999999999997</v>
      </c>
      <c r="BJ41" s="59">
        <v>218.523</v>
      </c>
      <c r="BL41" s="55">
        <v>-41.500999999999998</v>
      </c>
      <c r="BM41" s="56">
        <v>-107.044</v>
      </c>
      <c r="BN41" s="56">
        <v>-19.478999999999999</v>
      </c>
      <c r="BO41" s="59">
        <v>-160.33099999999999</v>
      </c>
      <c r="BQ41" s="72">
        <v>49.613999999999997</v>
      </c>
      <c r="BR41" s="51">
        <v>168.34100000000001</v>
      </c>
      <c r="BS41" s="69">
        <v>12.371000000000009</v>
      </c>
      <c r="BT41" s="59">
        <v>189.93100000000001</v>
      </c>
    </row>
    <row r="42" spans="1:132" x14ac:dyDescent="0.25">
      <c r="A42" s="111"/>
      <c r="B42" s="110"/>
      <c r="C42" s="26"/>
      <c r="D42" s="67"/>
      <c r="E42" s="49"/>
      <c r="F42" s="49"/>
      <c r="G42" s="50"/>
      <c r="H42" s="58"/>
      <c r="I42" s="68"/>
      <c r="J42" s="49"/>
      <c r="K42" s="49"/>
      <c r="L42" s="50"/>
      <c r="M42" s="58"/>
      <c r="N42" s="68"/>
      <c r="O42" s="49"/>
      <c r="P42" s="49"/>
      <c r="Q42" s="50"/>
      <c r="R42" s="58"/>
      <c r="S42" s="68"/>
      <c r="T42" s="49"/>
      <c r="U42" s="49"/>
      <c r="V42" s="61"/>
      <c r="W42" s="58"/>
      <c r="X42" s="68"/>
      <c r="Y42" s="49"/>
      <c r="Z42" s="49"/>
      <c r="AA42" s="61"/>
      <c r="AB42" s="45"/>
      <c r="AC42" s="68"/>
      <c r="AD42" s="49"/>
      <c r="AE42" s="49"/>
      <c r="AF42" s="61"/>
      <c r="AG42" s="52"/>
      <c r="AH42" s="68"/>
      <c r="AI42" s="49"/>
      <c r="AJ42" s="49"/>
      <c r="AK42" s="61"/>
      <c r="AL42" s="45"/>
      <c r="AM42" s="68"/>
      <c r="AN42" s="49"/>
      <c r="AO42" s="49"/>
      <c r="AP42" s="61"/>
      <c r="AQ42" s="52"/>
      <c r="AR42" s="68"/>
      <c r="AS42" s="49"/>
      <c r="AT42" s="49"/>
      <c r="AU42" s="61"/>
      <c r="AV42" s="52"/>
      <c r="AW42" s="68"/>
      <c r="AX42" s="49"/>
      <c r="AY42" s="49"/>
      <c r="AZ42" s="61"/>
      <c r="BA42" s="52"/>
      <c r="BB42" s="68"/>
      <c r="BC42" s="49"/>
      <c r="BD42" s="49"/>
      <c r="BE42" s="61"/>
      <c r="BF42" s="52"/>
      <c r="BG42" s="68"/>
      <c r="BH42" s="49"/>
      <c r="BI42" s="49"/>
      <c r="BJ42" s="61"/>
      <c r="BL42" s="68"/>
      <c r="BM42" s="49"/>
      <c r="BN42" s="49"/>
      <c r="BO42" s="61"/>
      <c r="BQ42" s="68"/>
      <c r="BR42" s="49"/>
      <c r="BS42" s="69"/>
      <c r="BT42" s="61"/>
    </row>
    <row r="43" spans="1:132" x14ac:dyDescent="0.25">
      <c r="A43" s="53" t="s">
        <v>32</v>
      </c>
      <c r="B43" s="110"/>
      <c r="C43" s="26"/>
      <c r="D43" s="55">
        <v>0</v>
      </c>
      <c r="E43" s="49">
        <v>0</v>
      </c>
      <c r="F43" s="49">
        <v>0</v>
      </c>
      <c r="G43" s="50">
        <v>0</v>
      </c>
      <c r="H43" s="58"/>
      <c r="I43" s="48">
        <v>0</v>
      </c>
      <c r="J43" s="49">
        <v>0</v>
      </c>
      <c r="K43" s="49">
        <v>0</v>
      </c>
      <c r="L43" s="50">
        <v>0</v>
      </c>
      <c r="M43" s="58"/>
      <c r="N43" s="48">
        <v>0</v>
      </c>
      <c r="O43" s="49">
        <v>0</v>
      </c>
      <c r="P43" s="49">
        <v>0</v>
      </c>
      <c r="Q43" s="50">
        <v>0</v>
      </c>
      <c r="R43" s="58"/>
      <c r="S43" s="48">
        <v>0</v>
      </c>
      <c r="T43" s="49">
        <v>0</v>
      </c>
      <c r="U43" s="49">
        <v>0</v>
      </c>
      <c r="V43" s="50">
        <v>0</v>
      </c>
      <c r="W43" s="58"/>
      <c r="X43" s="48">
        <v>0</v>
      </c>
      <c r="Y43" s="49">
        <v>0</v>
      </c>
      <c r="Z43" s="49">
        <v>0</v>
      </c>
      <c r="AA43" s="50">
        <v>0</v>
      </c>
      <c r="AB43" s="45"/>
      <c r="AC43" s="48">
        <v>0</v>
      </c>
      <c r="AD43" s="49">
        <v>0</v>
      </c>
      <c r="AE43" s="49">
        <v>0</v>
      </c>
      <c r="AF43" s="50">
        <v>0</v>
      </c>
      <c r="AG43" s="52"/>
      <c r="AH43" s="48">
        <v>0</v>
      </c>
      <c r="AI43" s="49">
        <v>0</v>
      </c>
      <c r="AJ43" s="49">
        <v>0</v>
      </c>
      <c r="AK43" s="50">
        <v>0</v>
      </c>
      <c r="AL43" s="45"/>
      <c r="AM43" s="48">
        <v>0</v>
      </c>
      <c r="AN43" s="49">
        <v>0</v>
      </c>
      <c r="AO43" s="49">
        <v>0</v>
      </c>
      <c r="AP43" s="61">
        <v>0</v>
      </c>
      <c r="AQ43" s="52"/>
      <c r="AR43" s="48">
        <v>0</v>
      </c>
      <c r="AS43" s="49">
        <v>0</v>
      </c>
      <c r="AT43" s="49">
        <v>0</v>
      </c>
      <c r="AU43" s="61">
        <v>-125.345</v>
      </c>
      <c r="AV43" s="52"/>
      <c r="AW43" s="48">
        <v>-20.824999999999999</v>
      </c>
      <c r="AX43" s="49">
        <v>-59.018999999999998</v>
      </c>
      <c r="AY43" s="49">
        <v>-121.908</v>
      </c>
      <c r="AZ43" s="61">
        <v>-176.83699999999999</v>
      </c>
      <c r="BA43" s="52"/>
      <c r="BB43" s="48">
        <v>-201.85300000000001</v>
      </c>
      <c r="BC43" s="49">
        <v>-449.27</v>
      </c>
      <c r="BD43" s="49">
        <v>-542.45299999999997</v>
      </c>
      <c r="BE43" s="61">
        <v>-635.13</v>
      </c>
      <c r="BF43" s="52"/>
      <c r="BG43" s="48">
        <v>-167.52699999999999</v>
      </c>
      <c r="BH43" s="49">
        <v>-379.20600000000002</v>
      </c>
      <c r="BI43" s="49">
        <v>-533.31899999999996</v>
      </c>
      <c r="BJ43" s="61">
        <v>-778.88499999999999</v>
      </c>
      <c r="BL43" s="48">
        <v>-338.06700000000001</v>
      </c>
      <c r="BM43" s="49">
        <v>-450.85199999999998</v>
      </c>
      <c r="BN43" s="49">
        <v>-586.69500000000005</v>
      </c>
      <c r="BO43" s="61">
        <v>-713.45299999999997</v>
      </c>
      <c r="BQ43" s="48">
        <v>-153.096</v>
      </c>
      <c r="BR43" s="49">
        <v>-245.017</v>
      </c>
      <c r="BS43" s="69">
        <v>-323.40899999999999</v>
      </c>
      <c r="BT43" s="61">
        <v>-370.50099999999998</v>
      </c>
    </row>
    <row r="44" spans="1:132" x14ac:dyDescent="0.25">
      <c r="A44" s="62" t="s">
        <v>33</v>
      </c>
      <c r="B44" s="110"/>
      <c r="C44" s="26"/>
      <c r="D44" s="55">
        <v>0</v>
      </c>
      <c r="E44" s="49">
        <v>0</v>
      </c>
      <c r="F44" s="49">
        <v>0</v>
      </c>
      <c r="G44" s="50">
        <v>0</v>
      </c>
      <c r="H44" s="58"/>
      <c r="I44" s="48">
        <v>0</v>
      </c>
      <c r="J44" s="49">
        <v>0</v>
      </c>
      <c r="K44" s="49">
        <v>0</v>
      </c>
      <c r="L44" s="50">
        <v>0</v>
      </c>
      <c r="M44" s="58"/>
      <c r="N44" s="48">
        <v>0</v>
      </c>
      <c r="O44" s="49">
        <v>0</v>
      </c>
      <c r="P44" s="49">
        <v>0</v>
      </c>
      <c r="Q44" s="50">
        <v>0</v>
      </c>
      <c r="R44" s="58"/>
      <c r="S44" s="48">
        <v>0</v>
      </c>
      <c r="T44" s="49">
        <v>0</v>
      </c>
      <c r="U44" s="49">
        <v>0</v>
      </c>
      <c r="V44" s="50">
        <v>0</v>
      </c>
      <c r="W44" s="58"/>
      <c r="X44" s="48">
        <v>0</v>
      </c>
      <c r="Y44" s="49">
        <v>0</v>
      </c>
      <c r="Z44" s="49">
        <v>0</v>
      </c>
      <c r="AA44" s="50">
        <v>0</v>
      </c>
      <c r="AB44" s="45"/>
      <c r="AC44" s="48">
        <v>-146.03800000000001</v>
      </c>
      <c r="AD44" s="49">
        <v>-282.80099999999999</v>
      </c>
      <c r="AE44" s="49">
        <v>-389.40899999999999</v>
      </c>
      <c r="AF44" s="50">
        <v>-529.73199999999997</v>
      </c>
      <c r="AG44" s="52"/>
      <c r="AH44" s="48">
        <v>-95.866</v>
      </c>
      <c r="AI44" s="49">
        <v>-177.00800000000001</v>
      </c>
      <c r="AJ44" s="49">
        <v>-279.38099999999997</v>
      </c>
      <c r="AK44" s="50">
        <v>-390.17700000000002</v>
      </c>
      <c r="AL44" s="45"/>
      <c r="AM44" s="48">
        <v>-64.055999999999997</v>
      </c>
      <c r="AN44" s="49">
        <v>-126.334</v>
      </c>
      <c r="AO44" s="49">
        <v>-231.73699999999999</v>
      </c>
      <c r="AP44" s="61">
        <v>-330.06799999999998</v>
      </c>
      <c r="AQ44" s="52"/>
      <c r="AR44" s="48">
        <v>-145.429</v>
      </c>
      <c r="AS44" s="49">
        <v>-236.57900000000001</v>
      </c>
      <c r="AT44" s="49">
        <v>-296.76499999999999</v>
      </c>
      <c r="AU44" s="61">
        <v>-356.04500000000002</v>
      </c>
      <c r="AV44" s="52"/>
      <c r="AW44" s="48">
        <v>-35.881</v>
      </c>
      <c r="AX44" s="49">
        <v>-83.632000000000005</v>
      </c>
      <c r="AY44" s="49">
        <v>-222.62299999999999</v>
      </c>
      <c r="AZ44" s="61">
        <v>-420.26100000000002</v>
      </c>
      <c r="BA44" s="52"/>
      <c r="BB44" s="48">
        <v>-124.747</v>
      </c>
      <c r="BC44" s="49">
        <v>-310.97199999999998</v>
      </c>
      <c r="BD44" s="49">
        <v>-512.26199999999994</v>
      </c>
      <c r="BE44" s="61">
        <v>-710.90800000000002</v>
      </c>
      <c r="BF44" s="52"/>
      <c r="BG44" s="48">
        <v>-132.44200000000001</v>
      </c>
      <c r="BH44" s="49">
        <v>-273.37799999999999</v>
      </c>
      <c r="BI44" s="49">
        <v>-363.69200000000001</v>
      </c>
      <c r="BJ44" s="61">
        <v>-597.798</v>
      </c>
      <c r="BL44" s="48">
        <v>-91.947999999999993</v>
      </c>
      <c r="BM44" s="49">
        <v>-195.74799999999999</v>
      </c>
      <c r="BN44" s="49">
        <v>-285.666</v>
      </c>
      <c r="BO44" s="61">
        <v>-418.25</v>
      </c>
      <c r="BQ44" s="48">
        <v>-58.113</v>
      </c>
      <c r="BR44" s="49">
        <v>-151.40899999999999</v>
      </c>
      <c r="BS44" s="69">
        <v>-284.46100000000001</v>
      </c>
      <c r="BT44" s="61">
        <v>-455.56700000000001</v>
      </c>
    </row>
    <row r="45" spans="1:132" x14ac:dyDescent="0.25">
      <c r="A45" s="62" t="s">
        <v>34</v>
      </c>
      <c r="B45" s="110"/>
      <c r="C45" s="26"/>
      <c r="D45" s="55">
        <v>0</v>
      </c>
      <c r="E45" s="49">
        <v>0</v>
      </c>
      <c r="F45" s="49">
        <v>0</v>
      </c>
      <c r="G45" s="50">
        <v>0</v>
      </c>
      <c r="H45" s="58"/>
      <c r="I45" s="48">
        <v>0</v>
      </c>
      <c r="J45" s="49">
        <v>0</v>
      </c>
      <c r="K45" s="49">
        <v>0</v>
      </c>
      <c r="L45" s="50">
        <v>0</v>
      </c>
      <c r="M45" s="58"/>
      <c r="N45" s="48">
        <v>0</v>
      </c>
      <c r="O45" s="49">
        <v>0</v>
      </c>
      <c r="P45" s="49">
        <v>0</v>
      </c>
      <c r="Q45" s="50">
        <v>0</v>
      </c>
      <c r="R45" s="58"/>
      <c r="S45" s="48">
        <v>0</v>
      </c>
      <c r="T45" s="49">
        <v>0</v>
      </c>
      <c r="U45" s="49">
        <v>0</v>
      </c>
      <c r="V45" s="50">
        <v>0</v>
      </c>
      <c r="W45" s="58"/>
      <c r="X45" s="48">
        <v>0</v>
      </c>
      <c r="Y45" s="49">
        <v>0</v>
      </c>
      <c r="Z45" s="49">
        <v>0</v>
      </c>
      <c r="AA45" s="50">
        <v>0</v>
      </c>
      <c r="AB45" s="45"/>
      <c r="AC45" s="48">
        <v>0</v>
      </c>
      <c r="AD45" s="49">
        <v>0</v>
      </c>
      <c r="AE45" s="49">
        <v>0</v>
      </c>
      <c r="AF45" s="50">
        <v>0</v>
      </c>
      <c r="AG45" s="52"/>
      <c r="AH45" s="48">
        <v>0</v>
      </c>
      <c r="AI45" s="49">
        <v>0</v>
      </c>
      <c r="AJ45" s="49">
        <v>0</v>
      </c>
      <c r="AK45" s="50">
        <v>0</v>
      </c>
      <c r="AL45" s="45"/>
      <c r="AM45" s="48">
        <v>-5.5110000000000001</v>
      </c>
      <c r="AN45" s="49">
        <v>-9.9600000000000009</v>
      </c>
      <c r="AO45" s="49">
        <v>-14.401</v>
      </c>
      <c r="AP45" s="61">
        <v>-25.08</v>
      </c>
      <c r="AQ45" s="52"/>
      <c r="AR45" s="48">
        <v>-5.2220000000000004</v>
      </c>
      <c r="AS45" s="49">
        <v>-29.350999999999999</v>
      </c>
      <c r="AT45" s="49">
        <v>-37.662999999999997</v>
      </c>
      <c r="AU45" s="61">
        <v>-45.366999999999997</v>
      </c>
      <c r="AV45" s="52"/>
      <c r="AW45" s="48">
        <v>-0.81899999999999995</v>
      </c>
      <c r="AX45" s="49">
        <v>-15.7</v>
      </c>
      <c r="AY45" s="49">
        <v>-20.172000000000001</v>
      </c>
      <c r="AZ45" s="61">
        <v>-25.184000000000001</v>
      </c>
      <c r="BA45" s="52"/>
      <c r="BB45" s="48">
        <v>-32.753999999999998</v>
      </c>
      <c r="BC45" s="49">
        <v>-53.016126589999999</v>
      </c>
      <c r="BD45" s="49">
        <v>-72.293226950000005</v>
      </c>
      <c r="BE45" s="61">
        <v>-84.938999999999993</v>
      </c>
      <c r="BF45" s="52"/>
      <c r="BG45" s="48">
        <v>-6.1710000000000003</v>
      </c>
      <c r="BH45" s="49">
        <v>-39.576999999999998</v>
      </c>
      <c r="BI45" s="49">
        <v>-43.518000000000001</v>
      </c>
      <c r="BJ45" s="61">
        <v>-70.128</v>
      </c>
      <c r="BL45" s="48">
        <v>-30.896000000000001</v>
      </c>
      <c r="BM45" s="49">
        <v>-30.896000000000001</v>
      </c>
      <c r="BN45" s="49">
        <v>-30.896000000000001</v>
      </c>
      <c r="BO45" s="61">
        <v>-30.896000000000001</v>
      </c>
      <c r="BQ45" s="48">
        <v>-8.9060000000000006</v>
      </c>
      <c r="BR45" s="49">
        <v>-10.227</v>
      </c>
      <c r="BS45" s="69">
        <v>-20.19904927</v>
      </c>
      <c r="BT45" s="61">
        <v>-78.537452269999989</v>
      </c>
    </row>
    <row r="46" spans="1:132" x14ac:dyDescent="0.25">
      <c r="A46" s="62" t="s">
        <v>35</v>
      </c>
      <c r="B46" s="110"/>
      <c r="C46" s="26"/>
      <c r="D46" s="67">
        <v>-16.254000000000001</v>
      </c>
      <c r="E46" s="49">
        <v>-54.673000000000002</v>
      </c>
      <c r="F46" s="49">
        <v>-100.006</v>
      </c>
      <c r="G46" s="50">
        <v>-169.06899999999999</v>
      </c>
      <c r="H46" s="58"/>
      <c r="I46" s="68">
        <v>-78.025999999999996</v>
      </c>
      <c r="J46" s="49">
        <v>-152.09899999999999</v>
      </c>
      <c r="K46" s="49">
        <v>-193.34</v>
      </c>
      <c r="L46" s="50">
        <v>-312.12599999999998</v>
      </c>
      <c r="M46" s="58"/>
      <c r="N46" s="68">
        <v>-108.827</v>
      </c>
      <c r="O46" s="49">
        <v>-212.32900000000001</v>
      </c>
      <c r="P46" s="49">
        <v>-320.51900000000001</v>
      </c>
      <c r="Q46" s="50">
        <v>-416.59399999999999</v>
      </c>
      <c r="R46" s="58"/>
      <c r="S46" s="68">
        <v>-128.29499999999999</v>
      </c>
      <c r="T46" s="49">
        <v>-244.16900000000001</v>
      </c>
      <c r="U46" s="49">
        <v>-368.43200000000002</v>
      </c>
      <c r="V46" s="61">
        <v>-422.01</v>
      </c>
      <c r="W46" s="58"/>
      <c r="X46" s="68">
        <v>-168.202</v>
      </c>
      <c r="Y46" s="49">
        <v>-322.274</v>
      </c>
      <c r="Z46" s="49">
        <v>-514.428</v>
      </c>
      <c r="AA46" s="61">
        <v>-644.18799999999999</v>
      </c>
      <c r="AB46" s="45"/>
      <c r="AC46" s="75">
        <v>-285.017</v>
      </c>
      <c r="AD46" s="49">
        <v>-366.07400000000001</v>
      </c>
      <c r="AE46" s="49">
        <v>-606.08199999999999</v>
      </c>
      <c r="AF46" s="50">
        <v>-836.80799999999999</v>
      </c>
      <c r="AG46" s="52"/>
      <c r="AH46" s="75">
        <v>-34.347999999999999</v>
      </c>
      <c r="AI46" s="49">
        <v>-80.572999999999993</v>
      </c>
      <c r="AJ46" s="49">
        <v>-139.52000000000001</v>
      </c>
      <c r="AK46" s="50">
        <v>-197.886</v>
      </c>
      <c r="AL46" s="45"/>
      <c r="AM46" s="48">
        <v>-40.79</v>
      </c>
      <c r="AN46" s="49">
        <v>-79.835999999999999</v>
      </c>
      <c r="AO46" s="49">
        <v>-118.92400000000001</v>
      </c>
      <c r="AP46" s="61">
        <v>-141.20599999999999</v>
      </c>
      <c r="AQ46" s="52"/>
      <c r="AR46" s="48">
        <v>-38.780999999999999</v>
      </c>
      <c r="AS46" s="49">
        <v>-58.139000000000003</v>
      </c>
      <c r="AT46" s="49">
        <v>-227.26900000000001</v>
      </c>
      <c r="AU46" s="61">
        <v>-342.66399999999999</v>
      </c>
      <c r="AV46" s="52"/>
      <c r="AW46" s="48">
        <v>-95.36</v>
      </c>
      <c r="AX46" s="49">
        <v>-116.68300000000001</v>
      </c>
      <c r="AY46" s="49">
        <v>-207.04300000000001</v>
      </c>
      <c r="AZ46" s="61">
        <v>-276.39100000000002</v>
      </c>
      <c r="BA46" s="52"/>
      <c r="BB46" s="48">
        <v>-85.789000000000001</v>
      </c>
      <c r="BC46" s="49">
        <v>-138.33699999999999</v>
      </c>
      <c r="BD46" s="49">
        <v>-283.33100000000002</v>
      </c>
      <c r="BE46" s="61">
        <v>-283.33100000000002</v>
      </c>
      <c r="BF46" s="52"/>
      <c r="BG46" s="48">
        <v>-31.675000000000001</v>
      </c>
      <c r="BH46" s="49">
        <v>-56.649000000000001</v>
      </c>
      <c r="BI46" s="49">
        <v>-169.3</v>
      </c>
      <c r="BJ46" s="61">
        <v>-268.55799999999999</v>
      </c>
      <c r="BL46" s="48">
        <v>-102.872</v>
      </c>
      <c r="BM46" s="49">
        <v>-135.60300000000001</v>
      </c>
      <c r="BN46" s="49">
        <v>-219.9</v>
      </c>
      <c r="BO46" s="61">
        <v>-308.91500000000002</v>
      </c>
      <c r="BQ46" s="48">
        <v>-25.498000000000001</v>
      </c>
      <c r="BR46" s="49">
        <v>-41.21</v>
      </c>
      <c r="BS46" s="69">
        <v>-69.007999999999996</v>
      </c>
      <c r="BT46" s="61">
        <v>-124.077</v>
      </c>
    </row>
    <row r="47" spans="1:132" s="2" customFormat="1" x14ac:dyDescent="0.25">
      <c r="A47" s="62"/>
      <c r="B47" s="110"/>
      <c r="C47" s="26"/>
      <c r="D47" s="55"/>
      <c r="E47" s="51"/>
      <c r="F47" s="51"/>
      <c r="G47" s="73"/>
      <c r="H47" s="58"/>
      <c r="I47" s="72"/>
      <c r="J47" s="51"/>
      <c r="K47" s="51"/>
      <c r="L47" s="73"/>
      <c r="M47" s="58"/>
      <c r="N47" s="72"/>
      <c r="O47" s="51"/>
      <c r="P47" s="51"/>
      <c r="Q47" s="73"/>
      <c r="R47" s="58"/>
      <c r="S47" s="72"/>
      <c r="T47" s="51"/>
      <c r="U47" s="51"/>
      <c r="V47" s="73"/>
      <c r="W47" s="58"/>
      <c r="X47" s="72"/>
      <c r="Y47" s="51"/>
      <c r="Z47" s="51"/>
      <c r="AA47" s="73"/>
      <c r="AB47" s="45"/>
      <c r="AC47" s="72"/>
      <c r="AD47" s="51"/>
      <c r="AE47" s="51"/>
      <c r="AF47" s="73"/>
      <c r="AG47" s="52"/>
      <c r="AH47" s="72"/>
      <c r="AI47" s="51"/>
      <c r="AJ47" s="51"/>
      <c r="AK47" s="73"/>
      <c r="AL47" s="45"/>
      <c r="AM47" s="72"/>
      <c r="AN47" s="51"/>
      <c r="AO47" s="51"/>
      <c r="AP47" s="76"/>
      <c r="AQ47" s="52"/>
      <c r="AR47" s="72"/>
      <c r="AS47" s="51"/>
      <c r="AT47" s="51"/>
      <c r="AU47" s="76"/>
      <c r="AV47" s="52"/>
      <c r="AW47" s="72"/>
      <c r="AX47" s="51"/>
      <c r="AY47" s="51"/>
      <c r="AZ47" s="76"/>
      <c r="BA47" s="52"/>
      <c r="BB47" s="72"/>
      <c r="BC47" s="51"/>
      <c r="BD47" s="51"/>
      <c r="BE47" s="76"/>
      <c r="BF47" s="52"/>
      <c r="BG47" s="72"/>
      <c r="BH47" s="51"/>
      <c r="BI47" s="51"/>
      <c r="BJ47" s="76"/>
      <c r="BL47" s="72"/>
      <c r="BM47" s="51"/>
      <c r="BN47" s="51"/>
      <c r="BO47" s="76"/>
      <c r="BQ47" s="72"/>
      <c r="BR47" s="51"/>
      <c r="BS47" s="51"/>
      <c r="BT47" s="76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</row>
    <row r="48" spans="1:132" s="37" customFormat="1" x14ac:dyDescent="0.25">
      <c r="A48" s="39" t="s">
        <v>36</v>
      </c>
      <c r="B48" s="112"/>
      <c r="C48" s="65"/>
      <c r="D48" s="120">
        <f>SUM(D27:D46)</f>
        <v>211.73200000000014</v>
      </c>
      <c r="E48" s="43">
        <f>SUM(E27:E46)</f>
        <v>811.86400000000026</v>
      </c>
      <c r="F48" s="43">
        <f>SUM(F27:F46)</f>
        <v>1329.4739999999997</v>
      </c>
      <c r="G48" s="77">
        <f>SUM(G27:G46)</f>
        <v>2443.6600000000003</v>
      </c>
      <c r="H48" s="66"/>
      <c r="I48" s="40">
        <f>SUM(I27:I46)</f>
        <v>-96.143999999999963</v>
      </c>
      <c r="J48" s="43">
        <f>SUM(J27:J46)</f>
        <v>514.84699999999998</v>
      </c>
      <c r="K48" s="43">
        <f>SUM(K27:K46)</f>
        <v>1297.539</v>
      </c>
      <c r="L48" s="77">
        <f>SUM(L27:L46)</f>
        <v>2120.6859999999997</v>
      </c>
      <c r="M48" s="66"/>
      <c r="N48" s="40">
        <f>SUM(N27:N46)</f>
        <v>-36.442000000000078</v>
      </c>
      <c r="O48" s="43">
        <f>SUM(O27:O46)</f>
        <v>587.06999999999971</v>
      </c>
      <c r="P48" s="43">
        <f>SUM(P27:P46)</f>
        <v>1472.1680000000003</v>
      </c>
      <c r="Q48" s="77">
        <f>SUM(Q27:Q46)</f>
        <v>2650.6959999999999</v>
      </c>
      <c r="R48" s="66"/>
      <c r="S48" s="40">
        <f>SUM(S27:S46)</f>
        <v>239.78000000000023</v>
      </c>
      <c r="T48" s="43">
        <f>SUM(T27:T46)</f>
        <v>676.91499999999996</v>
      </c>
      <c r="U48" s="43">
        <f>SUM(U27:U46)</f>
        <v>1571.7720000000002</v>
      </c>
      <c r="V48" s="77">
        <f>SUM(V27:V46)</f>
        <v>3201.679000000001</v>
      </c>
      <c r="W48" s="66"/>
      <c r="X48" s="40">
        <f>SUM(X27:X46)</f>
        <v>-176.44999999999985</v>
      </c>
      <c r="Y48" s="43">
        <f>SUM(Y27:Y46)</f>
        <v>692.88099999999974</v>
      </c>
      <c r="Z48" s="43">
        <f>SUM(Z27:Z46)</f>
        <v>1423.7819999999992</v>
      </c>
      <c r="AA48" s="77">
        <f>SUM(AA27:AA46)</f>
        <v>2513.67</v>
      </c>
      <c r="AB48" s="45"/>
      <c r="AC48" s="40">
        <f>SUM(AC27:AC46)</f>
        <v>254.40799999999984</v>
      </c>
      <c r="AD48" s="43">
        <f>SUM(AD27:AD46)</f>
        <v>970.00200000000041</v>
      </c>
      <c r="AE48" s="43">
        <f>SUM(AE27:AE46)</f>
        <v>1367.8440000000001</v>
      </c>
      <c r="AF48" s="77">
        <f>SUM(AF27:AF46)</f>
        <v>1739.038</v>
      </c>
      <c r="AG48" s="45"/>
      <c r="AH48" s="40">
        <f>SUM(AH27:AH46)</f>
        <v>-113.08800000000001</v>
      </c>
      <c r="AI48" s="43">
        <f>SUM(AI27:AI46)</f>
        <v>629.5749999999997</v>
      </c>
      <c r="AJ48" s="43">
        <f>SUM(AJ27:AJ46)</f>
        <v>1442.5239999999994</v>
      </c>
      <c r="AK48" s="77">
        <f>SUM(AK27:AK46)</f>
        <v>2888.9590000000007</v>
      </c>
      <c r="AL48" s="45"/>
      <c r="AM48" s="40">
        <f>SUM(AM27:AM46)</f>
        <v>462.40299999999996</v>
      </c>
      <c r="AN48" s="43">
        <f>SUM(AN27:AN46)</f>
        <v>1527.2460000000005</v>
      </c>
      <c r="AO48" s="43">
        <f>SUM(AO27:AO46)</f>
        <v>2449.0650000000001</v>
      </c>
      <c r="AP48" s="77">
        <f>SUM(AP27:AP46)</f>
        <v>2924.8519999999999</v>
      </c>
      <c r="AQ48" s="45"/>
      <c r="AR48" s="40">
        <f>SUM(AR27:AR46)</f>
        <v>931.99200000000008</v>
      </c>
      <c r="AS48" s="43">
        <f>SUM(AS27:AS46)</f>
        <v>1802.751</v>
      </c>
      <c r="AT48" s="43">
        <f>SUM(AT27:AT46)</f>
        <v>2630.3199999999997</v>
      </c>
      <c r="AU48" s="77">
        <f>SUM(AU27:AU46)</f>
        <v>3138.1189999999997</v>
      </c>
      <c r="AV48" s="45"/>
      <c r="AW48" s="40">
        <f>SUM(AW27:AW46)</f>
        <v>128.42400000000009</v>
      </c>
      <c r="AX48" s="43">
        <f>SUM(AX27:AX46)</f>
        <v>1278.0720000000001</v>
      </c>
      <c r="AY48" s="43">
        <f>SUM(AY27:AY46)</f>
        <v>1882.4429999999993</v>
      </c>
      <c r="AZ48" s="77">
        <f>SUM(AZ27:AZ46)</f>
        <v>2585.9599999999996</v>
      </c>
      <c r="BA48" s="45"/>
      <c r="BB48" s="40">
        <f>SUM(BB27:BB46)</f>
        <v>-1185.7659999999998</v>
      </c>
      <c r="BC48" s="43">
        <f>SUM(BC27:BC46)</f>
        <v>-845.96599999999967</v>
      </c>
      <c r="BD48" s="43">
        <f>SUM(BD27:BD46)</f>
        <v>455.59473010000022</v>
      </c>
      <c r="BE48" s="77">
        <f>SUM(BE27:BE46)</f>
        <v>1974.1440000000016</v>
      </c>
      <c r="BF48" s="45"/>
      <c r="BG48" s="40">
        <f>SUM(BG27:BG46)</f>
        <v>-711.2519999999995</v>
      </c>
      <c r="BH48" s="43">
        <f>SUM(BH27:BH46)</f>
        <v>187.05200000000019</v>
      </c>
      <c r="BI48" s="43">
        <f>SUM(BI27:BI46)</f>
        <v>2088.4759999999983</v>
      </c>
      <c r="BJ48" s="77">
        <f>SUM(BJ27:BJ46)</f>
        <v>3849.822000000001</v>
      </c>
      <c r="BL48" s="40">
        <f>SUM(BL27:BL46)</f>
        <v>-573.23700000000008</v>
      </c>
      <c r="BM48" s="43">
        <f>SUM(BM27:BM46)</f>
        <v>724.50799999999958</v>
      </c>
      <c r="BN48" s="43">
        <f>SUM(BN27:BN46)</f>
        <v>1504.9810000000002</v>
      </c>
      <c r="BO48" s="77">
        <f>SUM(BO27:BO46)</f>
        <v>3735.5760000000005</v>
      </c>
      <c r="BQ48" s="40">
        <f>SUM(BQ26:BQ46)</f>
        <v>3.0190000000000303</v>
      </c>
      <c r="BR48" s="125">
        <f>SUM(BR26:BR46)</f>
        <v>920.923</v>
      </c>
      <c r="BS48" s="125">
        <f>SUM(BS26:BS46)</f>
        <v>3044.069</v>
      </c>
      <c r="BT48" s="77">
        <f>SUM(BT26:BT46)</f>
        <v>5422.271547729998</v>
      </c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</row>
    <row r="49" spans="1:132" s="2" customFormat="1" x14ac:dyDescent="0.25">
      <c r="A49" s="107" t="s">
        <v>37</v>
      </c>
      <c r="B49" s="113"/>
      <c r="C49" s="26"/>
      <c r="D49" s="55">
        <v>0</v>
      </c>
      <c r="E49" s="49">
        <v>0</v>
      </c>
      <c r="F49" s="49">
        <v>0</v>
      </c>
      <c r="G49" s="50">
        <v>0</v>
      </c>
      <c r="H49" s="58"/>
      <c r="I49" s="48">
        <v>0</v>
      </c>
      <c r="J49" s="49">
        <v>0</v>
      </c>
      <c r="K49" s="49">
        <v>0</v>
      </c>
      <c r="L49" s="50">
        <v>0</v>
      </c>
      <c r="M49" s="58"/>
      <c r="N49" s="48">
        <v>0</v>
      </c>
      <c r="O49" s="49">
        <v>0</v>
      </c>
      <c r="P49" s="49">
        <v>0</v>
      </c>
      <c r="Q49" s="50">
        <v>0</v>
      </c>
      <c r="R49" s="58"/>
      <c r="S49" s="48">
        <v>0</v>
      </c>
      <c r="T49" s="49">
        <v>0</v>
      </c>
      <c r="U49" s="49">
        <v>0</v>
      </c>
      <c r="V49" s="50">
        <v>0</v>
      </c>
      <c r="W49" s="58"/>
      <c r="X49" s="48">
        <v>0</v>
      </c>
      <c r="Y49" s="49">
        <v>0</v>
      </c>
      <c r="Z49" s="49">
        <v>0</v>
      </c>
      <c r="AA49" s="50">
        <v>0</v>
      </c>
      <c r="AB49" s="52"/>
      <c r="AC49" s="48">
        <v>0</v>
      </c>
      <c r="AD49" s="49">
        <v>0</v>
      </c>
      <c r="AE49" s="49">
        <v>0</v>
      </c>
      <c r="AF49" s="50">
        <v>0</v>
      </c>
      <c r="AG49" s="52"/>
      <c r="AH49" s="48">
        <v>0</v>
      </c>
      <c r="AI49" s="49">
        <v>0</v>
      </c>
      <c r="AJ49" s="49">
        <v>0</v>
      </c>
      <c r="AK49" s="50">
        <v>0</v>
      </c>
      <c r="AL49" s="52"/>
      <c r="AM49" s="78">
        <v>0</v>
      </c>
      <c r="AN49" s="51">
        <v>0</v>
      </c>
      <c r="AO49" s="51">
        <v>0</v>
      </c>
      <c r="AP49" s="76">
        <v>0</v>
      </c>
      <c r="AQ49" s="52"/>
      <c r="AR49" s="78">
        <v>0</v>
      </c>
      <c r="AS49" s="51">
        <v>0</v>
      </c>
      <c r="AT49" s="51">
        <v>0</v>
      </c>
      <c r="AU49" s="76">
        <v>0</v>
      </c>
      <c r="AV49" s="52"/>
      <c r="AW49" s="78">
        <v>0</v>
      </c>
      <c r="AX49" s="51">
        <v>0</v>
      </c>
      <c r="AY49" s="51">
        <v>0</v>
      </c>
      <c r="AZ49" s="76">
        <v>0</v>
      </c>
      <c r="BA49" s="52"/>
      <c r="BB49" s="78">
        <v>2.6930000000000001</v>
      </c>
      <c r="BC49" s="51">
        <v>39.387</v>
      </c>
      <c r="BD49" s="51">
        <v>30.55</v>
      </c>
      <c r="BE49" s="76">
        <v>30.55</v>
      </c>
      <c r="BF49" s="52"/>
      <c r="BG49" s="78">
        <v>0</v>
      </c>
      <c r="BH49" s="51">
        <v>0</v>
      </c>
      <c r="BI49" s="51">
        <v>0</v>
      </c>
      <c r="BJ49" s="76">
        <v>0</v>
      </c>
      <c r="BL49" s="78">
        <v>0</v>
      </c>
      <c r="BM49" s="51">
        <v>0</v>
      </c>
      <c r="BN49" s="51">
        <v>0</v>
      </c>
      <c r="BO49" s="76">
        <v>0</v>
      </c>
      <c r="BQ49" s="78">
        <v>0</v>
      </c>
      <c r="BR49" s="51">
        <v>20.631</v>
      </c>
      <c r="BS49" s="51">
        <v>26.832999999999998</v>
      </c>
      <c r="BT49" s="76">
        <v>30.231000000000002</v>
      </c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</row>
    <row r="50" spans="1:132" s="37" customFormat="1" x14ac:dyDescent="0.25">
      <c r="A50" s="39" t="s">
        <v>38</v>
      </c>
      <c r="B50" s="112"/>
      <c r="C50" s="65"/>
      <c r="D50" s="46">
        <f>SUM(D48:D49)</f>
        <v>211.73200000000014</v>
      </c>
      <c r="E50" s="43">
        <f t="shared" ref="E50:G50" si="12">SUM(E48:E49)</f>
        <v>811.86400000000026</v>
      </c>
      <c r="F50" s="43">
        <f t="shared" si="12"/>
        <v>1329.4739999999997</v>
      </c>
      <c r="G50" s="77">
        <f t="shared" si="12"/>
        <v>2443.6600000000003</v>
      </c>
      <c r="H50" s="66"/>
      <c r="I50" s="79">
        <f>SUM(I48:I49)</f>
        <v>-96.143999999999963</v>
      </c>
      <c r="J50" s="43">
        <f t="shared" ref="J50:L50" si="13">SUM(J48:J49)</f>
        <v>514.84699999999998</v>
      </c>
      <c r="K50" s="43">
        <f t="shared" si="13"/>
        <v>1297.539</v>
      </c>
      <c r="L50" s="77">
        <f t="shared" si="13"/>
        <v>2120.6859999999997</v>
      </c>
      <c r="M50" s="66"/>
      <c r="N50" s="79">
        <f>SUM(N48:N49)</f>
        <v>-36.442000000000078</v>
      </c>
      <c r="O50" s="43">
        <f t="shared" ref="O50:Q50" si="14">SUM(O48:O49)</f>
        <v>587.06999999999971</v>
      </c>
      <c r="P50" s="43">
        <f t="shared" si="14"/>
        <v>1472.1680000000003</v>
      </c>
      <c r="Q50" s="77">
        <f t="shared" si="14"/>
        <v>2650.6959999999999</v>
      </c>
      <c r="R50" s="66"/>
      <c r="S50" s="79">
        <f>SUM(S48:S49)</f>
        <v>239.78000000000023</v>
      </c>
      <c r="T50" s="43">
        <f t="shared" ref="T50:V50" si="15">SUM(T48:T49)</f>
        <v>676.91499999999996</v>
      </c>
      <c r="U50" s="43">
        <f t="shared" si="15"/>
        <v>1571.7720000000002</v>
      </c>
      <c r="V50" s="77">
        <f t="shared" si="15"/>
        <v>3201.679000000001</v>
      </c>
      <c r="W50" s="66"/>
      <c r="X50" s="79">
        <f>SUM(X48:X49)</f>
        <v>-176.44999999999985</v>
      </c>
      <c r="Y50" s="43">
        <f t="shared" ref="Y50:AA50" si="16">SUM(Y48:Y49)</f>
        <v>692.88099999999974</v>
      </c>
      <c r="Z50" s="43">
        <f t="shared" si="16"/>
        <v>1423.7819999999992</v>
      </c>
      <c r="AA50" s="77">
        <f t="shared" si="16"/>
        <v>2513.67</v>
      </c>
      <c r="AB50" s="45"/>
      <c r="AC50" s="79">
        <f>SUM(AC48:AC49)</f>
        <v>254.40799999999984</v>
      </c>
      <c r="AD50" s="43">
        <f t="shared" ref="AD50:AF50" si="17">SUM(AD48:AD49)</f>
        <v>970.00200000000041</v>
      </c>
      <c r="AE50" s="43">
        <f t="shared" si="17"/>
        <v>1367.8440000000001</v>
      </c>
      <c r="AF50" s="77">
        <f t="shared" si="17"/>
        <v>1739.038</v>
      </c>
      <c r="AG50" s="45"/>
      <c r="AH50" s="79">
        <f>SUM(AH48:AH49)</f>
        <v>-113.08800000000001</v>
      </c>
      <c r="AI50" s="43">
        <f t="shared" ref="AI50:AK50" si="18">SUM(AI48:AI49)</f>
        <v>629.5749999999997</v>
      </c>
      <c r="AJ50" s="43">
        <f t="shared" si="18"/>
        <v>1442.5239999999994</v>
      </c>
      <c r="AK50" s="77">
        <f t="shared" si="18"/>
        <v>2888.9590000000007</v>
      </c>
      <c r="AL50" s="45"/>
      <c r="AM50" s="79">
        <f>SUM(AM48:AM49)</f>
        <v>462.40299999999996</v>
      </c>
      <c r="AN50" s="43">
        <f t="shared" ref="AN50:AP50" si="19">SUM(AN48:AN49)</f>
        <v>1527.2460000000005</v>
      </c>
      <c r="AO50" s="43">
        <f t="shared" si="19"/>
        <v>2449.0650000000001</v>
      </c>
      <c r="AP50" s="77">
        <f t="shared" si="19"/>
        <v>2924.8519999999999</v>
      </c>
      <c r="AQ50" s="45"/>
      <c r="AR50" s="79">
        <f>SUM(AR48:AR49)</f>
        <v>931.99200000000008</v>
      </c>
      <c r="AS50" s="43">
        <f t="shared" ref="AS50:AU50" si="20">SUM(AS48:AS49)</f>
        <v>1802.751</v>
      </c>
      <c r="AT50" s="43">
        <f t="shared" si="20"/>
        <v>2630.3199999999997</v>
      </c>
      <c r="AU50" s="77">
        <f t="shared" si="20"/>
        <v>3138.1189999999997</v>
      </c>
      <c r="AV50" s="45"/>
      <c r="AW50" s="79">
        <f>SUM(AW48:AW49)</f>
        <v>128.42400000000009</v>
      </c>
      <c r="AX50" s="43">
        <f t="shared" ref="AX50:AZ50" si="21">SUM(AX48:AX49)</f>
        <v>1278.0720000000001</v>
      </c>
      <c r="AY50" s="43">
        <f t="shared" si="21"/>
        <v>1882.4429999999993</v>
      </c>
      <c r="AZ50" s="77">
        <f t="shared" si="21"/>
        <v>2585.9599999999996</v>
      </c>
      <c r="BA50" s="45"/>
      <c r="BB50" s="79">
        <f>SUM(BB48:BB49)</f>
        <v>-1183.0729999999999</v>
      </c>
      <c r="BC50" s="43">
        <f t="shared" ref="BC50:BE50" si="22">SUM(BC48:BC49)</f>
        <v>-806.57899999999972</v>
      </c>
      <c r="BD50" s="43">
        <f t="shared" si="22"/>
        <v>486.14473010000023</v>
      </c>
      <c r="BE50" s="77">
        <f t="shared" si="22"/>
        <v>2004.6940000000016</v>
      </c>
      <c r="BF50" s="45"/>
      <c r="BG50" s="79">
        <f>SUM(BG48:BG49)</f>
        <v>-711.2519999999995</v>
      </c>
      <c r="BH50" s="43">
        <f t="shared" ref="BH50:BI50" si="23">SUM(BH48:BH49)</f>
        <v>187.05200000000019</v>
      </c>
      <c r="BI50" s="43">
        <f t="shared" si="23"/>
        <v>2088.4759999999983</v>
      </c>
      <c r="BJ50" s="77">
        <f t="shared" ref="BJ50:BL50" si="24">SUM(BJ48:BJ49)</f>
        <v>3849.822000000001</v>
      </c>
      <c r="BL50" s="79">
        <f t="shared" si="24"/>
        <v>-573.23700000000008</v>
      </c>
      <c r="BM50" s="43">
        <f t="shared" ref="BM50:BN50" si="25">SUM(BM48:BM49)</f>
        <v>724.50799999999958</v>
      </c>
      <c r="BN50" s="43">
        <f t="shared" si="25"/>
        <v>1504.9810000000002</v>
      </c>
      <c r="BO50" s="77">
        <f t="shared" ref="BO50" si="26">SUM(BO48:BO49)</f>
        <v>3735.5760000000005</v>
      </c>
      <c r="BQ50" s="79">
        <f t="shared" ref="BQ50:BS50" si="27">SUM(BQ48:BQ49)</f>
        <v>3.0190000000000303</v>
      </c>
      <c r="BR50" s="43">
        <f t="shared" si="27"/>
        <v>941.55399999999997</v>
      </c>
      <c r="BS50" s="43">
        <f t="shared" si="27"/>
        <v>3070.902</v>
      </c>
      <c r="BT50" s="77">
        <f t="shared" ref="BT50" si="28">SUM(BT48:BT49)</f>
        <v>5452.5025477299978</v>
      </c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</row>
    <row r="51" spans="1:132" s="2" customFormat="1" x14ac:dyDescent="0.25">
      <c r="A51" s="62"/>
      <c r="B51" s="110"/>
      <c r="C51" s="26"/>
      <c r="D51" s="55"/>
      <c r="E51" s="51"/>
      <c r="F51" s="51"/>
      <c r="G51" s="73"/>
      <c r="H51" s="58"/>
      <c r="I51" s="72"/>
      <c r="J51" s="51"/>
      <c r="K51" s="51"/>
      <c r="L51" s="73"/>
      <c r="M51" s="58"/>
      <c r="N51" s="72"/>
      <c r="O51" s="51"/>
      <c r="P51" s="51"/>
      <c r="Q51" s="73"/>
      <c r="R51" s="58"/>
      <c r="S51" s="72"/>
      <c r="T51" s="51"/>
      <c r="U51" s="51"/>
      <c r="V51" s="73"/>
      <c r="W51" s="58"/>
      <c r="X51" s="72"/>
      <c r="Y51" s="51"/>
      <c r="Z51" s="51"/>
      <c r="AA51" s="73"/>
      <c r="AB51" s="45"/>
      <c r="AC51" s="72"/>
      <c r="AD51" s="51"/>
      <c r="AE51" s="51"/>
      <c r="AF51" s="73"/>
      <c r="AG51" s="52"/>
      <c r="AH51" s="72"/>
      <c r="AI51" s="51"/>
      <c r="AJ51" s="51"/>
      <c r="AK51" s="73"/>
      <c r="AL51" s="45"/>
      <c r="AM51" s="72"/>
      <c r="AN51" s="51"/>
      <c r="AO51" s="51"/>
      <c r="AP51" s="76"/>
      <c r="AQ51" s="52"/>
      <c r="AR51" s="72"/>
      <c r="AS51" s="51"/>
      <c r="AT51" s="51"/>
      <c r="AU51" s="76"/>
      <c r="AV51" s="52"/>
      <c r="AW51" s="72"/>
      <c r="AX51" s="51"/>
      <c r="AY51" s="51"/>
      <c r="AZ51" s="76"/>
      <c r="BA51" s="52"/>
      <c r="BB51" s="72"/>
      <c r="BC51" s="51"/>
      <c r="BD51" s="51"/>
      <c r="BE51" s="76"/>
      <c r="BF51" s="52"/>
      <c r="BG51" s="72"/>
      <c r="BH51" s="51"/>
      <c r="BI51" s="51"/>
      <c r="BJ51" s="76"/>
      <c r="BL51" s="72"/>
      <c r="BM51" s="51"/>
      <c r="BN51" s="51"/>
      <c r="BO51" s="76"/>
      <c r="BQ51" s="72"/>
      <c r="BR51" s="51"/>
      <c r="BS51" s="51"/>
      <c r="BT51" s="76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</row>
    <row r="52" spans="1:132" x14ac:dyDescent="0.25">
      <c r="A52" s="31" t="s">
        <v>39</v>
      </c>
      <c r="B52" s="108"/>
      <c r="C52" s="65"/>
      <c r="D52" s="67"/>
      <c r="E52" s="49"/>
      <c r="F52" s="49"/>
      <c r="G52" s="50"/>
      <c r="H52" s="66"/>
      <c r="I52" s="68"/>
      <c r="J52" s="49"/>
      <c r="K52" s="49"/>
      <c r="L52" s="50"/>
      <c r="M52" s="66"/>
      <c r="N52" s="68"/>
      <c r="O52" s="49"/>
      <c r="P52" s="49"/>
      <c r="Q52" s="50"/>
      <c r="R52" s="66"/>
      <c r="S52" s="68"/>
      <c r="T52" s="49"/>
      <c r="U52" s="49"/>
      <c r="V52" s="50"/>
      <c r="W52" s="66"/>
      <c r="X52" s="68"/>
      <c r="Y52" s="49"/>
      <c r="Z52" s="49"/>
      <c r="AA52" s="50"/>
      <c r="AB52" s="45"/>
      <c r="AC52" s="68"/>
      <c r="AD52" s="49"/>
      <c r="AE52" s="49"/>
      <c r="AF52" s="50"/>
      <c r="AG52" s="52"/>
      <c r="AH52" s="68"/>
      <c r="AI52" s="49"/>
      <c r="AJ52" s="49"/>
      <c r="AK52" s="50"/>
      <c r="AL52" s="45"/>
      <c r="AM52" s="68"/>
      <c r="AN52" s="49"/>
      <c r="AO52" s="49"/>
      <c r="AP52" s="50"/>
      <c r="AQ52" s="52"/>
      <c r="AR52" s="68"/>
      <c r="AS52" s="49"/>
      <c r="AT52" s="49"/>
      <c r="AU52" s="50"/>
      <c r="AV52" s="52"/>
      <c r="AW52" s="68"/>
      <c r="AX52" s="49"/>
      <c r="AY52" s="49"/>
      <c r="AZ52" s="50"/>
      <c r="BA52" s="52"/>
      <c r="BB52" s="68"/>
      <c r="BC52" s="49"/>
      <c r="BD52" s="49"/>
      <c r="BE52" s="50"/>
      <c r="BF52" s="52"/>
      <c r="BG52" s="68"/>
      <c r="BH52" s="49"/>
      <c r="BI52" s="49"/>
      <c r="BJ52" s="50"/>
      <c r="BL52" s="68"/>
      <c r="BM52" s="49"/>
      <c r="BN52" s="49"/>
      <c r="BO52" s="50"/>
      <c r="BQ52" s="68"/>
      <c r="BR52" s="49"/>
      <c r="BS52" s="49"/>
      <c r="BT52" s="50"/>
    </row>
    <row r="53" spans="1:132" x14ac:dyDescent="0.25">
      <c r="A53" s="62" t="s">
        <v>40</v>
      </c>
      <c r="B53" s="110"/>
      <c r="C53" s="26"/>
      <c r="D53" s="80">
        <v>84.055000000000007</v>
      </c>
      <c r="E53" s="81">
        <v>24.78</v>
      </c>
      <c r="F53" s="82">
        <v>107.354</v>
      </c>
      <c r="G53" s="83">
        <v>-216.90700000000001</v>
      </c>
      <c r="H53" s="58"/>
      <c r="I53" s="80">
        <v>254.679</v>
      </c>
      <c r="J53" s="69">
        <v>-18.334</v>
      </c>
      <c r="K53" s="82">
        <v>27.181999999999999</v>
      </c>
      <c r="L53" s="61">
        <v>-156.917</v>
      </c>
      <c r="M53" s="58"/>
      <c r="N53" s="80">
        <v>129.667</v>
      </c>
      <c r="O53" s="69">
        <v>109.486</v>
      </c>
      <c r="P53" s="69">
        <v>-72.674000000000007</v>
      </c>
      <c r="Q53" s="61">
        <v>-305.12299999999999</v>
      </c>
      <c r="R53" s="58"/>
      <c r="S53" s="80">
        <v>47.362000000000002</v>
      </c>
      <c r="T53" s="49">
        <v>230.19499999999999</v>
      </c>
      <c r="U53" s="49">
        <v>-20.065000000000001</v>
      </c>
      <c r="V53" s="61">
        <v>573.44600000000003</v>
      </c>
      <c r="W53" s="58"/>
      <c r="X53" s="80">
        <v>555.06299999999999</v>
      </c>
      <c r="Y53" s="49">
        <v>350.06</v>
      </c>
      <c r="Z53" s="49">
        <v>391.84399999999999</v>
      </c>
      <c r="AA53" s="61">
        <v>-163.625</v>
      </c>
      <c r="AB53" s="45"/>
      <c r="AC53" s="80">
        <v>246.196</v>
      </c>
      <c r="AD53" s="49">
        <v>-124.15300000000001</v>
      </c>
      <c r="AE53" s="49">
        <v>23.841999999999999</v>
      </c>
      <c r="AF53" s="61">
        <v>60.859000000000002</v>
      </c>
      <c r="AG53" s="52"/>
      <c r="AH53" s="80">
        <v>-203.458</v>
      </c>
      <c r="AI53" s="49">
        <v>-794.68200000000002</v>
      </c>
      <c r="AJ53" s="49">
        <v>-1289.7180000000001</v>
      </c>
      <c r="AK53" s="61">
        <v>-1669.9369999999999</v>
      </c>
      <c r="AL53" s="45"/>
      <c r="AM53" s="80">
        <v>7.7389999999999999</v>
      </c>
      <c r="AN53" s="49">
        <v>-488.27800000000002</v>
      </c>
      <c r="AO53" s="49">
        <v>-841.23500000000001</v>
      </c>
      <c r="AP53" s="61">
        <v>-555.37800000000004</v>
      </c>
      <c r="AQ53" s="52"/>
      <c r="AR53" s="80">
        <v>-143.31</v>
      </c>
      <c r="AS53" s="49">
        <v>312.11900000000003</v>
      </c>
      <c r="AT53" s="49">
        <v>-1567.079</v>
      </c>
      <c r="AU53" s="61">
        <v>-1116.7739999999999</v>
      </c>
      <c r="AV53" s="52"/>
      <c r="AW53" s="80">
        <v>1719.5619999999999</v>
      </c>
      <c r="AX53" s="49">
        <v>1638.13</v>
      </c>
      <c r="AY53" s="49">
        <v>2209.2040000000002</v>
      </c>
      <c r="AZ53" s="61">
        <v>2027.5309999999999</v>
      </c>
      <c r="BA53" s="52"/>
      <c r="BB53" s="80">
        <v>888.62300000000005</v>
      </c>
      <c r="BC53" s="49">
        <v>733.38900000000001</v>
      </c>
      <c r="BD53" s="49">
        <v>902.0884098099998</v>
      </c>
      <c r="BE53" s="61">
        <v>1567.962</v>
      </c>
      <c r="BF53" s="52"/>
      <c r="BG53" s="80">
        <v>302.55200000000002</v>
      </c>
      <c r="BH53" s="49">
        <v>344.01900000000001</v>
      </c>
      <c r="BI53" s="49">
        <v>186.26499999999999</v>
      </c>
      <c r="BJ53" s="61">
        <v>73.972999999999999</v>
      </c>
      <c r="BL53" s="80">
        <v>-1546.9770000000001</v>
      </c>
      <c r="BM53" s="49">
        <v>-2086.35</v>
      </c>
      <c r="BN53" s="49">
        <v>-2051.9589999999998</v>
      </c>
      <c r="BO53" s="61">
        <v>-4202.0320000000002</v>
      </c>
      <c r="BQ53" s="80">
        <v>1244.432</v>
      </c>
      <c r="BR53" s="49">
        <v>1297.518</v>
      </c>
      <c r="BS53" s="49">
        <v>648.09900000000005</v>
      </c>
      <c r="BT53" s="61">
        <v>-1510.857</v>
      </c>
    </row>
    <row r="54" spans="1:132" x14ac:dyDescent="0.25">
      <c r="A54" s="62" t="s">
        <v>41</v>
      </c>
      <c r="B54" s="110"/>
      <c r="C54" s="26"/>
      <c r="D54" s="80">
        <v>-234.74199999999999</v>
      </c>
      <c r="E54" s="81">
        <v>-598.904</v>
      </c>
      <c r="F54" s="82">
        <v>-886.36</v>
      </c>
      <c r="G54" s="83">
        <v>-1348.78</v>
      </c>
      <c r="H54" s="58"/>
      <c r="I54" s="80">
        <v>-139.38200000000001</v>
      </c>
      <c r="J54" s="69">
        <v>-413.11700000000002</v>
      </c>
      <c r="K54" s="82">
        <v>-743.61199999999997</v>
      </c>
      <c r="L54" s="61">
        <v>-1204.1510000000001</v>
      </c>
      <c r="M54" s="58"/>
      <c r="N54" s="80">
        <v>-148.251</v>
      </c>
      <c r="O54" s="69">
        <v>-418.92500000000001</v>
      </c>
      <c r="P54" s="69">
        <v>-805.803</v>
      </c>
      <c r="Q54" s="61">
        <v>-1314.817</v>
      </c>
      <c r="R54" s="58"/>
      <c r="S54" s="80">
        <v>-209.17</v>
      </c>
      <c r="T54" s="49">
        <v>-531.47299999999996</v>
      </c>
      <c r="U54" s="49">
        <v>-908.822</v>
      </c>
      <c r="V54" s="61">
        <v>-1413.1030000000001</v>
      </c>
      <c r="W54" s="58"/>
      <c r="X54" s="80">
        <v>-290.80599999999998</v>
      </c>
      <c r="Y54" s="49">
        <v>-635.95699999999999</v>
      </c>
      <c r="Z54" s="49">
        <v>-1068.444</v>
      </c>
      <c r="AA54" s="61">
        <v>-1666.37</v>
      </c>
      <c r="AB54" s="45"/>
      <c r="AC54" s="80">
        <v>-274.74700000000001</v>
      </c>
      <c r="AD54" s="49">
        <v>-605.53899999999999</v>
      </c>
      <c r="AE54" s="49">
        <v>-988.68</v>
      </c>
      <c r="AF54" s="61">
        <v>-1524.1469999999999</v>
      </c>
      <c r="AG54" s="52"/>
      <c r="AH54" s="80">
        <v>-355.36199999999997</v>
      </c>
      <c r="AI54" s="71">
        <v>-700.75300000000004</v>
      </c>
      <c r="AJ54" s="71">
        <v>-1043.1500000000001</v>
      </c>
      <c r="AK54" s="74">
        <v>-1415.905</v>
      </c>
      <c r="AL54" s="45"/>
      <c r="AM54" s="80">
        <v>-214.10499999999999</v>
      </c>
      <c r="AN54" s="49">
        <v>-471.88600000000002</v>
      </c>
      <c r="AO54" s="49">
        <v>-745.64400000000001</v>
      </c>
      <c r="AP54" s="61">
        <v>-1172.039</v>
      </c>
      <c r="AQ54" s="52"/>
      <c r="AR54" s="80">
        <v>-220.56899999999999</v>
      </c>
      <c r="AS54" s="49">
        <v>-433.09400000000005</v>
      </c>
      <c r="AT54" s="49">
        <v>-699.42200000000003</v>
      </c>
      <c r="AU54" s="61">
        <v>-1150.8139999999999</v>
      </c>
      <c r="AV54" s="52"/>
      <c r="AW54" s="80">
        <v>-279.70600000000002</v>
      </c>
      <c r="AX54" s="49">
        <v>-668.56400000000008</v>
      </c>
      <c r="AY54" s="49">
        <v>-1035.2060000000001</v>
      </c>
      <c r="AZ54" s="61">
        <v>-1592.9070000000002</v>
      </c>
      <c r="BA54" s="52"/>
      <c r="BB54" s="80">
        <v>-210.49099999999999</v>
      </c>
      <c r="BC54" s="49">
        <v>-479.32299999999998</v>
      </c>
      <c r="BD54" s="49">
        <v>-850.96</v>
      </c>
      <c r="BE54" s="61">
        <v>-1206.836</v>
      </c>
      <c r="BF54" s="52"/>
      <c r="BG54" s="80">
        <v>-221.017</v>
      </c>
      <c r="BH54" s="49">
        <v>-456.48099999999999</v>
      </c>
      <c r="BI54" s="49">
        <v>-763.27200000000005</v>
      </c>
      <c r="BJ54" s="61">
        <v>-1287.33</v>
      </c>
      <c r="BL54" s="80">
        <v>-326.19799999999998</v>
      </c>
      <c r="BM54" s="49">
        <v>-683.35299999999995</v>
      </c>
      <c r="BN54" s="49">
        <v>-1099.268</v>
      </c>
      <c r="BO54" s="61">
        <v>-1787.175</v>
      </c>
      <c r="BQ54" s="80">
        <v>-381.89100000000002</v>
      </c>
      <c r="BR54" s="49">
        <v>-860.58100000000002</v>
      </c>
      <c r="BS54" s="49">
        <v>-1335.0129999999999</v>
      </c>
      <c r="BT54" s="61">
        <v>-2005.2429999999999</v>
      </c>
    </row>
    <row r="55" spans="1:132" x14ac:dyDescent="0.25">
      <c r="A55" s="62" t="s">
        <v>42</v>
      </c>
      <c r="B55" s="110"/>
      <c r="C55" s="26"/>
      <c r="D55" s="84">
        <v>13.5</v>
      </c>
      <c r="E55" s="69">
        <v>24.213999999999999</v>
      </c>
      <c r="F55" s="82">
        <v>43.572000000000003</v>
      </c>
      <c r="G55" s="83">
        <v>66.064999999999998</v>
      </c>
      <c r="H55" s="58"/>
      <c r="I55" s="84">
        <v>17.04</v>
      </c>
      <c r="J55" s="69">
        <v>36.923000000000002</v>
      </c>
      <c r="K55" s="71">
        <v>55.164000000000001</v>
      </c>
      <c r="L55" s="74">
        <v>102.646</v>
      </c>
      <c r="M55" s="58"/>
      <c r="N55" s="84">
        <v>19.222999999999999</v>
      </c>
      <c r="O55" s="69">
        <v>30.831</v>
      </c>
      <c r="P55" s="71">
        <v>58.343000000000004</v>
      </c>
      <c r="Q55" s="74">
        <v>99.087000000000003</v>
      </c>
      <c r="R55" s="58"/>
      <c r="S55" s="80">
        <v>39.213999999999999</v>
      </c>
      <c r="T55" s="49">
        <v>51.334000000000003</v>
      </c>
      <c r="U55" s="49">
        <v>67.563999999999993</v>
      </c>
      <c r="V55" s="61">
        <v>78.941000000000003</v>
      </c>
      <c r="W55" s="58"/>
      <c r="X55" s="80">
        <v>6.0270000000000001</v>
      </c>
      <c r="Y55" s="49">
        <v>13.346</v>
      </c>
      <c r="Z55" s="49">
        <v>21.555</v>
      </c>
      <c r="AA55" s="61">
        <v>28.5</v>
      </c>
      <c r="AB55" s="45"/>
      <c r="AC55" s="80">
        <v>5.4640000000000004</v>
      </c>
      <c r="AD55" s="49">
        <v>32.899000000000001</v>
      </c>
      <c r="AE55" s="49">
        <v>40.386000000000003</v>
      </c>
      <c r="AF55" s="61">
        <v>47.67</v>
      </c>
      <c r="AG55" s="52"/>
      <c r="AH55" s="80">
        <v>4.9009999999999998</v>
      </c>
      <c r="AI55" s="49">
        <v>10.884</v>
      </c>
      <c r="AJ55" s="49">
        <v>32.048999999999999</v>
      </c>
      <c r="AK55" s="61">
        <v>38.578000000000003</v>
      </c>
      <c r="AL55" s="45"/>
      <c r="AM55" s="80">
        <v>8.9830000000000005</v>
      </c>
      <c r="AN55" s="49">
        <v>15.311999999999999</v>
      </c>
      <c r="AO55" s="49">
        <v>28.661000000000001</v>
      </c>
      <c r="AP55" s="61">
        <v>39.286999999999999</v>
      </c>
      <c r="AQ55" s="52"/>
      <c r="AR55" s="80">
        <v>19.655000000000001</v>
      </c>
      <c r="AS55" s="49">
        <v>49.447000000000003</v>
      </c>
      <c r="AT55" s="49">
        <v>86.012</v>
      </c>
      <c r="AU55" s="61">
        <v>160.023</v>
      </c>
      <c r="AV55" s="52"/>
      <c r="AW55" s="80">
        <v>22.539000000000001</v>
      </c>
      <c r="AX55" s="49">
        <v>71.930999999999997</v>
      </c>
      <c r="AY55" s="49">
        <v>100.74</v>
      </c>
      <c r="AZ55" s="61">
        <v>326.28300000000002</v>
      </c>
      <c r="BA55" s="52"/>
      <c r="BB55" s="80">
        <v>33.005000000000003</v>
      </c>
      <c r="BC55" s="49">
        <v>2313.1109999999999</v>
      </c>
      <c r="BD55" s="49">
        <v>2734.4279999999999</v>
      </c>
      <c r="BE55" s="61">
        <v>2839.6759999999999</v>
      </c>
      <c r="BF55" s="52"/>
      <c r="BG55" s="80">
        <v>149.60900000000001</v>
      </c>
      <c r="BH55" s="49">
        <v>199.239</v>
      </c>
      <c r="BI55" s="49">
        <v>425.26100000000002</v>
      </c>
      <c r="BJ55" s="61">
        <v>512.827</v>
      </c>
      <c r="BL55" s="80">
        <v>89.370999999999995</v>
      </c>
      <c r="BM55" s="49">
        <v>976.96799999999996</v>
      </c>
      <c r="BN55" s="49">
        <v>1256.077</v>
      </c>
      <c r="BO55" s="61">
        <v>1386.252</v>
      </c>
      <c r="BQ55" s="80">
        <f>14467/1000</f>
        <v>14.467000000000001</v>
      </c>
      <c r="BR55" s="49">
        <v>74.131</v>
      </c>
      <c r="BS55" s="49">
        <v>110.95400000000001</v>
      </c>
      <c r="BT55" s="61">
        <v>429.28300000000002</v>
      </c>
    </row>
    <row r="56" spans="1:132" x14ac:dyDescent="0.25">
      <c r="A56" s="62" t="s">
        <v>43</v>
      </c>
      <c r="B56" s="110"/>
      <c r="C56" s="26"/>
      <c r="D56" s="80">
        <v>0</v>
      </c>
      <c r="E56" s="81">
        <v>0</v>
      </c>
      <c r="F56" s="82">
        <v>0</v>
      </c>
      <c r="G56" s="83">
        <v>0</v>
      </c>
      <c r="H56" s="58"/>
      <c r="I56" s="80">
        <v>0</v>
      </c>
      <c r="J56" s="69">
        <v>0</v>
      </c>
      <c r="K56" s="82">
        <v>0</v>
      </c>
      <c r="L56" s="61">
        <v>0</v>
      </c>
      <c r="M56" s="58"/>
      <c r="N56" s="80">
        <v>0</v>
      </c>
      <c r="O56" s="69">
        <v>0</v>
      </c>
      <c r="P56" s="69">
        <v>0</v>
      </c>
      <c r="Q56" s="61">
        <v>0</v>
      </c>
      <c r="R56" s="58"/>
      <c r="S56" s="80">
        <v>0</v>
      </c>
      <c r="T56" s="49">
        <v>0</v>
      </c>
      <c r="U56" s="49">
        <v>0</v>
      </c>
      <c r="V56" s="61">
        <v>0</v>
      </c>
      <c r="W56" s="58"/>
      <c r="X56" s="80">
        <v>0</v>
      </c>
      <c r="Y56" s="49">
        <v>0</v>
      </c>
      <c r="Z56" s="49">
        <v>0</v>
      </c>
      <c r="AA56" s="61">
        <v>0</v>
      </c>
      <c r="AB56" s="45"/>
      <c r="AC56" s="80">
        <v>0</v>
      </c>
      <c r="AD56" s="49">
        <v>0</v>
      </c>
      <c r="AE56" s="49">
        <v>0</v>
      </c>
      <c r="AF56" s="61">
        <v>0</v>
      </c>
      <c r="AG56" s="52"/>
      <c r="AH56" s="80">
        <v>0</v>
      </c>
      <c r="AI56" s="49">
        <v>0</v>
      </c>
      <c r="AJ56" s="49">
        <v>0</v>
      </c>
      <c r="AK56" s="61">
        <v>0</v>
      </c>
      <c r="AL56" s="45"/>
      <c r="AM56" s="80">
        <v>0</v>
      </c>
      <c r="AN56" s="49">
        <v>0</v>
      </c>
      <c r="AO56" s="49">
        <v>0</v>
      </c>
      <c r="AP56" s="61">
        <v>0</v>
      </c>
      <c r="AQ56" s="52"/>
      <c r="AR56" s="80">
        <v>0</v>
      </c>
      <c r="AS56" s="49">
        <v>0</v>
      </c>
      <c r="AT56" s="49">
        <v>0</v>
      </c>
      <c r="AU56" s="61">
        <v>0</v>
      </c>
      <c r="AV56" s="52"/>
      <c r="AW56" s="80">
        <v>0</v>
      </c>
      <c r="AX56" s="49">
        <v>0</v>
      </c>
      <c r="AY56" s="49">
        <v>0</v>
      </c>
      <c r="AZ56" s="61">
        <v>0</v>
      </c>
      <c r="BA56" s="52"/>
      <c r="BB56" s="80">
        <v>996.29600000000005</v>
      </c>
      <c r="BC56" s="49">
        <v>987.89499999999998</v>
      </c>
      <c r="BD56" s="49">
        <v>987.89499999999998</v>
      </c>
      <c r="BE56" s="61">
        <v>987.89499999999998</v>
      </c>
      <c r="BF56" s="52"/>
      <c r="BG56" s="80">
        <v>0</v>
      </c>
      <c r="BH56" s="49">
        <v>0</v>
      </c>
      <c r="BI56" s="49">
        <v>0</v>
      </c>
      <c r="BJ56" s="61">
        <v>0</v>
      </c>
      <c r="BL56" s="80">
        <v>0</v>
      </c>
      <c r="BM56" s="49">
        <v>0</v>
      </c>
      <c r="BN56" s="49">
        <v>0</v>
      </c>
      <c r="BO56" s="61">
        <v>0</v>
      </c>
      <c r="BQ56" s="80">
        <v>0</v>
      </c>
      <c r="BR56" s="49">
        <v>0</v>
      </c>
      <c r="BS56" s="49">
        <v>0</v>
      </c>
      <c r="BT56" s="61"/>
    </row>
    <row r="57" spans="1:132" x14ac:dyDescent="0.25">
      <c r="A57" s="62" t="s">
        <v>44</v>
      </c>
      <c r="B57" s="110"/>
      <c r="C57" s="26"/>
      <c r="D57" s="80">
        <v>0</v>
      </c>
      <c r="E57" s="81">
        <v>0</v>
      </c>
      <c r="F57" s="82">
        <v>0</v>
      </c>
      <c r="G57" s="83">
        <v>-4.0549999999999997</v>
      </c>
      <c r="H57" s="58"/>
      <c r="I57" s="80">
        <v>-9.5790000000000006</v>
      </c>
      <c r="J57" s="69">
        <v>-12.58</v>
      </c>
      <c r="K57" s="82">
        <v>-17.579999999999998</v>
      </c>
      <c r="L57" s="61">
        <v>-24.945</v>
      </c>
      <c r="M57" s="58"/>
      <c r="N57" s="80">
        <v>-9</v>
      </c>
      <c r="O57" s="69">
        <v>-13.5</v>
      </c>
      <c r="P57" s="69">
        <v>-19</v>
      </c>
      <c r="Q57" s="61">
        <v>-28.5</v>
      </c>
      <c r="R57" s="58"/>
      <c r="S57" s="80">
        <v>0</v>
      </c>
      <c r="T57" s="49">
        <v>-20.100000000000001</v>
      </c>
      <c r="U57" s="49">
        <v>-31</v>
      </c>
      <c r="V57" s="61">
        <v>-41.08</v>
      </c>
      <c r="W57" s="58"/>
      <c r="X57" s="80">
        <v>-5.7809999999999997</v>
      </c>
      <c r="Y57" s="49">
        <v>-25.780999999999999</v>
      </c>
      <c r="Z57" s="49">
        <v>-30.780999999999999</v>
      </c>
      <c r="AA57" s="61">
        <v>-47.280999999999999</v>
      </c>
      <c r="AB57" s="45"/>
      <c r="AC57" s="80">
        <v>0</v>
      </c>
      <c r="AD57" s="49">
        <v>0</v>
      </c>
      <c r="AE57" s="49">
        <v>-16</v>
      </c>
      <c r="AF57" s="61">
        <v>-16</v>
      </c>
      <c r="AG57" s="52"/>
      <c r="AH57" s="80">
        <v>-8</v>
      </c>
      <c r="AI57" s="49">
        <v>-16</v>
      </c>
      <c r="AJ57" s="49">
        <v>-24</v>
      </c>
      <c r="AK57" s="61">
        <v>-31.908000000000001</v>
      </c>
      <c r="AL57" s="45"/>
      <c r="AM57" s="80">
        <v>0</v>
      </c>
      <c r="AN57" s="49">
        <v>-8.75</v>
      </c>
      <c r="AO57" s="49">
        <v>-22.939</v>
      </c>
      <c r="AP57" s="61">
        <v>-79.123999999999995</v>
      </c>
      <c r="AQ57" s="52"/>
      <c r="AR57" s="80">
        <v>0</v>
      </c>
      <c r="AS57" s="49">
        <v>-10</v>
      </c>
      <c r="AT57" s="49">
        <v>-20</v>
      </c>
      <c r="AU57" s="61">
        <v>-28.84</v>
      </c>
      <c r="AV57" s="52"/>
      <c r="AW57" s="80">
        <v>-15</v>
      </c>
      <c r="AX57" s="49">
        <v>-22</v>
      </c>
      <c r="AY57" s="49">
        <v>-25.699000000000002</v>
      </c>
      <c r="AZ57" s="61">
        <v>-25.7</v>
      </c>
      <c r="BA57" s="52"/>
      <c r="BB57" s="80">
        <v>-3</v>
      </c>
      <c r="BC57" s="49">
        <v>-15.997999999999999</v>
      </c>
      <c r="BD57" s="49">
        <v>-28</v>
      </c>
      <c r="BE57" s="61">
        <v>-28</v>
      </c>
      <c r="BF57" s="52"/>
      <c r="BG57" s="80">
        <v>0</v>
      </c>
      <c r="BH57" s="49">
        <v>0</v>
      </c>
      <c r="BI57" s="49">
        <v>0</v>
      </c>
      <c r="BJ57" s="61">
        <v>3.1</v>
      </c>
      <c r="BL57" s="80">
        <v>0</v>
      </c>
      <c r="BM57" s="49">
        <v>0</v>
      </c>
      <c r="BN57" s="49">
        <v>0</v>
      </c>
      <c r="BO57" s="61">
        <v>0</v>
      </c>
      <c r="BQ57" s="80">
        <v>0</v>
      </c>
      <c r="BR57" s="49">
        <v>0</v>
      </c>
      <c r="BS57" s="49">
        <v>0</v>
      </c>
      <c r="BT57" s="61"/>
    </row>
    <row r="58" spans="1:132" x14ac:dyDescent="0.25">
      <c r="A58" s="62" t="s">
        <v>45</v>
      </c>
      <c r="B58" s="110"/>
      <c r="C58" s="26"/>
      <c r="D58" s="80">
        <v>0</v>
      </c>
      <c r="E58" s="85">
        <v>0</v>
      </c>
      <c r="F58" s="82">
        <v>-53.913999999999994</v>
      </c>
      <c r="G58" s="83">
        <v>-61.322999999999993</v>
      </c>
      <c r="H58" s="58"/>
      <c r="I58" s="80">
        <v>-6.1680000000000001</v>
      </c>
      <c r="J58" s="60">
        <v>-6.1680000000000001</v>
      </c>
      <c r="K58" s="82">
        <v>-6.1680000000000001</v>
      </c>
      <c r="L58" s="59">
        <v>-6.0330000000000004</v>
      </c>
      <c r="M58" s="58"/>
      <c r="N58" s="80">
        <v>9.1229999999999993</v>
      </c>
      <c r="O58" s="60">
        <v>9.1229999999999993</v>
      </c>
      <c r="P58" s="60">
        <v>9.1229999999999993</v>
      </c>
      <c r="Q58" s="59">
        <v>9.1229999999999993</v>
      </c>
      <c r="R58" s="58"/>
      <c r="S58" s="80">
        <v>0</v>
      </c>
      <c r="T58" s="56">
        <v>0</v>
      </c>
      <c r="U58" s="56">
        <v>0</v>
      </c>
      <c r="V58" s="59">
        <v>0</v>
      </c>
      <c r="W58" s="58"/>
      <c r="X58" s="80">
        <v>0</v>
      </c>
      <c r="Y58" s="56">
        <v>0</v>
      </c>
      <c r="Z58" s="56">
        <v>0</v>
      </c>
      <c r="AA58" s="59">
        <v>0</v>
      </c>
      <c r="AB58" s="45"/>
      <c r="AC58" s="80">
        <v>0</v>
      </c>
      <c r="AD58" s="56">
        <v>0</v>
      </c>
      <c r="AE58" s="56">
        <v>0</v>
      </c>
      <c r="AF58" s="59">
        <v>59.863</v>
      </c>
      <c r="AG58" s="52"/>
      <c r="AH58" s="80">
        <v>-96.337999999999994</v>
      </c>
      <c r="AI58" s="56">
        <v>-99.710999999999999</v>
      </c>
      <c r="AJ58" s="56">
        <v>-99.711999999999989</v>
      </c>
      <c r="AK58" s="59">
        <v>-99.710999999999999</v>
      </c>
      <c r="AL58" s="45"/>
      <c r="AM58" s="80">
        <v>0</v>
      </c>
      <c r="AN58" s="56">
        <v>0</v>
      </c>
      <c r="AO58" s="56">
        <v>0</v>
      </c>
      <c r="AP58" s="59">
        <v>0</v>
      </c>
      <c r="AQ58" s="52"/>
      <c r="AR58" s="80">
        <v>0</v>
      </c>
      <c r="AS58" s="56">
        <v>0</v>
      </c>
      <c r="AT58" s="56">
        <v>0</v>
      </c>
      <c r="AU58" s="59">
        <v>0</v>
      </c>
      <c r="AV58" s="52"/>
      <c r="AW58" s="80">
        <v>0</v>
      </c>
      <c r="AX58" s="56">
        <v>0</v>
      </c>
      <c r="AY58" s="56">
        <v>0</v>
      </c>
      <c r="AZ58" s="59">
        <v>0</v>
      </c>
      <c r="BA58" s="52"/>
      <c r="BB58" s="80">
        <v>0</v>
      </c>
      <c r="BC58" s="56">
        <v>0</v>
      </c>
      <c r="BD58" s="56">
        <v>0</v>
      </c>
      <c r="BE58" s="59">
        <v>-5.9850000000000003</v>
      </c>
      <c r="BF58" s="52"/>
      <c r="BG58" s="80">
        <v>-85.599000000000004</v>
      </c>
      <c r="BH58" s="56">
        <v>-90.271000000000001</v>
      </c>
      <c r="BI58" s="56">
        <v>-303.64800000000002</v>
      </c>
      <c r="BJ58" s="59">
        <v>-303.62199999999996</v>
      </c>
      <c r="BL58" s="80">
        <v>0</v>
      </c>
      <c r="BM58" s="56">
        <v>-1102.884</v>
      </c>
      <c r="BN58" s="56">
        <v>-1242.5170000000001</v>
      </c>
      <c r="BO58" s="61">
        <v>-1785.5170000000001</v>
      </c>
      <c r="BQ58" s="80">
        <f>0+(-49736/1000)</f>
        <v>-49.735999999999997</v>
      </c>
      <c r="BR58" s="49">
        <v>-448.298</v>
      </c>
      <c r="BS58" s="49">
        <v>-617.17200000000003</v>
      </c>
      <c r="BT58" s="61">
        <v>-937.45699999999999</v>
      </c>
    </row>
    <row r="59" spans="1:132" x14ac:dyDescent="0.25">
      <c r="A59" s="62" t="s">
        <v>46</v>
      </c>
      <c r="B59" s="110"/>
      <c r="C59" s="26"/>
      <c r="D59" s="80"/>
      <c r="E59" s="81"/>
      <c r="F59" s="82"/>
      <c r="G59" s="83"/>
      <c r="H59" s="58"/>
      <c r="I59" s="80"/>
      <c r="J59" s="69"/>
      <c r="K59" s="82"/>
      <c r="L59" s="61"/>
      <c r="M59" s="58"/>
      <c r="N59" s="80"/>
      <c r="O59" s="69"/>
      <c r="P59" s="69"/>
      <c r="Q59" s="61"/>
      <c r="R59" s="58"/>
      <c r="S59" s="80"/>
      <c r="T59" s="49"/>
      <c r="U59" s="49"/>
      <c r="V59" s="61"/>
      <c r="W59" s="58"/>
      <c r="X59" s="80"/>
      <c r="Y59" s="49"/>
      <c r="Z59" s="49"/>
      <c r="AA59" s="61"/>
      <c r="AB59" s="45"/>
      <c r="AC59" s="80"/>
      <c r="AD59" s="49"/>
      <c r="AE59" s="49"/>
      <c r="AF59" s="61"/>
      <c r="AG59" s="52"/>
      <c r="AH59" s="80"/>
      <c r="AI59" s="49"/>
      <c r="AJ59" s="49"/>
      <c r="AK59" s="61"/>
      <c r="AL59" s="45"/>
      <c r="AM59" s="80"/>
      <c r="AN59" s="49"/>
      <c r="AO59" s="49"/>
      <c r="AP59" s="61"/>
      <c r="AQ59" s="52"/>
      <c r="AR59" s="80"/>
      <c r="AS59" s="49"/>
      <c r="AT59" s="49"/>
      <c r="AU59" s="61"/>
      <c r="AV59" s="52"/>
      <c r="AW59" s="80"/>
      <c r="AX59" s="49"/>
      <c r="AY59" s="49"/>
      <c r="AZ59" s="61"/>
      <c r="BA59" s="52"/>
      <c r="BB59" s="80"/>
      <c r="BC59" s="49"/>
      <c r="BD59" s="49"/>
      <c r="BE59" s="61"/>
      <c r="BF59" s="52"/>
      <c r="BG59" s="80"/>
      <c r="BH59" s="49"/>
      <c r="BI59" s="49"/>
      <c r="BJ59" s="61"/>
      <c r="BL59" s="80">
        <v>0</v>
      </c>
      <c r="BM59" s="49">
        <v>0</v>
      </c>
      <c r="BN59" s="49">
        <v>0.52200000000000002</v>
      </c>
      <c r="BO59" s="61">
        <v>0.52200000000000002</v>
      </c>
      <c r="BQ59" s="80">
        <v>0</v>
      </c>
      <c r="BR59" s="49">
        <v>1155.51</v>
      </c>
      <c r="BS59" s="49">
        <v>1172.2339999999999</v>
      </c>
      <c r="BT59" s="61">
        <v>1213.51</v>
      </c>
    </row>
    <row r="60" spans="1:132" x14ac:dyDescent="0.25">
      <c r="A60" s="62" t="s">
        <v>47</v>
      </c>
      <c r="B60" s="110"/>
      <c r="C60" s="26"/>
      <c r="D60" s="80">
        <v>0</v>
      </c>
      <c r="E60" s="81">
        <v>0</v>
      </c>
      <c r="F60" s="82">
        <v>0</v>
      </c>
      <c r="G60" s="83">
        <v>0</v>
      </c>
      <c r="H60" s="58"/>
      <c r="I60" s="80">
        <v>0</v>
      </c>
      <c r="J60" s="69">
        <v>0</v>
      </c>
      <c r="K60" s="82">
        <v>0</v>
      </c>
      <c r="L60" s="61">
        <v>0</v>
      </c>
      <c r="M60" s="58"/>
      <c r="N60" s="80">
        <v>0</v>
      </c>
      <c r="O60" s="69">
        <v>0</v>
      </c>
      <c r="P60" s="69">
        <v>0</v>
      </c>
      <c r="Q60" s="61">
        <v>0</v>
      </c>
      <c r="R60" s="58"/>
      <c r="S60" s="80">
        <v>0</v>
      </c>
      <c r="T60" s="49">
        <v>0</v>
      </c>
      <c r="U60" s="49">
        <v>0</v>
      </c>
      <c r="V60" s="61">
        <v>0</v>
      </c>
      <c r="W60" s="58"/>
      <c r="X60" s="80">
        <v>0</v>
      </c>
      <c r="Y60" s="49">
        <v>0</v>
      </c>
      <c r="Z60" s="49">
        <v>0</v>
      </c>
      <c r="AA60" s="61">
        <v>0</v>
      </c>
      <c r="AB60" s="45"/>
      <c r="AC60" s="80">
        <v>0</v>
      </c>
      <c r="AD60" s="49">
        <v>0</v>
      </c>
      <c r="AE60" s="49">
        <v>0</v>
      </c>
      <c r="AF60" s="61">
        <v>0</v>
      </c>
      <c r="AG60" s="52"/>
      <c r="AH60" s="80">
        <v>0</v>
      </c>
      <c r="AI60" s="49">
        <v>0</v>
      </c>
      <c r="AJ60" s="49">
        <v>0</v>
      </c>
      <c r="AK60" s="61">
        <v>0</v>
      </c>
      <c r="AL60" s="45"/>
      <c r="AM60" s="80">
        <v>0</v>
      </c>
      <c r="AN60" s="49">
        <v>0</v>
      </c>
      <c r="AO60" s="49">
        <v>0</v>
      </c>
      <c r="AP60" s="61">
        <v>0</v>
      </c>
      <c r="AQ60" s="52"/>
      <c r="AR60" s="80">
        <v>0</v>
      </c>
      <c r="AS60" s="49">
        <v>0</v>
      </c>
      <c r="AT60" s="49">
        <v>0</v>
      </c>
      <c r="AU60" s="61">
        <v>0</v>
      </c>
      <c r="AV60" s="52"/>
      <c r="AW60" s="80">
        <v>0</v>
      </c>
      <c r="AX60" s="49">
        <v>0</v>
      </c>
      <c r="AY60" s="49">
        <v>0</v>
      </c>
      <c r="AZ60" s="61">
        <v>0</v>
      </c>
      <c r="BA60" s="52"/>
      <c r="BB60" s="80">
        <v>0</v>
      </c>
      <c r="BC60" s="49">
        <v>3980.6990000000001</v>
      </c>
      <c r="BD60" s="49">
        <v>3980.6990000000001</v>
      </c>
      <c r="BE60" s="61">
        <v>3980.6990000000001</v>
      </c>
      <c r="BF60" s="52"/>
      <c r="BG60" s="80">
        <v>0</v>
      </c>
      <c r="BH60" s="49">
        <v>0</v>
      </c>
      <c r="BI60" s="49">
        <v>0</v>
      </c>
      <c r="BJ60" s="61">
        <v>0</v>
      </c>
      <c r="BL60" s="80">
        <v>0</v>
      </c>
      <c r="BM60" s="49">
        <v>0</v>
      </c>
      <c r="BN60" s="49">
        <v>0</v>
      </c>
      <c r="BO60" s="61">
        <v>0</v>
      </c>
      <c r="BQ60" s="80">
        <v>0</v>
      </c>
      <c r="BR60" s="49">
        <v>0</v>
      </c>
      <c r="BS60" s="49">
        <v>0</v>
      </c>
      <c r="BT60" s="61">
        <v>0</v>
      </c>
    </row>
    <row r="61" spans="1:132" x14ac:dyDescent="0.25">
      <c r="A61" s="62" t="s">
        <v>48</v>
      </c>
      <c r="B61" s="110"/>
      <c r="C61" s="26"/>
      <c r="D61" s="80">
        <v>0</v>
      </c>
      <c r="E61" s="81">
        <v>0</v>
      </c>
      <c r="F61" s="82">
        <v>0</v>
      </c>
      <c r="G61" s="83">
        <v>0</v>
      </c>
      <c r="H61" s="58"/>
      <c r="I61" s="80">
        <v>0</v>
      </c>
      <c r="J61" s="69">
        <v>0</v>
      </c>
      <c r="K61" s="82">
        <v>1.5</v>
      </c>
      <c r="L61" s="61">
        <v>1.5</v>
      </c>
      <c r="M61" s="58"/>
      <c r="N61" s="80">
        <v>0</v>
      </c>
      <c r="O61" s="69">
        <v>0</v>
      </c>
      <c r="P61" s="69">
        <v>0</v>
      </c>
      <c r="Q61" s="61">
        <v>0</v>
      </c>
      <c r="R61" s="58"/>
      <c r="S61" s="80">
        <v>0</v>
      </c>
      <c r="T61" s="49">
        <v>0</v>
      </c>
      <c r="U61" s="49">
        <v>0</v>
      </c>
      <c r="V61" s="61">
        <v>0</v>
      </c>
      <c r="W61" s="58"/>
      <c r="X61" s="80">
        <v>0</v>
      </c>
      <c r="Y61" s="49">
        <v>0</v>
      </c>
      <c r="Z61" s="49">
        <v>0</v>
      </c>
      <c r="AA61" s="61">
        <v>0</v>
      </c>
      <c r="AB61" s="45"/>
      <c r="AC61" s="80">
        <v>0</v>
      </c>
      <c r="AD61" s="49">
        <v>0</v>
      </c>
      <c r="AE61" s="49">
        <v>0</v>
      </c>
      <c r="AF61" s="61">
        <v>0</v>
      </c>
      <c r="AG61" s="52"/>
      <c r="AH61" s="80">
        <v>0</v>
      </c>
      <c r="AI61" s="49">
        <v>1.25</v>
      </c>
      <c r="AJ61" s="49">
        <v>1.25</v>
      </c>
      <c r="AK61" s="61">
        <v>1.25</v>
      </c>
      <c r="AL61" s="45"/>
      <c r="AM61" s="80">
        <v>0</v>
      </c>
      <c r="AN61" s="49">
        <v>0</v>
      </c>
      <c r="AO61" s="49">
        <v>0</v>
      </c>
      <c r="AP61" s="61">
        <v>0</v>
      </c>
      <c r="AQ61" s="52"/>
      <c r="AR61" s="80">
        <v>0</v>
      </c>
      <c r="AS61" s="49">
        <v>0</v>
      </c>
      <c r="AT61" s="49">
        <v>0</v>
      </c>
      <c r="AU61" s="61">
        <v>0</v>
      </c>
      <c r="AV61" s="52"/>
      <c r="AW61" s="80">
        <v>0</v>
      </c>
      <c r="AX61" s="49">
        <v>0</v>
      </c>
      <c r="AY61" s="49">
        <v>1.5</v>
      </c>
      <c r="AZ61" s="61">
        <v>1.5</v>
      </c>
      <c r="BA61" s="52"/>
      <c r="BB61" s="80">
        <v>0</v>
      </c>
      <c r="BC61" s="49">
        <v>0</v>
      </c>
      <c r="BD61" s="49">
        <v>0</v>
      </c>
      <c r="BE61" s="61">
        <v>0</v>
      </c>
      <c r="BF61" s="52"/>
      <c r="BG61" s="80">
        <v>0</v>
      </c>
      <c r="BH61" s="49">
        <v>0</v>
      </c>
      <c r="BI61" s="49">
        <v>0</v>
      </c>
      <c r="BJ61" s="61">
        <v>0</v>
      </c>
      <c r="BL61" s="80">
        <v>0</v>
      </c>
      <c r="BM61" s="49">
        <v>0</v>
      </c>
      <c r="BN61" s="49">
        <v>0</v>
      </c>
      <c r="BO61" s="61">
        <v>0</v>
      </c>
      <c r="BQ61" s="80">
        <v>0</v>
      </c>
      <c r="BR61" s="71">
        <v>0</v>
      </c>
      <c r="BS61" s="49">
        <v>0</v>
      </c>
      <c r="BT61" s="61">
        <v>0</v>
      </c>
    </row>
    <row r="62" spans="1:132" x14ac:dyDescent="0.25">
      <c r="A62" s="62" t="s">
        <v>49</v>
      </c>
      <c r="B62" s="110"/>
      <c r="C62" s="26"/>
      <c r="D62" s="80">
        <v>0</v>
      </c>
      <c r="E62" s="81">
        <v>0</v>
      </c>
      <c r="F62" s="82">
        <v>0</v>
      </c>
      <c r="G62" s="83">
        <v>0</v>
      </c>
      <c r="H62" s="58"/>
      <c r="I62" s="80">
        <v>0</v>
      </c>
      <c r="J62" s="69">
        <v>0</v>
      </c>
      <c r="K62" s="82">
        <v>0</v>
      </c>
      <c r="L62" s="61">
        <v>0</v>
      </c>
      <c r="M62" s="58"/>
      <c r="N62" s="80">
        <v>0</v>
      </c>
      <c r="O62" s="69">
        <v>0</v>
      </c>
      <c r="P62" s="69">
        <v>0</v>
      </c>
      <c r="Q62" s="61">
        <v>0</v>
      </c>
      <c r="R62" s="58"/>
      <c r="S62" s="80">
        <v>0</v>
      </c>
      <c r="T62" s="49">
        <v>0</v>
      </c>
      <c r="U62" s="49">
        <v>0</v>
      </c>
      <c r="V62" s="61">
        <v>0</v>
      </c>
      <c r="W62" s="58"/>
      <c r="X62" s="80">
        <v>0</v>
      </c>
      <c r="Y62" s="49">
        <v>0</v>
      </c>
      <c r="Z62" s="49">
        <v>0</v>
      </c>
      <c r="AA62" s="61">
        <v>0</v>
      </c>
      <c r="AB62" s="45"/>
      <c r="AC62" s="80">
        <v>0</v>
      </c>
      <c r="AD62" s="49">
        <v>0</v>
      </c>
      <c r="AE62" s="49">
        <v>0</v>
      </c>
      <c r="AF62" s="61">
        <v>0</v>
      </c>
      <c r="AG62" s="52"/>
      <c r="AH62" s="80">
        <v>0</v>
      </c>
      <c r="AI62" s="49">
        <v>0</v>
      </c>
      <c r="AJ62" s="49">
        <v>0</v>
      </c>
      <c r="AK62" s="61">
        <v>0</v>
      </c>
      <c r="AL62" s="45"/>
      <c r="AM62" s="80">
        <v>0</v>
      </c>
      <c r="AN62" s="49">
        <v>0</v>
      </c>
      <c r="AO62" s="49">
        <v>-69.489999999999995</v>
      </c>
      <c r="AP62" s="61">
        <v>-68.007000000000005</v>
      </c>
      <c r="AQ62" s="52"/>
      <c r="AR62" s="80">
        <v>0</v>
      </c>
      <c r="AS62" s="49">
        <v>0</v>
      </c>
      <c r="AT62" s="49">
        <v>0</v>
      </c>
      <c r="AU62" s="61">
        <v>0</v>
      </c>
      <c r="AV62" s="52"/>
      <c r="AW62" s="80">
        <v>0</v>
      </c>
      <c r="AX62" s="49">
        <v>0</v>
      </c>
      <c r="AY62" s="49">
        <v>-14.904999999999999</v>
      </c>
      <c r="AZ62" s="61">
        <v>-14.904999999999999</v>
      </c>
      <c r="BA62" s="52"/>
      <c r="BB62" s="80">
        <v>0</v>
      </c>
      <c r="BC62" s="49">
        <v>0</v>
      </c>
      <c r="BD62" s="49">
        <v>0</v>
      </c>
      <c r="BE62" s="61">
        <v>-12.12</v>
      </c>
      <c r="BF62" s="52"/>
      <c r="BG62" s="80">
        <v>0</v>
      </c>
      <c r="BH62" s="49">
        <v>0</v>
      </c>
      <c r="BI62" s="49">
        <v>0</v>
      </c>
      <c r="BJ62" s="61">
        <v>-20.503</v>
      </c>
      <c r="BL62" s="80">
        <v>0</v>
      </c>
      <c r="BM62" s="49">
        <v>0</v>
      </c>
      <c r="BN62" s="49">
        <v>0</v>
      </c>
      <c r="BO62" s="61">
        <v>0</v>
      </c>
      <c r="BQ62" s="80">
        <v>0</v>
      </c>
      <c r="BR62" s="71">
        <v>0</v>
      </c>
      <c r="BS62" s="49">
        <v>0</v>
      </c>
      <c r="BT62" s="61">
        <v>0</v>
      </c>
    </row>
    <row r="63" spans="1:132" x14ac:dyDescent="0.25">
      <c r="A63" s="62" t="s">
        <v>50</v>
      </c>
      <c r="B63" s="110"/>
      <c r="C63" s="26"/>
      <c r="D63" s="80">
        <v>0</v>
      </c>
      <c r="E63" s="81">
        <v>0</v>
      </c>
      <c r="F63" s="82">
        <v>0</v>
      </c>
      <c r="G63" s="83">
        <v>0</v>
      </c>
      <c r="H63" s="58"/>
      <c r="I63" s="80">
        <v>0</v>
      </c>
      <c r="J63" s="69">
        <v>0</v>
      </c>
      <c r="K63" s="82">
        <v>0</v>
      </c>
      <c r="L63" s="61">
        <v>0</v>
      </c>
      <c r="M63" s="58"/>
      <c r="N63" s="80">
        <v>0</v>
      </c>
      <c r="O63" s="69">
        <v>0</v>
      </c>
      <c r="P63" s="69">
        <v>0</v>
      </c>
      <c r="Q63" s="61">
        <v>0</v>
      </c>
      <c r="R63" s="58"/>
      <c r="S63" s="80">
        <v>0</v>
      </c>
      <c r="T63" s="49">
        <v>0</v>
      </c>
      <c r="U63" s="49">
        <v>0</v>
      </c>
      <c r="V63" s="61">
        <v>0</v>
      </c>
      <c r="W63" s="58"/>
      <c r="X63" s="80">
        <v>0</v>
      </c>
      <c r="Y63" s="49">
        <v>0</v>
      </c>
      <c r="Z63" s="49">
        <v>0</v>
      </c>
      <c r="AA63" s="61">
        <v>0</v>
      </c>
      <c r="AB63" s="45"/>
      <c r="AC63" s="80">
        <v>0</v>
      </c>
      <c r="AD63" s="49">
        <v>0</v>
      </c>
      <c r="AE63" s="49">
        <v>0</v>
      </c>
      <c r="AF63" s="61">
        <v>0</v>
      </c>
      <c r="AG63" s="52"/>
      <c r="AH63" s="80">
        <v>0</v>
      </c>
      <c r="AI63" s="49">
        <v>0</v>
      </c>
      <c r="AJ63" s="49">
        <v>0</v>
      </c>
      <c r="AK63" s="61">
        <v>0</v>
      </c>
      <c r="AL63" s="45"/>
      <c r="AM63" s="80">
        <v>0</v>
      </c>
      <c r="AN63" s="49">
        <v>0</v>
      </c>
      <c r="AO63" s="49">
        <v>0</v>
      </c>
      <c r="AP63" s="61">
        <v>0</v>
      </c>
      <c r="AQ63" s="52"/>
      <c r="AR63" s="80">
        <v>0</v>
      </c>
      <c r="AS63" s="49">
        <v>0</v>
      </c>
      <c r="AT63" s="49">
        <v>0</v>
      </c>
      <c r="AU63" s="61">
        <v>0</v>
      </c>
      <c r="AV63" s="52"/>
      <c r="AW63" s="80">
        <v>-5.0279999999999996</v>
      </c>
      <c r="AX63" s="49">
        <v>-19.405000000000001</v>
      </c>
      <c r="AY63" s="49">
        <v>-21.588999999999999</v>
      </c>
      <c r="AZ63" s="61">
        <v>2.3340000000000001</v>
      </c>
      <c r="BA63" s="52"/>
      <c r="BB63" s="80">
        <v>0</v>
      </c>
      <c r="BC63" s="49">
        <v>0</v>
      </c>
      <c r="BD63" s="49">
        <v>0</v>
      </c>
      <c r="BE63" s="61">
        <v>0</v>
      </c>
      <c r="BF63" s="52"/>
      <c r="BG63" s="80">
        <v>0</v>
      </c>
      <c r="BH63" s="49">
        <v>0</v>
      </c>
      <c r="BI63" s="49">
        <v>0</v>
      </c>
      <c r="BJ63" s="61">
        <v>0</v>
      </c>
      <c r="BL63" s="80">
        <v>0</v>
      </c>
      <c r="BM63" s="49">
        <v>0</v>
      </c>
      <c r="BN63" s="49">
        <v>0</v>
      </c>
      <c r="BO63" s="61">
        <v>0</v>
      </c>
      <c r="BQ63" s="80">
        <v>0</v>
      </c>
      <c r="BR63" s="71">
        <v>0</v>
      </c>
      <c r="BS63" s="49">
        <v>0</v>
      </c>
      <c r="BT63" s="61">
        <v>0</v>
      </c>
    </row>
    <row r="64" spans="1:132" x14ac:dyDescent="0.25">
      <c r="A64" s="111"/>
      <c r="B64" s="110"/>
      <c r="C64" s="26"/>
      <c r="D64" s="84"/>
      <c r="E64" s="69"/>
      <c r="F64" s="82"/>
      <c r="G64" s="83"/>
      <c r="H64" s="58"/>
      <c r="I64" s="84"/>
      <c r="J64" s="69"/>
      <c r="K64" s="71"/>
      <c r="L64" s="74"/>
      <c r="M64" s="58"/>
      <c r="N64" s="84"/>
      <c r="O64" s="69"/>
      <c r="P64" s="71"/>
      <c r="Q64" s="74"/>
      <c r="R64" s="58"/>
      <c r="S64" s="80"/>
      <c r="T64" s="69"/>
      <c r="U64" s="71"/>
      <c r="V64" s="74"/>
      <c r="W64" s="58"/>
      <c r="X64" s="80"/>
      <c r="Y64" s="69"/>
      <c r="Z64" s="71"/>
      <c r="AA64" s="74"/>
      <c r="AB64" s="45"/>
      <c r="AC64" s="80"/>
      <c r="AD64" s="69"/>
      <c r="AE64" s="71"/>
      <c r="AF64" s="74"/>
      <c r="AG64" s="52"/>
      <c r="AH64" s="80"/>
      <c r="AI64" s="69"/>
      <c r="AJ64" s="71"/>
      <c r="AK64" s="74"/>
      <c r="AL64" s="45"/>
      <c r="AM64" s="80"/>
      <c r="AN64" s="69"/>
      <c r="AO64" s="71"/>
      <c r="AP64" s="74"/>
      <c r="AQ64" s="52"/>
      <c r="AR64" s="80"/>
      <c r="AS64" s="69"/>
      <c r="AT64" s="71"/>
      <c r="AU64" s="74"/>
      <c r="AV64" s="52"/>
      <c r="AW64" s="80"/>
      <c r="AX64" s="69"/>
      <c r="AY64" s="71"/>
      <c r="AZ64" s="74"/>
      <c r="BA64" s="52"/>
      <c r="BB64" s="80"/>
      <c r="BC64" s="69"/>
      <c r="BD64" s="71"/>
      <c r="BE64" s="74"/>
      <c r="BF64" s="52"/>
      <c r="BG64" s="80"/>
      <c r="BH64" s="69"/>
      <c r="BI64" s="71"/>
      <c r="BJ64" s="74"/>
      <c r="BL64" s="80"/>
      <c r="BM64" s="69"/>
      <c r="BN64" s="69"/>
      <c r="BO64" s="74"/>
      <c r="BQ64" s="80"/>
      <c r="BR64" s="69"/>
      <c r="BS64" s="69"/>
      <c r="BT64" s="74"/>
    </row>
    <row r="65" spans="1:132" s="38" customFormat="1" x14ac:dyDescent="0.25">
      <c r="A65" s="39" t="s">
        <v>51</v>
      </c>
      <c r="B65" s="113"/>
      <c r="C65" s="65"/>
      <c r="D65" s="86">
        <f>SUM(D53:D63)</f>
        <v>-137.18699999999998</v>
      </c>
      <c r="E65" s="41">
        <f>SUM(E53:E63)</f>
        <v>-549.91000000000008</v>
      </c>
      <c r="F65" s="41">
        <f>SUM(F53:F63)</f>
        <v>-789.34799999999996</v>
      </c>
      <c r="G65" s="44">
        <f>SUM(G53:G63)</f>
        <v>-1565</v>
      </c>
      <c r="H65" s="66"/>
      <c r="I65" s="86">
        <f>SUM(I53:I63)</f>
        <v>116.58999999999997</v>
      </c>
      <c r="J65" s="41">
        <f>SUM(J53:J63)</f>
        <v>-413.27600000000001</v>
      </c>
      <c r="K65" s="41">
        <f>SUM(K53:K63)</f>
        <v>-683.51400000000001</v>
      </c>
      <c r="L65" s="44">
        <f>SUM(L53:L63)</f>
        <v>-1287.8999999999999</v>
      </c>
      <c r="M65" s="66"/>
      <c r="N65" s="86">
        <f>SUM(N53:N63)</f>
        <v>0.76199999999999513</v>
      </c>
      <c r="O65" s="41">
        <f>SUM(O53:O63)</f>
        <v>-282.98500000000001</v>
      </c>
      <c r="P65" s="41">
        <f>SUM(P53:P63)</f>
        <v>-830.01099999999997</v>
      </c>
      <c r="Q65" s="44">
        <f>SUM(Q53:Q63)</f>
        <v>-1540.23</v>
      </c>
      <c r="R65" s="66"/>
      <c r="S65" s="86">
        <f>SUM(S53:S63)</f>
        <v>-122.59399999999999</v>
      </c>
      <c r="T65" s="41">
        <f>SUM(T53:T63)</f>
        <v>-270.04399999999998</v>
      </c>
      <c r="U65" s="41">
        <f>SUM(U53:U63)</f>
        <v>-892.32300000000009</v>
      </c>
      <c r="V65" s="44">
        <f>SUM(V53:V63)</f>
        <v>-801.79600000000005</v>
      </c>
      <c r="W65" s="66"/>
      <c r="X65" s="86">
        <f>SUM(X53:X63)</f>
        <v>264.50299999999999</v>
      </c>
      <c r="Y65" s="41">
        <f>SUM(Y53:Y63)</f>
        <v>-298.33199999999999</v>
      </c>
      <c r="Z65" s="41">
        <f>SUM(Z53:Z63)</f>
        <v>-685.82599999999991</v>
      </c>
      <c r="AA65" s="44">
        <f>SUM(AA53:AA63)</f>
        <v>-1848.7759999999998</v>
      </c>
      <c r="AB65" s="45"/>
      <c r="AC65" s="86">
        <f>SUM(AC53:AC63)</f>
        <v>-23.087000000000018</v>
      </c>
      <c r="AD65" s="41">
        <f>SUM(AD53:AD63)</f>
        <v>-696.79300000000001</v>
      </c>
      <c r="AE65" s="41">
        <f>SUM(AE53:AE63)</f>
        <v>-940.452</v>
      </c>
      <c r="AF65" s="44">
        <f>SUM(AF53:AF63)</f>
        <v>-1371.7549999999999</v>
      </c>
      <c r="AG65" s="45"/>
      <c r="AH65" s="86">
        <f>SUM(AH53:AH63)</f>
        <v>-658.25699999999995</v>
      </c>
      <c r="AI65" s="41">
        <f>SUM(AI53:AI63)</f>
        <v>-1599.0119999999999</v>
      </c>
      <c r="AJ65" s="41">
        <f>SUM(AJ53:AJ63)</f>
        <v>-2423.2810000000004</v>
      </c>
      <c r="AK65" s="44">
        <f>SUM(AK53:AK63)</f>
        <v>-3177.6329999999994</v>
      </c>
      <c r="AL65" s="45"/>
      <c r="AM65" s="86">
        <f>SUM(AM53:AM63)</f>
        <v>-197.38299999999998</v>
      </c>
      <c r="AN65" s="41">
        <f>SUM(AN53:AN63)</f>
        <v>-953.60199999999998</v>
      </c>
      <c r="AO65" s="41">
        <f>SUM(AO53:AO63)</f>
        <v>-1650.6469999999999</v>
      </c>
      <c r="AP65" s="44">
        <f>SUM(AP53:AP63)</f>
        <v>-1835.261</v>
      </c>
      <c r="AQ65" s="45"/>
      <c r="AR65" s="86">
        <f>SUM(AR53:AR63)</f>
        <v>-344.22400000000005</v>
      </c>
      <c r="AS65" s="41">
        <f>SUM(AS53:AS63)</f>
        <v>-81.52800000000002</v>
      </c>
      <c r="AT65" s="41">
        <f>SUM(AT53:AT63)</f>
        <v>-2200.489</v>
      </c>
      <c r="AU65" s="44">
        <f>SUM(AU53:AU63)</f>
        <v>-2136.4049999999997</v>
      </c>
      <c r="AV65" s="45"/>
      <c r="AW65" s="86">
        <f>SUM(AW53:AW63)</f>
        <v>1442.3669999999997</v>
      </c>
      <c r="AX65" s="41">
        <f>SUM(AX53:AX63)</f>
        <v>1000.0920000000001</v>
      </c>
      <c r="AY65" s="41">
        <f>SUM(AY53:AY63)</f>
        <v>1214.0450000000001</v>
      </c>
      <c r="AZ65" s="44">
        <f>SUM(AZ53:AZ63)</f>
        <v>724.13599999999974</v>
      </c>
      <c r="BA65" s="45"/>
      <c r="BB65" s="86">
        <f>SUM(BB53:BB63)</f>
        <v>1704.433</v>
      </c>
      <c r="BC65" s="41">
        <f>SUM(BC53:BC63)</f>
        <v>7519.7729999999992</v>
      </c>
      <c r="BD65" s="41">
        <f>SUM(BD53:BD63)</f>
        <v>7726.1504098099995</v>
      </c>
      <c r="BE65" s="44">
        <f>SUM(BE53:BE63)</f>
        <v>8123.2910000000002</v>
      </c>
      <c r="BF65" s="45"/>
      <c r="BG65" s="86">
        <f>SUM(BG53:BG63)</f>
        <v>145.54500000000002</v>
      </c>
      <c r="BH65" s="41">
        <f>SUM(BH53:BH63)</f>
        <v>-3.4939999999999856</v>
      </c>
      <c r="BI65" s="41">
        <f>SUM(BI53:BI63)</f>
        <v>-455.39400000000006</v>
      </c>
      <c r="BJ65" s="44">
        <f>SUM(BJ53:BJ63)</f>
        <v>-1021.5549999999999</v>
      </c>
      <c r="BK65" s="37"/>
      <c r="BL65" s="86">
        <f>SUM(BL53:BL63)</f>
        <v>-1783.8040000000001</v>
      </c>
      <c r="BM65" s="41">
        <f>SUM(BM53:BM63)</f>
        <v>-2895.6190000000001</v>
      </c>
      <c r="BN65" s="41">
        <f>SUM(BN53:BN63)</f>
        <v>-3137.145</v>
      </c>
      <c r="BO65" s="44">
        <f>SUM(BO53:BO63)</f>
        <v>-6387.95</v>
      </c>
      <c r="BQ65" s="86">
        <f>SUM(BQ53:BQ63)</f>
        <v>827.27199999999993</v>
      </c>
      <c r="BR65" s="41">
        <f>SUM(BR53:BR63)</f>
        <v>1218.28</v>
      </c>
      <c r="BS65" s="41">
        <f>SUM(BS53:BS63)</f>
        <v>-20.897999999999911</v>
      </c>
      <c r="BT65" s="44">
        <f>SUM(BT53:BT63)</f>
        <v>-2810.7640000000001</v>
      </c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</row>
    <row r="66" spans="1:132" x14ac:dyDescent="0.25">
      <c r="A66" s="107" t="s">
        <v>52</v>
      </c>
      <c r="B66" s="113"/>
      <c r="C66" s="26"/>
      <c r="D66" s="80">
        <v>0</v>
      </c>
      <c r="E66" s="49">
        <v>0</v>
      </c>
      <c r="F66" s="49">
        <v>0</v>
      </c>
      <c r="G66" s="61">
        <v>0</v>
      </c>
      <c r="H66" s="58"/>
      <c r="I66" s="80">
        <v>0</v>
      </c>
      <c r="J66" s="49">
        <v>0</v>
      </c>
      <c r="K66" s="49">
        <v>0</v>
      </c>
      <c r="L66" s="61">
        <v>0</v>
      </c>
      <c r="M66" s="58"/>
      <c r="N66" s="80">
        <v>0</v>
      </c>
      <c r="O66" s="49">
        <v>0</v>
      </c>
      <c r="P66" s="49">
        <v>0</v>
      </c>
      <c r="Q66" s="61">
        <v>0</v>
      </c>
      <c r="R66" s="58"/>
      <c r="S66" s="80">
        <v>0</v>
      </c>
      <c r="T66" s="49">
        <v>0</v>
      </c>
      <c r="U66" s="49">
        <v>0</v>
      </c>
      <c r="V66" s="61">
        <v>0</v>
      </c>
      <c r="W66" s="58"/>
      <c r="X66" s="80">
        <v>0</v>
      </c>
      <c r="Y66" s="49">
        <v>0</v>
      </c>
      <c r="Z66" s="49">
        <v>0</v>
      </c>
      <c r="AA66" s="61">
        <v>0</v>
      </c>
      <c r="AB66" s="52"/>
      <c r="AC66" s="80">
        <v>0</v>
      </c>
      <c r="AD66" s="49">
        <v>0</v>
      </c>
      <c r="AE66" s="49">
        <v>0</v>
      </c>
      <c r="AF66" s="61">
        <v>0</v>
      </c>
      <c r="AG66" s="52"/>
      <c r="AH66" s="80">
        <v>0</v>
      </c>
      <c r="AI66" s="49">
        <v>0</v>
      </c>
      <c r="AJ66" s="49">
        <v>0</v>
      </c>
      <c r="AK66" s="61">
        <v>0</v>
      </c>
      <c r="AL66" s="52"/>
      <c r="AM66" s="80">
        <v>0</v>
      </c>
      <c r="AN66" s="49">
        <v>0</v>
      </c>
      <c r="AO66" s="49">
        <v>0</v>
      </c>
      <c r="AP66" s="61">
        <v>0</v>
      </c>
      <c r="AQ66" s="52"/>
      <c r="AR66" s="80">
        <v>0</v>
      </c>
      <c r="AS66" s="49">
        <v>0</v>
      </c>
      <c r="AT66" s="49">
        <v>0</v>
      </c>
      <c r="AU66" s="61">
        <v>0</v>
      </c>
      <c r="AV66" s="52"/>
      <c r="AW66" s="80">
        <v>0</v>
      </c>
      <c r="AX66" s="49">
        <v>0</v>
      </c>
      <c r="AY66" s="49">
        <v>0</v>
      </c>
      <c r="AZ66" s="61">
        <v>0</v>
      </c>
      <c r="BA66" s="52"/>
      <c r="BB66" s="80">
        <v>231.524</v>
      </c>
      <c r="BC66" s="49">
        <v>-198.41</v>
      </c>
      <c r="BD66" s="49">
        <v>-220.19</v>
      </c>
      <c r="BE66" s="61">
        <v>-220.19</v>
      </c>
      <c r="BF66" s="52"/>
      <c r="BG66" s="80">
        <v>0</v>
      </c>
      <c r="BH66" s="49">
        <v>0</v>
      </c>
      <c r="BI66" s="49">
        <v>0</v>
      </c>
      <c r="BJ66" s="61">
        <v>0</v>
      </c>
      <c r="BL66" s="80">
        <v>0</v>
      </c>
      <c r="BM66" s="49">
        <v>0</v>
      </c>
      <c r="BN66" s="49">
        <v>0</v>
      </c>
      <c r="BO66" s="61">
        <v>0</v>
      </c>
      <c r="BQ66" s="80">
        <v>0</v>
      </c>
      <c r="BR66" s="49">
        <v>-7.5910000000000002</v>
      </c>
      <c r="BS66" s="49">
        <v>-21.728000000000002</v>
      </c>
      <c r="BT66" s="61">
        <v>-34.948</v>
      </c>
    </row>
    <row r="67" spans="1:132" s="38" customFormat="1" x14ac:dyDescent="0.25">
      <c r="A67" s="39" t="s">
        <v>53</v>
      </c>
      <c r="B67" s="113"/>
      <c r="C67" s="65"/>
      <c r="D67" s="86">
        <f>SUM(D65:D66)</f>
        <v>-137.18699999999998</v>
      </c>
      <c r="E67" s="41">
        <f t="shared" ref="E67:G67" si="29">SUM(E65:E66)</f>
        <v>-549.91000000000008</v>
      </c>
      <c r="F67" s="41">
        <f t="shared" si="29"/>
        <v>-789.34799999999996</v>
      </c>
      <c r="G67" s="44">
        <f t="shared" si="29"/>
        <v>-1565</v>
      </c>
      <c r="H67" s="66"/>
      <c r="I67" s="86">
        <f>SUM(I65:I66)</f>
        <v>116.58999999999997</v>
      </c>
      <c r="J67" s="41">
        <f t="shared" ref="J67:L67" si="30">SUM(J65:J66)</f>
        <v>-413.27600000000001</v>
      </c>
      <c r="K67" s="41">
        <f t="shared" si="30"/>
        <v>-683.51400000000001</v>
      </c>
      <c r="L67" s="44">
        <f t="shared" si="30"/>
        <v>-1287.8999999999999</v>
      </c>
      <c r="M67" s="66"/>
      <c r="N67" s="86">
        <f>SUM(N65:N66)</f>
        <v>0.76199999999999513</v>
      </c>
      <c r="O67" s="41">
        <f t="shared" ref="O67:Q67" si="31">SUM(O65:O66)</f>
        <v>-282.98500000000001</v>
      </c>
      <c r="P67" s="41">
        <f t="shared" si="31"/>
        <v>-830.01099999999997</v>
      </c>
      <c r="Q67" s="44">
        <f t="shared" si="31"/>
        <v>-1540.23</v>
      </c>
      <c r="R67" s="66"/>
      <c r="S67" s="86">
        <f>SUM(S65:S66)</f>
        <v>-122.59399999999999</v>
      </c>
      <c r="T67" s="41">
        <f t="shared" ref="T67:V67" si="32">SUM(T65:T66)</f>
        <v>-270.04399999999998</v>
      </c>
      <c r="U67" s="41">
        <f t="shared" si="32"/>
        <v>-892.32300000000009</v>
      </c>
      <c r="V67" s="44">
        <f t="shared" si="32"/>
        <v>-801.79600000000005</v>
      </c>
      <c r="W67" s="66"/>
      <c r="X67" s="86">
        <f>SUM(X65:X66)</f>
        <v>264.50299999999999</v>
      </c>
      <c r="Y67" s="41">
        <f t="shared" ref="Y67:AA67" si="33">SUM(Y65:Y66)</f>
        <v>-298.33199999999999</v>
      </c>
      <c r="Z67" s="41">
        <f t="shared" si="33"/>
        <v>-685.82599999999991</v>
      </c>
      <c r="AA67" s="44">
        <f t="shared" si="33"/>
        <v>-1848.7759999999998</v>
      </c>
      <c r="AB67" s="45"/>
      <c r="AC67" s="86">
        <f>SUM(AC65:AC66)</f>
        <v>-23.087000000000018</v>
      </c>
      <c r="AD67" s="41">
        <f t="shared" ref="AD67:AF67" si="34">SUM(AD65:AD66)</f>
        <v>-696.79300000000001</v>
      </c>
      <c r="AE67" s="41">
        <f t="shared" si="34"/>
        <v>-940.452</v>
      </c>
      <c r="AF67" s="44">
        <f t="shared" si="34"/>
        <v>-1371.7549999999999</v>
      </c>
      <c r="AG67" s="45"/>
      <c r="AH67" s="86">
        <f>SUM(AH65:AH66)</f>
        <v>-658.25699999999995</v>
      </c>
      <c r="AI67" s="41">
        <f t="shared" ref="AI67:AK67" si="35">SUM(AI65:AI66)</f>
        <v>-1599.0119999999999</v>
      </c>
      <c r="AJ67" s="41">
        <f t="shared" si="35"/>
        <v>-2423.2810000000004</v>
      </c>
      <c r="AK67" s="44">
        <f t="shared" si="35"/>
        <v>-3177.6329999999994</v>
      </c>
      <c r="AL67" s="45"/>
      <c r="AM67" s="86">
        <f>SUM(AM65:AM66)</f>
        <v>-197.38299999999998</v>
      </c>
      <c r="AN67" s="41">
        <f t="shared" ref="AN67:AP67" si="36">SUM(AN65:AN66)</f>
        <v>-953.60199999999998</v>
      </c>
      <c r="AO67" s="41">
        <f t="shared" si="36"/>
        <v>-1650.6469999999999</v>
      </c>
      <c r="AP67" s="44">
        <f t="shared" si="36"/>
        <v>-1835.261</v>
      </c>
      <c r="AQ67" s="45"/>
      <c r="AR67" s="86">
        <f>SUM(AR65:AR66)</f>
        <v>-344.22400000000005</v>
      </c>
      <c r="AS67" s="41">
        <f t="shared" ref="AS67:AU67" si="37">SUM(AS65:AS66)</f>
        <v>-81.52800000000002</v>
      </c>
      <c r="AT67" s="41">
        <f t="shared" si="37"/>
        <v>-2200.489</v>
      </c>
      <c r="AU67" s="44">
        <f t="shared" si="37"/>
        <v>-2136.4049999999997</v>
      </c>
      <c r="AV67" s="45"/>
      <c r="AW67" s="86">
        <f>SUM(AW65:AW66)</f>
        <v>1442.3669999999997</v>
      </c>
      <c r="AX67" s="41">
        <f t="shared" ref="AX67:AZ67" si="38">SUM(AX65:AX66)</f>
        <v>1000.0920000000001</v>
      </c>
      <c r="AY67" s="41">
        <f t="shared" si="38"/>
        <v>1214.0450000000001</v>
      </c>
      <c r="AZ67" s="44">
        <f t="shared" si="38"/>
        <v>724.13599999999974</v>
      </c>
      <c r="BA67" s="45"/>
      <c r="BB67" s="86">
        <f>SUM(BB65:BB66)</f>
        <v>1935.9569999999999</v>
      </c>
      <c r="BC67" s="41">
        <f t="shared" ref="BC67:BE67" si="39">SUM(BC65:BC66)</f>
        <v>7321.3629999999994</v>
      </c>
      <c r="BD67" s="41">
        <f t="shared" si="39"/>
        <v>7505.9604098099999</v>
      </c>
      <c r="BE67" s="44">
        <f t="shared" si="39"/>
        <v>7903.1010000000006</v>
      </c>
      <c r="BF67" s="45"/>
      <c r="BG67" s="86">
        <f>SUM(BG65:BG66)</f>
        <v>145.54500000000002</v>
      </c>
      <c r="BH67" s="41">
        <f t="shared" ref="BH67:BI67" si="40">SUM(BH65:BH66)</f>
        <v>-3.4939999999999856</v>
      </c>
      <c r="BI67" s="41">
        <f t="shared" si="40"/>
        <v>-455.39400000000006</v>
      </c>
      <c r="BJ67" s="44">
        <f t="shared" ref="BJ67:BL67" si="41">SUM(BJ65:BJ66)</f>
        <v>-1021.5549999999999</v>
      </c>
      <c r="BK67" s="37"/>
      <c r="BL67" s="86">
        <f t="shared" si="41"/>
        <v>-1783.8040000000001</v>
      </c>
      <c r="BM67" s="41">
        <f t="shared" ref="BM67:BN67" si="42">SUM(BM65:BM66)</f>
        <v>-2895.6190000000001</v>
      </c>
      <c r="BN67" s="41">
        <f t="shared" si="42"/>
        <v>-3137.145</v>
      </c>
      <c r="BO67" s="44">
        <f t="shared" ref="BO67" si="43">SUM(BO65:BO66)</f>
        <v>-6387.95</v>
      </c>
      <c r="BQ67" s="86">
        <f t="shared" ref="BQ67:BS67" si="44">SUM(BQ65:BQ66)</f>
        <v>827.27199999999993</v>
      </c>
      <c r="BR67" s="41">
        <f t="shared" si="44"/>
        <v>1210.6890000000001</v>
      </c>
      <c r="BS67" s="41">
        <f t="shared" si="44"/>
        <v>-42.625999999999912</v>
      </c>
      <c r="BT67" s="44">
        <f t="shared" ref="BT67" si="45">SUM(BT65:BT66)</f>
        <v>-2845.712</v>
      </c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</row>
    <row r="68" spans="1:132" s="38" customFormat="1" x14ac:dyDescent="0.25">
      <c r="A68" s="114"/>
      <c r="B68" s="108"/>
      <c r="C68" s="65"/>
      <c r="D68" s="80"/>
      <c r="E68" s="71"/>
      <c r="F68" s="71"/>
      <c r="G68" s="74"/>
      <c r="H68" s="66"/>
      <c r="I68" s="80"/>
      <c r="J68" s="71"/>
      <c r="K68" s="71"/>
      <c r="L68" s="74"/>
      <c r="M68" s="66"/>
      <c r="N68" s="80"/>
      <c r="O68" s="71"/>
      <c r="P68" s="71"/>
      <c r="Q68" s="74"/>
      <c r="R68" s="66"/>
      <c r="S68" s="80"/>
      <c r="T68" s="71"/>
      <c r="U68" s="71"/>
      <c r="V68" s="74"/>
      <c r="W68" s="66"/>
      <c r="X68" s="80"/>
      <c r="Y68" s="71"/>
      <c r="Z68" s="71"/>
      <c r="AA68" s="74"/>
      <c r="AB68" s="45"/>
      <c r="AC68" s="80"/>
      <c r="AD68" s="71"/>
      <c r="AE68" s="71"/>
      <c r="AF68" s="74"/>
      <c r="AG68" s="45"/>
      <c r="AH68" s="80"/>
      <c r="AI68" s="71"/>
      <c r="AJ68" s="71"/>
      <c r="AK68" s="74"/>
      <c r="AL68" s="45"/>
      <c r="AM68" s="80"/>
      <c r="AN68" s="71"/>
      <c r="AO68" s="71"/>
      <c r="AP68" s="74"/>
      <c r="AQ68" s="45"/>
      <c r="AR68" s="80"/>
      <c r="AS68" s="71"/>
      <c r="AT68" s="71"/>
      <c r="AU68" s="74"/>
      <c r="AV68" s="45"/>
      <c r="AW68" s="80"/>
      <c r="AX68" s="71"/>
      <c r="AY68" s="71"/>
      <c r="AZ68" s="74"/>
      <c r="BA68" s="45"/>
      <c r="BB68" s="80"/>
      <c r="BC68" s="71"/>
      <c r="BD68" s="71"/>
      <c r="BE68" s="74"/>
      <c r="BF68" s="45"/>
      <c r="BG68" s="80"/>
      <c r="BH68" s="71"/>
      <c r="BI68" s="71"/>
      <c r="BJ68" s="74"/>
      <c r="BK68" s="37"/>
      <c r="BL68" s="80"/>
      <c r="BM68" s="71"/>
      <c r="BN68" s="71"/>
      <c r="BO68" s="74"/>
      <c r="BQ68" s="80"/>
      <c r="BR68" s="71"/>
      <c r="BS68" s="71"/>
      <c r="BT68" s="74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</row>
    <row r="69" spans="1:132" s="38" customFormat="1" x14ac:dyDescent="0.25">
      <c r="A69" s="114" t="s">
        <v>54</v>
      </c>
      <c r="B69" s="108"/>
      <c r="C69" s="65"/>
      <c r="D69" s="80"/>
      <c r="E69" s="71"/>
      <c r="F69" s="71"/>
      <c r="G69" s="74"/>
      <c r="H69" s="66"/>
      <c r="I69" s="80"/>
      <c r="J69" s="71"/>
      <c r="K69" s="71"/>
      <c r="L69" s="74"/>
      <c r="M69" s="66"/>
      <c r="N69" s="80"/>
      <c r="O69" s="71"/>
      <c r="P69" s="71"/>
      <c r="Q69" s="74"/>
      <c r="R69" s="66"/>
      <c r="S69" s="80"/>
      <c r="T69" s="71"/>
      <c r="U69" s="71"/>
      <c r="V69" s="74"/>
      <c r="W69" s="66"/>
      <c r="X69" s="80"/>
      <c r="Y69" s="71"/>
      <c r="Z69" s="71"/>
      <c r="AA69" s="74"/>
      <c r="AB69" s="45"/>
      <c r="AC69" s="80"/>
      <c r="AD69" s="71"/>
      <c r="AE69" s="71"/>
      <c r="AF69" s="74"/>
      <c r="AG69" s="45"/>
      <c r="AH69" s="80"/>
      <c r="AI69" s="71"/>
      <c r="AJ69" s="71"/>
      <c r="AK69" s="74"/>
      <c r="AL69" s="45"/>
      <c r="AM69" s="80"/>
      <c r="AN69" s="71"/>
      <c r="AO69" s="71"/>
      <c r="AP69" s="74"/>
      <c r="AQ69" s="45"/>
      <c r="AR69" s="80"/>
      <c r="AS69" s="71"/>
      <c r="AT69" s="71"/>
      <c r="AU69" s="74"/>
      <c r="AV69" s="45"/>
      <c r="AW69" s="80"/>
      <c r="AX69" s="71"/>
      <c r="AY69" s="71"/>
      <c r="AZ69" s="74"/>
      <c r="BA69" s="45"/>
      <c r="BB69" s="80"/>
      <c r="BC69" s="71"/>
      <c r="BD69" s="71"/>
      <c r="BE69" s="74"/>
      <c r="BF69" s="45"/>
      <c r="BG69" s="80"/>
      <c r="BH69" s="71"/>
      <c r="BI69" s="71"/>
      <c r="BJ69" s="74"/>
      <c r="BK69" s="37"/>
      <c r="BL69" s="80"/>
      <c r="BM69" s="71"/>
      <c r="BN69" s="71"/>
      <c r="BO69" s="74"/>
      <c r="BQ69" s="80"/>
      <c r="BR69" s="71"/>
      <c r="BS69" s="71"/>
      <c r="BT69" s="74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</row>
    <row r="70" spans="1:132" s="38" customFormat="1" x14ac:dyDescent="0.25">
      <c r="A70" s="111" t="s">
        <v>55</v>
      </c>
      <c r="B70" s="110"/>
      <c r="C70" s="26"/>
      <c r="D70" s="80"/>
      <c r="E70" s="71"/>
      <c r="F70" s="71"/>
      <c r="G70" s="74"/>
      <c r="H70" s="58"/>
      <c r="I70" s="80"/>
      <c r="J70" s="81"/>
      <c r="K70" s="71"/>
      <c r="L70" s="87"/>
      <c r="M70" s="58"/>
      <c r="N70" s="80"/>
      <c r="O70" s="81"/>
      <c r="P70" s="81"/>
      <c r="Q70" s="87"/>
      <c r="R70" s="58"/>
      <c r="S70" s="80"/>
      <c r="T70" s="49"/>
      <c r="U70" s="49"/>
      <c r="V70" s="61"/>
      <c r="W70" s="58"/>
      <c r="X70" s="80"/>
      <c r="Y70" s="49"/>
      <c r="Z70" s="49"/>
      <c r="AA70" s="61"/>
      <c r="AB70" s="45"/>
      <c r="AC70" s="80"/>
      <c r="AD70" s="49"/>
      <c r="AE70" s="49"/>
      <c r="AF70" s="61"/>
      <c r="AG70" s="45"/>
      <c r="AH70" s="80"/>
      <c r="AI70" s="49"/>
      <c r="AJ70" s="49"/>
      <c r="AK70" s="61"/>
      <c r="AL70" s="45"/>
      <c r="AM70" s="80"/>
      <c r="AN70" s="49"/>
      <c r="AO70" s="49"/>
      <c r="AP70" s="61"/>
      <c r="AQ70" s="45"/>
      <c r="AR70" s="80"/>
      <c r="AS70" s="49"/>
      <c r="AT70" s="49"/>
      <c r="AU70" s="61"/>
      <c r="AV70" s="45"/>
      <c r="AW70" s="80"/>
      <c r="AX70" s="49"/>
      <c r="AY70" s="49"/>
      <c r="AZ70" s="61"/>
      <c r="BA70" s="45"/>
      <c r="BB70" s="80"/>
      <c r="BC70" s="49"/>
      <c r="BD70" s="49"/>
      <c r="BE70" s="61"/>
      <c r="BF70" s="45"/>
      <c r="BG70" s="80"/>
      <c r="BH70" s="49"/>
      <c r="BI70" s="49"/>
      <c r="BJ70" s="61"/>
      <c r="BK70" s="37"/>
      <c r="BL70" s="80"/>
      <c r="BM70" s="49"/>
      <c r="BN70" s="49"/>
      <c r="BO70" s="61"/>
      <c r="BQ70" s="80"/>
      <c r="BR70" s="49"/>
      <c r="BS70" s="49"/>
      <c r="BT70" s="6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</row>
    <row r="71" spans="1:132" s="38" customFormat="1" x14ac:dyDescent="0.25">
      <c r="A71" s="143" t="s">
        <v>56</v>
      </c>
      <c r="B71" s="110"/>
      <c r="C71" s="26"/>
      <c r="D71" s="88">
        <v>1304.337</v>
      </c>
      <c r="E71" s="81">
        <v>1579.6030000000001</v>
      </c>
      <c r="F71" s="89">
        <v>1723.7919999999999</v>
      </c>
      <c r="G71" s="90">
        <v>2753.7809999999999</v>
      </c>
      <c r="H71" s="58"/>
      <c r="I71" s="88">
        <v>111.79900000000001</v>
      </c>
      <c r="J71" s="81">
        <v>1110.7760000000001</v>
      </c>
      <c r="K71" s="89">
        <v>1302.788</v>
      </c>
      <c r="L71" s="90">
        <v>1446.0239999999999</v>
      </c>
      <c r="M71" s="58"/>
      <c r="N71" s="88">
        <v>935.97799999999995</v>
      </c>
      <c r="O71" s="81">
        <v>1071.672</v>
      </c>
      <c r="P71" s="89">
        <v>1591.867</v>
      </c>
      <c r="Q71" s="90">
        <v>1815.5619999999999</v>
      </c>
      <c r="R71" s="58"/>
      <c r="S71" s="88">
        <v>1177.828</v>
      </c>
      <c r="T71" s="49">
        <v>1445.2070000000001</v>
      </c>
      <c r="U71" s="49">
        <v>2121.8560000000002</v>
      </c>
      <c r="V71" s="61">
        <v>2384.5889999999999</v>
      </c>
      <c r="W71" s="58"/>
      <c r="X71" s="88">
        <v>240.381</v>
      </c>
      <c r="Y71" s="49">
        <v>948.38800000000003</v>
      </c>
      <c r="Z71" s="49">
        <v>1199.9849999999999</v>
      </c>
      <c r="AA71" s="61">
        <v>3676.8739999999998</v>
      </c>
      <c r="AB71" s="45"/>
      <c r="AC71" s="88">
        <v>283.262</v>
      </c>
      <c r="AD71" s="49">
        <v>1697.7570000000001</v>
      </c>
      <c r="AE71" s="49">
        <v>3292.1869999999999</v>
      </c>
      <c r="AF71" s="61">
        <v>4510.6940000000004</v>
      </c>
      <c r="AG71" s="45"/>
      <c r="AH71" s="88">
        <v>2081.0680000000002</v>
      </c>
      <c r="AI71" s="49">
        <v>2219.826</v>
      </c>
      <c r="AJ71" s="49">
        <v>3295.8139999999999</v>
      </c>
      <c r="AK71" s="61">
        <v>4461.1120000000001</v>
      </c>
      <c r="AL71" s="45"/>
      <c r="AM71" s="88">
        <v>60.067</v>
      </c>
      <c r="AN71" s="49">
        <v>1997.9839999999999</v>
      </c>
      <c r="AO71" s="49">
        <v>2016.4290000000001</v>
      </c>
      <c r="AP71" s="61">
        <v>2105.7370000000001</v>
      </c>
      <c r="AQ71" s="45"/>
      <c r="AR71" s="88">
        <v>240.67400000000001</v>
      </c>
      <c r="AS71" s="49">
        <v>1611.155</v>
      </c>
      <c r="AT71" s="49">
        <v>3591.6239999999998</v>
      </c>
      <c r="AU71" s="61">
        <v>3591.6239999999998</v>
      </c>
      <c r="AV71" s="45"/>
      <c r="AW71" s="88">
        <v>463.012</v>
      </c>
      <c r="AX71" s="49">
        <v>493.59399999999999</v>
      </c>
      <c r="AY71" s="49">
        <v>1441.3879999999999</v>
      </c>
      <c r="AZ71" s="61">
        <v>1462.22</v>
      </c>
      <c r="BA71" s="45"/>
      <c r="BB71" s="88">
        <v>0</v>
      </c>
      <c r="BC71" s="49">
        <v>969.58</v>
      </c>
      <c r="BD71" s="49">
        <v>1019.58</v>
      </c>
      <c r="BE71" s="61">
        <v>1519.58</v>
      </c>
      <c r="BF71" s="45"/>
      <c r="BG71" s="88">
        <v>1708.6</v>
      </c>
      <c r="BH71" s="49">
        <v>2511.3069999999998</v>
      </c>
      <c r="BI71" s="49">
        <v>2903.0309999999999</v>
      </c>
      <c r="BJ71" s="61">
        <v>2903.0309999999999</v>
      </c>
      <c r="BK71" s="37"/>
      <c r="BL71" s="88">
        <v>1348.933</v>
      </c>
      <c r="BM71" s="49">
        <v>2856.0340000000001</v>
      </c>
      <c r="BN71" s="49">
        <v>3658.51</v>
      </c>
      <c r="BO71" s="61">
        <v>4179.9740000000002</v>
      </c>
      <c r="BQ71" s="88">
        <v>1682.0440000000001</v>
      </c>
      <c r="BR71" s="49">
        <v>4685.9049999999997</v>
      </c>
      <c r="BS71" s="49">
        <v>4960.0909999999994</v>
      </c>
      <c r="BT71" s="61">
        <v>8669.1389999999992</v>
      </c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</row>
    <row r="72" spans="1:132" s="38" customFormat="1" x14ac:dyDescent="0.25">
      <c r="A72" s="143" t="s">
        <v>57</v>
      </c>
      <c r="B72" s="110"/>
      <c r="C72" s="26"/>
      <c r="D72" s="80">
        <v>-1358.2170000000001</v>
      </c>
      <c r="E72" s="71">
        <v>-1636.9849999999999</v>
      </c>
      <c r="F72" s="71">
        <v>-1842.8989999999999</v>
      </c>
      <c r="G72" s="74">
        <v>-2437.8029999999999</v>
      </c>
      <c r="H72" s="58"/>
      <c r="I72" s="80">
        <v>-164.82300000000001</v>
      </c>
      <c r="J72" s="81">
        <v>-355.51799999999997</v>
      </c>
      <c r="K72" s="71">
        <v>-565.33199999999999</v>
      </c>
      <c r="L72" s="74">
        <v>-760.62599999999998</v>
      </c>
      <c r="M72" s="58"/>
      <c r="N72" s="80">
        <v>-253.55699999999999</v>
      </c>
      <c r="O72" s="81">
        <v>-524.75099999999998</v>
      </c>
      <c r="P72" s="71">
        <v>-700.23099999999999</v>
      </c>
      <c r="Q72" s="74">
        <v>-925.35599999999999</v>
      </c>
      <c r="R72" s="58"/>
      <c r="S72" s="88">
        <v>-960.63199999999995</v>
      </c>
      <c r="T72" s="49">
        <v>-1482.2670000000001</v>
      </c>
      <c r="U72" s="49">
        <v>-1640.0889999999999</v>
      </c>
      <c r="V72" s="61">
        <v>-2824.5430000000001</v>
      </c>
      <c r="W72" s="58"/>
      <c r="X72" s="88">
        <v>-199.44200000000001</v>
      </c>
      <c r="Y72" s="49">
        <v>-411.21899999999999</v>
      </c>
      <c r="Z72" s="49">
        <v>-616.92600000000004</v>
      </c>
      <c r="AA72" s="61">
        <v>-812.52</v>
      </c>
      <c r="AB72" s="45"/>
      <c r="AC72" s="88">
        <v>-606.09100000000001</v>
      </c>
      <c r="AD72" s="49">
        <v>-796.11400000000003</v>
      </c>
      <c r="AE72" s="49">
        <v>-1584.2719999999999</v>
      </c>
      <c r="AF72" s="61">
        <v>-2462.1999999999998</v>
      </c>
      <c r="AG72" s="45"/>
      <c r="AH72" s="88">
        <v>-1074.0029999999999</v>
      </c>
      <c r="AI72" s="49">
        <v>-1543.952</v>
      </c>
      <c r="AJ72" s="49">
        <v>-2299.223</v>
      </c>
      <c r="AK72" s="61">
        <v>-3710.7179999999998</v>
      </c>
      <c r="AL72" s="45"/>
      <c r="AM72" s="88">
        <v>-247.405</v>
      </c>
      <c r="AN72" s="49">
        <v>-2063.895</v>
      </c>
      <c r="AO72" s="49">
        <v>-2160.567</v>
      </c>
      <c r="AP72" s="61">
        <v>-2644.7040000000002</v>
      </c>
      <c r="AQ72" s="45"/>
      <c r="AR72" s="88">
        <v>-89.534999999999997</v>
      </c>
      <c r="AS72" s="49">
        <v>-984.87099999999998</v>
      </c>
      <c r="AT72" s="49">
        <v>-2280.152</v>
      </c>
      <c r="AU72" s="61">
        <v>-2795.002</v>
      </c>
      <c r="AV72" s="45"/>
      <c r="AW72" s="88">
        <v>-126.491</v>
      </c>
      <c r="AX72" s="49">
        <v>-1518.163</v>
      </c>
      <c r="AY72" s="49">
        <v>-2909.0639999999999</v>
      </c>
      <c r="AZ72" s="61">
        <v>-2922.2139999999999</v>
      </c>
      <c r="BA72" s="45"/>
      <c r="BB72" s="88">
        <v>-4.6529999999999996</v>
      </c>
      <c r="BC72" s="49">
        <v>-4104.5330000000004</v>
      </c>
      <c r="BD72" s="49">
        <v>-4966.7150000000001</v>
      </c>
      <c r="BE72" s="61">
        <v>-5848.6109999999999</v>
      </c>
      <c r="BF72" s="45"/>
      <c r="BG72" s="88">
        <v>-1851.741</v>
      </c>
      <c r="BH72" s="49">
        <v>-1857.625</v>
      </c>
      <c r="BI72" s="49">
        <v>-2489.3040000000001</v>
      </c>
      <c r="BJ72" s="61">
        <v>-3149.5250000000001</v>
      </c>
      <c r="BK72" s="37"/>
      <c r="BL72" s="88">
        <v>-136.596</v>
      </c>
      <c r="BM72" s="49">
        <v>-1386.6279999999999</v>
      </c>
      <c r="BN72" s="49">
        <v>-2125.9540000000002</v>
      </c>
      <c r="BO72" s="61">
        <v>-2718.953</v>
      </c>
      <c r="BQ72" s="88">
        <v>-2077.4540000000002</v>
      </c>
      <c r="BR72" s="49">
        <v>-3981.2339999999999</v>
      </c>
      <c r="BS72" s="49">
        <v>-4521.8920000000007</v>
      </c>
      <c r="BT72" s="61">
        <v>-5134.1310000000003</v>
      </c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</row>
    <row r="73" spans="1:132" s="38" customFormat="1" x14ac:dyDescent="0.25">
      <c r="A73" s="143" t="s">
        <v>58</v>
      </c>
      <c r="B73" s="110"/>
      <c r="C73" s="26"/>
      <c r="D73" s="80">
        <v>-144.655</v>
      </c>
      <c r="E73" s="71">
        <v>-209.678</v>
      </c>
      <c r="F73" s="71">
        <v>-233.67699999999999</v>
      </c>
      <c r="G73" s="74">
        <v>-331.79199999999997</v>
      </c>
      <c r="H73" s="58"/>
      <c r="I73" s="80">
        <v>-277.06400000000002</v>
      </c>
      <c r="J73" s="81">
        <v>-456.86500000000001</v>
      </c>
      <c r="K73" s="71">
        <v>-478.18</v>
      </c>
      <c r="L73" s="74">
        <v>-548.49699999999996</v>
      </c>
      <c r="M73" s="58"/>
      <c r="N73" s="80">
        <v>-374.935</v>
      </c>
      <c r="O73" s="81">
        <v>-465.35599999999999</v>
      </c>
      <c r="P73" s="71">
        <v>-511.24200000000002</v>
      </c>
      <c r="Q73" s="74">
        <v>-639.12199999999996</v>
      </c>
      <c r="R73" s="58"/>
      <c r="S73" s="88">
        <v>-179.839</v>
      </c>
      <c r="T73" s="49">
        <v>-585.91200000000003</v>
      </c>
      <c r="U73" s="49">
        <v>-682.16200000000003</v>
      </c>
      <c r="V73" s="61">
        <v>-855.19</v>
      </c>
      <c r="W73" s="58"/>
      <c r="X73" s="88">
        <v>-177.04599999999999</v>
      </c>
      <c r="Y73" s="49">
        <v>-669.90099999999995</v>
      </c>
      <c r="Z73" s="49">
        <v>-830.7</v>
      </c>
      <c r="AA73" s="61">
        <v>-1057.58</v>
      </c>
      <c r="AB73" s="45"/>
      <c r="AC73" s="88">
        <v>-153.28100000000001</v>
      </c>
      <c r="AD73" s="49">
        <v>-410.44200000000001</v>
      </c>
      <c r="AE73" s="49">
        <v>-535.28</v>
      </c>
      <c r="AF73" s="61">
        <v>-769.74</v>
      </c>
      <c r="AG73" s="45"/>
      <c r="AH73" s="88">
        <v>-84.272999999999996</v>
      </c>
      <c r="AI73" s="49">
        <v>-307.08199999999999</v>
      </c>
      <c r="AJ73" s="49">
        <v>-514.95699999999999</v>
      </c>
      <c r="AK73" s="61">
        <v>-737.56399999999996</v>
      </c>
      <c r="AL73" s="45"/>
      <c r="AM73" s="88">
        <v>-113.813</v>
      </c>
      <c r="AN73" s="49">
        <v>-1003.282</v>
      </c>
      <c r="AO73" s="49">
        <v>-1220.7070000000001</v>
      </c>
      <c r="AP73" s="61">
        <v>-1469.78</v>
      </c>
      <c r="AQ73" s="45"/>
      <c r="AR73" s="88">
        <v>-90.361000000000004</v>
      </c>
      <c r="AS73" s="49">
        <v>-336.18700000000001</v>
      </c>
      <c r="AT73" s="49">
        <v>-478.755</v>
      </c>
      <c r="AU73" s="61">
        <v>-740.85299999999995</v>
      </c>
      <c r="AV73" s="45"/>
      <c r="AW73" s="88">
        <v>-50.508000000000003</v>
      </c>
      <c r="AX73" s="49">
        <v>-352.64499999999998</v>
      </c>
      <c r="AY73" s="49">
        <v>-463.20299999999997</v>
      </c>
      <c r="AZ73" s="61">
        <v>-749.04300000000001</v>
      </c>
      <c r="BA73" s="45"/>
      <c r="BB73" s="88">
        <v>-233.102</v>
      </c>
      <c r="BC73" s="49">
        <v>-678.88199999999995</v>
      </c>
      <c r="BD73" s="49">
        <v>-961.85813990999986</v>
      </c>
      <c r="BE73" s="61">
        <v>-1398.229</v>
      </c>
      <c r="BF73" s="45"/>
      <c r="BG73" s="88">
        <v>-292.31900000000002</v>
      </c>
      <c r="BH73" s="49">
        <v>-666.73</v>
      </c>
      <c r="BI73" s="49">
        <v>-781.53300000000002</v>
      </c>
      <c r="BJ73" s="61">
        <v>-1267.4469999999999</v>
      </c>
      <c r="BK73" s="37"/>
      <c r="BL73" s="88">
        <v>-426.61099999999999</v>
      </c>
      <c r="BM73" s="49">
        <v>-629.51900000000001</v>
      </c>
      <c r="BN73" s="49">
        <v>-741.85699999999997</v>
      </c>
      <c r="BO73" s="61">
        <v>-1117.5619999999999</v>
      </c>
      <c r="BQ73" s="88">
        <v>-336.89499999999998</v>
      </c>
      <c r="BR73" s="49">
        <v>-977.29300000000001</v>
      </c>
      <c r="BS73" s="49">
        <v>-1261.9650000000001</v>
      </c>
      <c r="BT73" s="61">
        <v>-1899.251</v>
      </c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</row>
    <row r="74" spans="1:132" s="38" customFormat="1" x14ac:dyDescent="0.25">
      <c r="A74" s="111" t="s">
        <v>59</v>
      </c>
      <c r="B74" s="110"/>
      <c r="C74" s="26"/>
      <c r="D74" s="80">
        <v>-1.1479999999999999</v>
      </c>
      <c r="E74" s="71">
        <v>-2.3090000000000002</v>
      </c>
      <c r="F74" s="71">
        <v>-3.4449999999999998</v>
      </c>
      <c r="G74" s="74">
        <v>-4.6109999999999998</v>
      </c>
      <c r="H74" s="58"/>
      <c r="I74" s="80">
        <v>-1.1339999999999999</v>
      </c>
      <c r="J74" s="81">
        <v>-2.2320000000000002</v>
      </c>
      <c r="K74" s="71">
        <v>-3.335</v>
      </c>
      <c r="L74" s="74">
        <v>-4.3479999999999999</v>
      </c>
      <c r="M74" s="58"/>
      <c r="N74" s="80">
        <v>-1.27</v>
      </c>
      <c r="O74" s="81">
        <v>-2.718</v>
      </c>
      <c r="P74" s="71">
        <v>-4.141</v>
      </c>
      <c r="Q74" s="74">
        <v>-5.5449999999999999</v>
      </c>
      <c r="R74" s="58"/>
      <c r="S74" s="88">
        <v>-1.4039999999999999</v>
      </c>
      <c r="T74" s="49">
        <v>-2.734</v>
      </c>
      <c r="U74" s="49">
        <v>-3.9849999999999999</v>
      </c>
      <c r="V74" s="61">
        <v>-5.1740000000000004</v>
      </c>
      <c r="W74" s="58"/>
      <c r="X74" s="88">
        <v>-1.175</v>
      </c>
      <c r="Y74" s="49">
        <v>-2.4289999999999998</v>
      </c>
      <c r="Z74" s="49">
        <v>-3.7210000000000001</v>
      </c>
      <c r="AA74" s="61">
        <v>-5.016</v>
      </c>
      <c r="AB74" s="45"/>
      <c r="AC74" s="88">
        <v>-1.2969999999999999</v>
      </c>
      <c r="AD74" s="49">
        <v>-2.6120000000000001</v>
      </c>
      <c r="AE74" s="49">
        <v>-3.9009999999999998</v>
      </c>
      <c r="AF74" s="61">
        <v>-5.1909999999999998</v>
      </c>
      <c r="AG74" s="45"/>
      <c r="AH74" s="88">
        <v>-1.278</v>
      </c>
      <c r="AI74" s="49">
        <v>-2.5579999999999998</v>
      </c>
      <c r="AJ74" s="49">
        <v>-3.839</v>
      </c>
      <c r="AK74" s="61">
        <v>-5.12</v>
      </c>
      <c r="AL74" s="45"/>
      <c r="AM74" s="88">
        <v>-76.844999999999999</v>
      </c>
      <c r="AN74" s="49">
        <v>-155.148</v>
      </c>
      <c r="AO74" s="49">
        <v>-237.22499999999999</v>
      </c>
      <c r="AP74" s="61">
        <v>-321.71600000000001</v>
      </c>
      <c r="AQ74" s="45"/>
      <c r="AR74" s="88">
        <v>-85.653999999999996</v>
      </c>
      <c r="AS74" s="49">
        <v>-172.273</v>
      </c>
      <c r="AT74" s="49">
        <v>-266.49</v>
      </c>
      <c r="AU74" s="61">
        <v>-360.78699999999998</v>
      </c>
      <c r="AV74" s="45"/>
      <c r="AW74" s="88">
        <v>-122.163</v>
      </c>
      <c r="AX74" s="49">
        <v>-218.059</v>
      </c>
      <c r="AY74" s="49">
        <v>-333.22400000000005</v>
      </c>
      <c r="AZ74" s="61">
        <v>-440.57400000000001</v>
      </c>
      <c r="BA74" s="45"/>
      <c r="BB74" s="88">
        <v>-106.869</v>
      </c>
      <c r="BC74" s="49">
        <v>-194.07300000000001</v>
      </c>
      <c r="BD74" s="49">
        <v>-272.89600000000002</v>
      </c>
      <c r="BE74" s="61">
        <v>-357.87900000000002</v>
      </c>
      <c r="BF74" s="45"/>
      <c r="BG74" s="88">
        <v>-84.088999999999999</v>
      </c>
      <c r="BH74" s="49">
        <v>-182.48</v>
      </c>
      <c r="BI74" s="49">
        <v>-264.24299999999999</v>
      </c>
      <c r="BJ74" s="61">
        <v>-359.113</v>
      </c>
      <c r="BK74" s="37"/>
      <c r="BL74" s="88">
        <v>-120.325</v>
      </c>
      <c r="BM74" s="49">
        <v>-220.74</v>
      </c>
      <c r="BN74" s="49">
        <v>-326.41800000000001</v>
      </c>
      <c r="BO74" s="61">
        <v>-433.488</v>
      </c>
      <c r="BQ74" s="88">
        <v>-87.263999999999996</v>
      </c>
      <c r="BR74" s="49">
        <v>-202.61699999999999</v>
      </c>
      <c r="BS74" s="49">
        <v>-367.19499999999999</v>
      </c>
      <c r="BT74" s="61">
        <v>-480.72199999999998</v>
      </c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</row>
    <row r="75" spans="1:132" s="38" customFormat="1" x14ac:dyDescent="0.25">
      <c r="A75" s="111" t="s">
        <v>60</v>
      </c>
      <c r="B75" s="110"/>
      <c r="C75" s="26"/>
      <c r="D75" s="80">
        <v>-272.27600000000001</v>
      </c>
      <c r="E75" s="71">
        <v>-276.43200000000002</v>
      </c>
      <c r="F75" s="71">
        <v>-548.54300000000001</v>
      </c>
      <c r="G75" s="74">
        <v>-548.54100000000005</v>
      </c>
      <c r="H75" s="58"/>
      <c r="I75" s="80">
        <v>-352.714</v>
      </c>
      <c r="J75" s="81">
        <v>-358.625</v>
      </c>
      <c r="K75" s="71">
        <v>-711.20799999999997</v>
      </c>
      <c r="L75" s="74">
        <v>-711.41</v>
      </c>
      <c r="M75" s="58"/>
      <c r="N75" s="80">
        <v>-387.93299999999999</v>
      </c>
      <c r="O75" s="81">
        <v>-394.81900000000002</v>
      </c>
      <c r="P75" s="71">
        <v>-782.87699999999995</v>
      </c>
      <c r="Q75" s="74">
        <v>-783.02099999999996</v>
      </c>
      <c r="R75" s="58"/>
      <c r="S75" s="88">
        <v>-387.65</v>
      </c>
      <c r="T75" s="49">
        <v>-396.34699999999998</v>
      </c>
      <c r="U75" s="49">
        <v>-831.46100000000001</v>
      </c>
      <c r="V75" s="61">
        <v>-831.654</v>
      </c>
      <c r="W75" s="58"/>
      <c r="X75" s="88">
        <v>-432.721</v>
      </c>
      <c r="Y75" s="49">
        <v>-441.08499999999998</v>
      </c>
      <c r="Z75" s="49">
        <v>-873.63699999999994</v>
      </c>
      <c r="AA75" s="61">
        <v>-873.27</v>
      </c>
      <c r="AB75" s="45"/>
      <c r="AC75" s="88">
        <v>-470.75200000000001</v>
      </c>
      <c r="AD75" s="49">
        <v>-480.47699999999998</v>
      </c>
      <c r="AE75" s="49">
        <v>-940.15099999999995</v>
      </c>
      <c r="AF75" s="61">
        <v>-940.25</v>
      </c>
      <c r="AG75" s="45"/>
      <c r="AH75" s="88">
        <v>-488.11500000000001</v>
      </c>
      <c r="AI75" s="49">
        <v>-488.05500000000001</v>
      </c>
      <c r="AJ75" s="49">
        <v>-790.71900000000005</v>
      </c>
      <c r="AK75" s="61">
        <v>-808.60299999999995</v>
      </c>
      <c r="AL75" s="45"/>
      <c r="AM75" s="88">
        <v>-380.58699999999999</v>
      </c>
      <c r="AN75" s="49">
        <v>-380.57299999999998</v>
      </c>
      <c r="AO75" s="49">
        <v>-596.47900000000004</v>
      </c>
      <c r="AP75" s="61">
        <v>-596.43600000000004</v>
      </c>
      <c r="AQ75" s="45"/>
      <c r="AR75" s="88">
        <v>-260.63499999999999</v>
      </c>
      <c r="AS75" s="49">
        <v>-263.05900000000003</v>
      </c>
      <c r="AT75" s="49">
        <v>-264.48700000000002</v>
      </c>
      <c r="AU75" s="61">
        <v>-284.767</v>
      </c>
      <c r="AV75" s="45"/>
      <c r="AW75" s="88">
        <v>-477.44</v>
      </c>
      <c r="AX75" s="49">
        <v>-488.6</v>
      </c>
      <c r="AY75" s="49">
        <v>-705.63699999999994</v>
      </c>
      <c r="AZ75" s="61">
        <v>-705.75300000000004</v>
      </c>
      <c r="BA75" s="45"/>
      <c r="BB75" s="88">
        <v>-185.423</v>
      </c>
      <c r="BC75" s="49">
        <v>-241.08</v>
      </c>
      <c r="BD75" s="49">
        <v>-634.67499999999995</v>
      </c>
      <c r="BE75" s="61">
        <v>-638.28</v>
      </c>
      <c r="BF75" s="45"/>
      <c r="BG75" s="88">
        <v>-108.714</v>
      </c>
      <c r="BH75" s="49">
        <v>-108.72199999999999</v>
      </c>
      <c r="BI75" s="49">
        <v>-399.952</v>
      </c>
      <c r="BJ75" s="61">
        <v>-400.02499999999998</v>
      </c>
      <c r="BK75" s="37"/>
      <c r="BL75" s="88">
        <v>-437.52499999999998</v>
      </c>
      <c r="BM75" s="49">
        <v>-461.20400000000001</v>
      </c>
      <c r="BN75" s="49">
        <v>-781.18200000000002</v>
      </c>
      <c r="BO75" s="61">
        <v>-833.65800000000002</v>
      </c>
      <c r="BQ75" s="88">
        <v>-487.50200000000001</v>
      </c>
      <c r="BR75" s="49">
        <v>-497.69600000000003</v>
      </c>
      <c r="BS75" s="49">
        <v>-898.53600000000006</v>
      </c>
      <c r="BT75" s="61">
        <v>-2172.1320000000001</v>
      </c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</row>
    <row r="76" spans="1:132" s="38" customFormat="1" x14ac:dyDescent="0.25">
      <c r="A76" s="111" t="s">
        <v>61</v>
      </c>
      <c r="B76" s="110"/>
      <c r="C76" s="26"/>
      <c r="D76" s="80">
        <v>0</v>
      </c>
      <c r="E76" s="71">
        <v>0</v>
      </c>
      <c r="F76" s="71">
        <v>0</v>
      </c>
      <c r="G76" s="74">
        <v>0</v>
      </c>
      <c r="H76" s="58"/>
      <c r="I76" s="80">
        <v>0</v>
      </c>
      <c r="J76" s="71">
        <v>0</v>
      </c>
      <c r="K76" s="71">
        <v>0</v>
      </c>
      <c r="L76" s="74">
        <v>0</v>
      </c>
      <c r="M76" s="58"/>
      <c r="N76" s="80">
        <v>0</v>
      </c>
      <c r="O76" s="71">
        <v>0</v>
      </c>
      <c r="P76" s="71">
        <v>0</v>
      </c>
      <c r="Q76" s="74">
        <v>0</v>
      </c>
      <c r="R76" s="58"/>
      <c r="S76" s="80">
        <v>0</v>
      </c>
      <c r="T76" s="71">
        <v>0</v>
      </c>
      <c r="U76" s="71">
        <v>0</v>
      </c>
      <c r="V76" s="74">
        <v>0</v>
      </c>
      <c r="W76" s="58"/>
      <c r="X76" s="80">
        <v>0</v>
      </c>
      <c r="Y76" s="71">
        <v>0</v>
      </c>
      <c r="Z76" s="71">
        <v>0</v>
      </c>
      <c r="AA76" s="74">
        <v>0</v>
      </c>
      <c r="AB76" s="45"/>
      <c r="AC76" s="80">
        <v>0</v>
      </c>
      <c r="AD76" s="71">
        <v>0</v>
      </c>
      <c r="AE76" s="71">
        <v>0</v>
      </c>
      <c r="AF76" s="74">
        <v>0</v>
      </c>
      <c r="AG76" s="45"/>
      <c r="AH76" s="80">
        <v>0</v>
      </c>
      <c r="AI76" s="71">
        <v>0</v>
      </c>
      <c r="AJ76" s="71">
        <v>0</v>
      </c>
      <c r="AK76" s="74">
        <v>0</v>
      </c>
      <c r="AL76" s="45"/>
      <c r="AM76" s="88">
        <v>0</v>
      </c>
      <c r="AN76" s="49">
        <v>0</v>
      </c>
      <c r="AO76" s="49">
        <v>0</v>
      </c>
      <c r="AP76" s="61">
        <v>0</v>
      </c>
      <c r="AQ76" s="45"/>
      <c r="AR76" s="88">
        <v>0</v>
      </c>
      <c r="AS76" s="49">
        <v>0</v>
      </c>
      <c r="AT76" s="49">
        <v>0</v>
      </c>
      <c r="AU76" s="61">
        <v>0</v>
      </c>
      <c r="AV76" s="45"/>
      <c r="AW76" s="88">
        <v>0</v>
      </c>
      <c r="AX76" s="49">
        <v>0</v>
      </c>
      <c r="AY76" s="49">
        <v>0</v>
      </c>
      <c r="AZ76" s="61">
        <v>0</v>
      </c>
      <c r="BA76" s="45"/>
      <c r="BB76" s="88">
        <v>0</v>
      </c>
      <c r="BC76" s="49">
        <v>0</v>
      </c>
      <c r="BD76" s="49">
        <v>0</v>
      </c>
      <c r="BE76" s="61">
        <v>162.89500000000001</v>
      </c>
      <c r="BF76" s="45"/>
      <c r="BG76" s="88">
        <v>6.782</v>
      </c>
      <c r="BH76" s="49">
        <v>6.782</v>
      </c>
      <c r="BI76" s="49">
        <v>6.6429999999999998</v>
      </c>
      <c r="BJ76" s="61">
        <v>7.8120000000000003</v>
      </c>
      <c r="BK76" s="37"/>
      <c r="BL76" s="88">
        <v>0</v>
      </c>
      <c r="BM76" s="49">
        <v>0</v>
      </c>
      <c r="BN76" s="49">
        <v>0</v>
      </c>
      <c r="BO76" s="61">
        <v>0</v>
      </c>
      <c r="BQ76" s="88">
        <v>0</v>
      </c>
      <c r="BR76" s="51">
        <v>0</v>
      </c>
      <c r="BS76" s="51">
        <v>0</v>
      </c>
      <c r="BT76" s="76">
        <v>0</v>
      </c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</row>
    <row r="77" spans="1:132" s="38" customFormat="1" x14ac:dyDescent="0.25">
      <c r="A77" s="111" t="s">
        <v>62</v>
      </c>
      <c r="B77" s="110"/>
      <c r="C77" s="26"/>
      <c r="D77" s="80">
        <v>0</v>
      </c>
      <c r="E77" s="71">
        <v>0</v>
      </c>
      <c r="F77" s="71">
        <v>-49.981999999999999</v>
      </c>
      <c r="G77" s="74">
        <v>-49.981999999999999</v>
      </c>
      <c r="H77" s="58"/>
      <c r="I77" s="80">
        <v>0</v>
      </c>
      <c r="J77" s="71">
        <v>0</v>
      </c>
      <c r="K77" s="71">
        <v>0</v>
      </c>
      <c r="L77" s="74">
        <v>0</v>
      </c>
      <c r="M77" s="58"/>
      <c r="N77" s="80">
        <v>0</v>
      </c>
      <c r="O77" s="71">
        <v>0</v>
      </c>
      <c r="P77" s="71">
        <v>0</v>
      </c>
      <c r="Q77" s="74">
        <v>0</v>
      </c>
      <c r="R77" s="58"/>
      <c r="S77" s="80">
        <v>0</v>
      </c>
      <c r="T77" s="71">
        <v>0</v>
      </c>
      <c r="U77" s="71">
        <v>0</v>
      </c>
      <c r="V77" s="74">
        <v>0</v>
      </c>
      <c r="W77" s="58"/>
      <c r="X77" s="80">
        <v>0</v>
      </c>
      <c r="Y77" s="71">
        <v>0</v>
      </c>
      <c r="Z77" s="71">
        <v>0</v>
      </c>
      <c r="AA77" s="74">
        <v>0</v>
      </c>
      <c r="AB77" s="45"/>
      <c r="AC77" s="80">
        <v>0</v>
      </c>
      <c r="AD77" s="71">
        <v>0</v>
      </c>
      <c r="AE77" s="71">
        <v>0</v>
      </c>
      <c r="AF77" s="74">
        <v>0</v>
      </c>
      <c r="AG77" s="45"/>
      <c r="AH77" s="80">
        <v>0</v>
      </c>
      <c r="AI77" s="71">
        <v>0</v>
      </c>
      <c r="AJ77" s="71">
        <v>0</v>
      </c>
      <c r="AK77" s="74">
        <v>0</v>
      </c>
      <c r="AL77" s="45"/>
      <c r="AM77" s="88">
        <v>0</v>
      </c>
      <c r="AN77" s="49">
        <v>0</v>
      </c>
      <c r="AO77" s="49">
        <v>0</v>
      </c>
      <c r="AP77" s="61">
        <v>0</v>
      </c>
      <c r="AQ77" s="45"/>
      <c r="AR77" s="88">
        <v>0</v>
      </c>
      <c r="AS77" s="49">
        <v>0</v>
      </c>
      <c r="AT77" s="49">
        <v>0</v>
      </c>
      <c r="AU77" s="61">
        <v>0</v>
      </c>
      <c r="AV77" s="45"/>
      <c r="AW77" s="88">
        <v>0</v>
      </c>
      <c r="AX77" s="49">
        <v>0</v>
      </c>
      <c r="AY77" s="49">
        <v>0</v>
      </c>
      <c r="AZ77" s="61">
        <v>0</v>
      </c>
      <c r="BA77" s="45"/>
      <c r="BB77" s="88">
        <v>0</v>
      </c>
      <c r="BC77" s="49">
        <v>0</v>
      </c>
      <c r="BD77" s="49">
        <v>0</v>
      </c>
      <c r="BE77" s="61">
        <v>-173.94800000000001</v>
      </c>
      <c r="BF77" s="45"/>
      <c r="BG77" s="88">
        <v>-47.417000000000002</v>
      </c>
      <c r="BH77" s="49">
        <v>-95.438999999999993</v>
      </c>
      <c r="BI77" s="49">
        <v>-140.434</v>
      </c>
      <c r="BJ77" s="61">
        <v>-197.89099999999999</v>
      </c>
      <c r="BK77" s="37"/>
      <c r="BL77" s="88">
        <v>-40.575000000000003</v>
      </c>
      <c r="BM77" s="49">
        <v>-81.888000000000005</v>
      </c>
      <c r="BN77" s="49">
        <v>-123.203</v>
      </c>
      <c r="BO77" s="61">
        <v>-159.89699999999999</v>
      </c>
      <c r="BQ77" s="88">
        <v>-35.216000000000001</v>
      </c>
      <c r="BR77" s="49">
        <v>-68.510000000000005</v>
      </c>
      <c r="BS77" s="49">
        <v>-97.898999999999987</v>
      </c>
      <c r="BT77" s="61">
        <v>-123.122</v>
      </c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</row>
    <row r="78" spans="1:132" s="38" customFormat="1" x14ac:dyDescent="0.25">
      <c r="A78" s="111" t="s">
        <v>63</v>
      </c>
      <c r="B78" s="110"/>
      <c r="C78" s="26"/>
      <c r="D78" s="80">
        <v>0</v>
      </c>
      <c r="E78" s="71">
        <v>0</v>
      </c>
      <c r="F78" s="71">
        <v>0</v>
      </c>
      <c r="G78" s="74">
        <v>0</v>
      </c>
      <c r="H78" s="58"/>
      <c r="I78" s="80">
        <v>0</v>
      </c>
      <c r="J78" s="71">
        <v>0</v>
      </c>
      <c r="K78" s="71">
        <v>0</v>
      </c>
      <c r="L78" s="74">
        <v>0</v>
      </c>
      <c r="M78" s="58"/>
      <c r="N78" s="80">
        <v>-2.2599999999999998</v>
      </c>
      <c r="O78" s="71">
        <v>-2.2599999999999998</v>
      </c>
      <c r="P78" s="71">
        <v>-2.2599999999999998</v>
      </c>
      <c r="Q78" s="74">
        <v>-2.3659999999999997</v>
      </c>
      <c r="R78" s="58"/>
      <c r="S78" s="80">
        <v>-102.209</v>
      </c>
      <c r="T78" s="71">
        <v>-168.25899999999999</v>
      </c>
      <c r="U78" s="71">
        <v>-292.726</v>
      </c>
      <c r="V78" s="74">
        <v>-388.72700000000003</v>
      </c>
      <c r="W78" s="58"/>
      <c r="X78" s="80">
        <v>0</v>
      </c>
      <c r="Y78" s="71">
        <v>0</v>
      </c>
      <c r="Z78" s="71">
        <v>0</v>
      </c>
      <c r="AA78" s="74">
        <v>0</v>
      </c>
      <c r="AB78" s="45"/>
      <c r="AC78" s="80">
        <v>0</v>
      </c>
      <c r="AD78" s="71">
        <v>0</v>
      </c>
      <c r="AE78" s="71">
        <v>0</v>
      </c>
      <c r="AF78" s="74">
        <v>0</v>
      </c>
      <c r="AG78" s="45"/>
      <c r="AH78" s="80">
        <v>0</v>
      </c>
      <c r="AI78" s="71">
        <v>0</v>
      </c>
      <c r="AJ78" s="71">
        <v>0</v>
      </c>
      <c r="AK78" s="74">
        <v>0</v>
      </c>
      <c r="AL78" s="45"/>
      <c r="AM78" s="88">
        <v>0</v>
      </c>
      <c r="AN78" s="49">
        <v>6.9960000000000004</v>
      </c>
      <c r="AO78" s="49">
        <v>6.9960000000000004</v>
      </c>
      <c r="AP78" s="61">
        <v>6.9960000000000004</v>
      </c>
      <c r="AQ78" s="45"/>
      <c r="AR78" s="88">
        <v>0</v>
      </c>
      <c r="AS78" s="49">
        <v>-4.8000000000000001E-2</v>
      </c>
      <c r="AT78" s="49">
        <v>0</v>
      </c>
      <c r="AU78" s="61">
        <v>0</v>
      </c>
      <c r="AV78" s="45"/>
      <c r="AW78" s="88">
        <v>0</v>
      </c>
      <c r="AX78" s="49">
        <v>0</v>
      </c>
      <c r="AY78" s="49">
        <v>0</v>
      </c>
      <c r="AZ78" s="61">
        <v>0</v>
      </c>
      <c r="BA78" s="45"/>
      <c r="BB78" s="88">
        <v>21.527000000000001</v>
      </c>
      <c r="BC78" s="49">
        <v>21.585999999999999</v>
      </c>
      <c r="BD78" s="49">
        <v>21.667000000000002</v>
      </c>
      <c r="BE78" s="61">
        <v>21.681999999999999</v>
      </c>
      <c r="BF78" s="45"/>
      <c r="BG78" s="88">
        <v>0</v>
      </c>
      <c r="BH78" s="49">
        <v>0</v>
      </c>
      <c r="BI78" s="49">
        <v>0</v>
      </c>
      <c r="BJ78" s="61">
        <v>0</v>
      </c>
      <c r="BK78" s="37"/>
      <c r="BL78" s="88">
        <v>0</v>
      </c>
      <c r="BM78" s="49">
        <v>13.5</v>
      </c>
      <c r="BN78" s="49">
        <v>13.5</v>
      </c>
      <c r="BO78" s="61">
        <v>13.5</v>
      </c>
      <c r="BQ78" s="88">
        <v>0</v>
      </c>
      <c r="BR78" s="49">
        <v>18.7</v>
      </c>
      <c r="BS78" s="49">
        <v>-12.3</v>
      </c>
      <c r="BT78" s="61">
        <v>-12.3</v>
      </c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</row>
    <row r="79" spans="1:132" s="38" customFormat="1" x14ac:dyDescent="0.25">
      <c r="A79" s="144" t="s">
        <v>64</v>
      </c>
      <c r="B79" s="110"/>
      <c r="C79" s="26"/>
      <c r="D79" s="55">
        <v>0</v>
      </c>
      <c r="E79" s="49">
        <v>0</v>
      </c>
      <c r="F79" s="49">
        <v>0</v>
      </c>
      <c r="G79" s="50">
        <v>0</v>
      </c>
      <c r="H79" s="58"/>
      <c r="I79" s="48">
        <v>0</v>
      </c>
      <c r="J79" s="49">
        <v>0</v>
      </c>
      <c r="K79" s="49">
        <v>0</v>
      </c>
      <c r="L79" s="50">
        <v>0</v>
      </c>
      <c r="M79" s="58"/>
      <c r="N79" s="48">
        <v>0</v>
      </c>
      <c r="O79" s="49">
        <v>0</v>
      </c>
      <c r="P79" s="49">
        <v>0</v>
      </c>
      <c r="Q79" s="50">
        <v>0</v>
      </c>
      <c r="R79" s="58"/>
      <c r="S79" s="48">
        <v>0</v>
      </c>
      <c r="T79" s="49">
        <v>0</v>
      </c>
      <c r="U79" s="49">
        <v>0</v>
      </c>
      <c r="V79" s="50">
        <v>0</v>
      </c>
      <c r="W79" s="58"/>
      <c r="X79" s="48">
        <v>0</v>
      </c>
      <c r="Y79" s="49">
        <v>0</v>
      </c>
      <c r="Z79" s="49">
        <v>0</v>
      </c>
      <c r="AA79" s="50">
        <v>0</v>
      </c>
      <c r="AB79" s="45"/>
      <c r="AC79" s="48">
        <v>0</v>
      </c>
      <c r="AD79" s="49">
        <v>0</v>
      </c>
      <c r="AE79" s="49">
        <v>0</v>
      </c>
      <c r="AF79" s="50">
        <v>0</v>
      </c>
      <c r="AG79" s="52"/>
      <c r="AH79" s="48">
        <v>0</v>
      </c>
      <c r="AI79" s="49">
        <v>0</v>
      </c>
      <c r="AJ79" s="49">
        <v>0</v>
      </c>
      <c r="AK79" s="50">
        <v>0</v>
      </c>
      <c r="AL79" s="45"/>
      <c r="AM79" s="48">
        <v>0</v>
      </c>
      <c r="AN79" s="49">
        <v>0</v>
      </c>
      <c r="AO79" s="49">
        <v>0</v>
      </c>
      <c r="AP79" s="61">
        <v>0</v>
      </c>
      <c r="AQ79" s="52"/>
      <c r="AR79" s="48">
        <v>0</v>
      </c>
      <c r="AS79" s="49">
        <v>0</v>
      </c>
      <c r="AT79" s="49">
        <v>0</v>
      </c>
      <c r="AU79" s="61">
        <v>0</v>
      </c>
      <c r="AV79" s="52"/>
      <c r="AW79" s="48">
        <v>0</v>
      </c>
      <c r="AX79" s="49">
        <v>0</v>
      </c>
      <c r="AY79" s="49">
        <v>0</v>
      </c>
      <c r="AZ79" s="61">
        <v>0</v>
      </c>
      <c r="BA79" s="52"/>
      <c r="BB79" s="48">
        <v>0</v>
      </c>
      <c r="BC79" s="49">
        <v>0</v>
      </c>
      <c r="BD79" s="49">
        <v>0</v>
      </c>
      <c r="BE79" s="61">
        <v>0</v>
      </c>
      <c r="BF79" s="52"/>
      <c r="BG79" s="48">
        <v>0</v>
      </c>
      <c r="BH79" s="49">
        <v>0</v>
      </c>
      <c r="BI79" s="49">
        <v>0</v>
      </c>
      <c r="BJ79" s="61">
        <v>0</v>
      </c>
      <c r="BK79" s="2"/>
      <c r="BL79" s="55">
        <v>0</v>
      </c>
      <c r="BM79" s="56">
        <v>0</v>
      </c>
      <c r="BN79" s="56">
        <v>0</v>
      </c>
      <c r="BO79" s="61">
        <v>-148.94499999999999</v>
      </c>
      <c r="BQ79" s="55">
        <v>-96.774000000000001</v>
      </c>
      <c r="BR79" s="49">
        <v>-244.334</v>
      </c>
      <c r="BS79" s="49">
        <v>-266.94200000000001</v>
      </c>
      <c r="BT79" s="61">
        <v>-266.95400000000001</v>
      </c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</row>
    <row r="80" spans="1:132" s="38" customFormat="1" x14ac:dyDescent="0.25">
      <c r="A80" s="111" t="s">
        <v>50</v>
      </c>
      <c r="B80" s="110"/>
      <c r="C80" s="26"/>
      <c r="D80" s="80">
        <v>-0.81499999999999995</v>
      </c>
      <c r="E80" s="71">
        <v>-0.81299999999999994</v>
      </c>
      <c r="F80" s="71">
        <v>-0.81399999999999995</v>
      </c>
      <c r="G80" s="74">
        <v>-0.81299999999999994</v>
      </c>
      <c r="H80" s="58"/>
      <c r="I80" s="80">
        <v>0</v>
      </c>
      <c r="J80" s="71">
        <v>0</v>
      </c>
      <c r="K80" s="71">
        <v>0</v>
      </c>
      <c r="L80" s="74">
        <v>0</v>
      </c>
      <c r="M80" s="58"/>
      <c r="N80" s="80">
        <v>0</v>
      </c>
      <c r="O80" s="71">
        <v>-2E-3</v>
      </c>
      <c r="P80" s="71">
        <v>0</v>
      </c>
      <c r="Q80" s="74">
        <v>0.5</v>
      </c>
      <c r="R80" s="58"/>
      <c r="S80" s="80">
        <v>-15</v>
      </c>
      <c r="T80" s="71">
        <v>0</v>
      </c>
      <c r="U80" s="71">
        <v>0</v>
      </c>
      <c r="V80" s="74">
        <v>0</v>
      </c>
      <c r="W80" s="58"/>
      <c r="X80" s="80">
        <v>0</v>
      </c>
      <c r="Y80" s="71">
        <v>0</v>
      </c>
      <c r="Z80" s="71">
        <v>-0.1</v>
      </c>
      <c r="AA80" s="74">
        <v>-0.1</v>
      </c>
      <c r="AB80" s="45"/>
      <c r="AC80" s="80">
        <v>0</v>
      </c>
      <c r="AD80" s="71">
        <v>0</v>
      </c>
      <c r="AE80" s="71">
        <v>0</v>
      </c>
      <c r="AF80" s="74">
        <v>7.0359999999999996</v>
      </c>
      <c r="AG80" s="45"/>
      <c r="AH80" s="80">
        <v>-8.9999999999999993E-3</v>
      </c>
      <c r="AI80" s="71">
        <v>-4.5999999999999999E-2</v>
      </c>
      <c r="AJ80" s="71">
        <v>-9.2999999999999999E-2</v>
      </c>
      <c r="AK80" s="74">
        <v>-0.114</v>
      </c>
      <c r="AL80" s="45"/>
      <c r="AM80" s="88">
        <v>-2.4E-2</v>
      </c>
      <c r="AN80" s="49">
        <v>-4.8000000000000001E-2</v>
      </c>
      <c r="AO80" s="49">
        <v>-0.122</v>
      </c>
      <c r="AP80" s="61">
        <v>-0.14599999999999999</v>
      </c>
      <c r="AQ80" s="45"/>
      <c r="AR80" s="88">
        <v>-2.4E-2</v>
      </c>
      <c r="AS80" s="49">
        <v>0</v>
      </c>
      <c r="AT80" s="49">
        <v>-7.1999999999999995E-2</v>
      </c>
      <c r="AU80" s="61">
        <v>-2.548</v>
      </c>
      <c r="AV80" s="45"/>
      <c r="AW80" s="88">
        <v>-0.105</v>
      </c>
      <c r="AX80" s="49">
        <v>-0.129</v>
      </c>
      <c r="AY80" s="49">
        <v>-0.153</v>
      </c>
      <c r="AZ80" s="61">
        <v>-0.17699999999999999</v>
      </c>
      <c r="BA80" s="45"/>
      <c r="BB80" s="88">
        <v>2.4E-2</v>
      </c>
      <c r="BC80" s="49">
        <v>0.40300000000000002</v>
      </c>
      <c r="BD80" s="49">
        <v>-18.925999999999998</v>
      </c>
      <c r="BE80" s="61">
        <v>-18.925999999999998</v>
      </c>
      <c r="BF80" s="45"/>
      <c r="BG80" s="88">
        <v>0.41099999999999998</v>
      </c>
      <c r="BH80" s="49">
        <v>-5.9569999999999999</v>
      </c>
      <c r="BI80" s="49">
        <v>-25.99</v>
      </c>
      <c r="BJ80" s="61">
        <v>-31.238</v>
      </c>
      <c r="BK80" s="37"/>
      <c r="BL80" s="88">
        <v>-8.3960000000000008</v>
      </c>
      <c r="BM80" s="49">
        <v>-13.401</v>
      </c>
      <c r="BN80" s="49">
        <v>-11.554</v>
      </c>
      <c r="BO80" s="61">
        <v>-15.073</v>
      </c>
      <c r="BQ80" s="88">
        <v>-3.3809999999999998</v>
      </c>
      <c r="BR80" s="49">
        <v>-4.952</v>
      </c>
      <c r="BS80" s="49">
        <v>-31.936</v>
      </c>
      <c r="BT80" s="61">
        <v>-43.521000000000001</v>
      </c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</row>
    <row r="81" spans="1:132" s="38" customFormat="1" x14ac:dyDescent="0.25">
      <c r="A81" s="111" t="s">
        <v>65</v>
      </c>
      <c r="B81" s="110"/>
      <c r="C81" s="26"/>
      <c r="D81" s="80">
        <v>0</v>
      </c>
      <c r="E81" s="71">
        <v>0</v>
      </c>
      <c r="F81" s="71">
        <v>0</v>
      </c>
      <c r="G81" s="74">
        <v>-2.8959999999999999</v>
      </c>
      <c r="H81" s="58"/>
      <c r="I81" s="80">
        <v>0</v>
      </c>
      <c r="J81" s="71">
        <v>0</v>
      </c>
      <c r="K81" s="71">
        <v>0</v>
      </c>
      <c r="L81" s="74">
        <v>0</v>
      </c>
      <c r="M81" s="58"/>
      <c r="N81" s="80">
        <v>0</v>
      </c>
      <c r="O81" s="71">
        <v>0</v>
      </c>
      <c r="P81" s="71">
        <v>0</v>
      </c>
      <c r="Q81" s="74">
        <v>0</v>
      </c>
      <c r="R81" s="58"/>
      <c r="S81" s="80">
        <v>0</v>
      </c>
      <c r="T81" s="71">
        <v>0</v>
      </c>
      <c r="U81" s="71">
        <v>0</v>
      </c>
      <c r="V81" s="74">
        <v>0</v>
      </c>
      <c r="W81" s="58"/>
      <c r="X81" s="80">
        <v>0</v>
      </c>
      <c r="Y81" s="71">
        <v>0</v>
      </c>
      <c r="Z81" s="71">
        <v>0</v>
      </c>
      <c r="AA81" s="74">
        <v>0</v>
      </c>
      <c r="AB81" s="45"/>
      <c r="AC81" s="80">
        <v>0</v>
      </c>
      <c r="AD81" s="71">
        <v>0</v>
      </c>
      <c r="AE81" s="71">
        <v>0</v>
      </c>
      <c r="AF81" s="74">
        <v>0</v>
      </c>
      <c r="AG81" s="45"/>
      <c r="AH81" s="80">
        <v>0</v>
      </c>
      <c r="AI81" s="71">
        <v>0</v>
      </c>
      <c r="AJ81" s="71">
        <v>0</v>
      </c>
      <c r="AK81" s="74">
        <v>0</v>
      </c>
      <c r="AL81" s="45"/>
      <c r="AM81" s="88">
        <v>0</v>
      </c>
      <c r="AN81" s="49">
        <v>0</v>
      </c>
      <c r="AO81" s="49">
        <v>0</v>
      </c>
      <c r="AP81" s="61">
        <v>0</v>
      </c>
      <c r="AQ81" s="45"/>
      <c r="AR81" s="88">
        <v>0</v>
      </c>
      <c r="AS81" s="49">
        <v>0</v>
      </c>
      <c r="AT81" s="49">
        <v>0</v>
      </c>
      <c r="AU81" s="61">
        <v>0</v>
      </c>
      <c r="AV81" s="45"/>
      <c r="AW81" s="88">
        <v>0</v>
      </c>
      <c r="AX81" s="49">
        <v>0</v>
      </c>
      <c r="AY81" s="49">
        <v>0</v>
      </c>
      <c r="AZ81" s="61">
        <v>0</v>
      </c>
      <c r="BA81" s="45"/>
      <c r="BB81" s="88">
        <v>0</v>
      </c>
      <c r="BC81" s="49">
        <v>0</v>
      </c>
      <c r="BD81" s="49">
        <v>0</v>
      </c>
      <c r="BE81" s="61">
        <v>0</v>
      </c>
      <c r="BF81" s="45"/>
      <c r="BG81" s="88">
        <v>-2.5999999999999999E-2</v>
      </c>
      <c r="BH81" s="49">
        <v>0</v>
      </c>
      <c r="BI81" s="49">
        <v>0</v>
      </c>
      <c r="BJ81" s="61">
        <v>0</v>
      </c>
      <c r="BK81" s="37"/>
      <c r="BL81" s="88">
        <v>0</v>
      </c>
      <c r="BM81" s="49">
        <v>0</v>
      </c>
      <c r="BN81" s="49">
        <v>0</v>
      </c>
      <c r="BO81" s="61">
        <v>0</v>
      </c>
      <c r="BQ81" s="88">
        <v>0</v>
      </c>
      <c r="BR81" s="49">
        <v>0</v>
      </c>
      <c r="BS81" s="49">
        <v>0</v>
      </c>
      <c r="BT81" s="61">
        <v>0</v>
      </c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</row>
    <row r="82" spans="1:132" s="38" customFormat="1" x14ac:dyDescent="0.25">
      <c r="A82" s="111" t="s">
        <v>66</v>
      </c>
      <c r="B82" s="110"/>
      <c r="C82" s="26"/>
      <c r="D82" s="80">
        <v>0</v>
      </c>
      <c r="E82" s="71">
        <v>0</v>
      </c>
      <c r="F82" s="71">
        <v>0</v>
      </c>
      <c r="G82" s="74">
        <v>0</v>
      </c>
      <c r="H82" s="58"/>
      <c r="I82" s="80">
        <v>0</v>
      </c>
      <c r="J82" s="71">
        <v>0</v>
      </c>
      <c r="K82" s="71">
        <v>0</v>
      </c>
      <c r="L82" s="74">
        <v>0</v>
      </c>
      <c r="M82" s="58"/>
      <c r="N82" s="80">
        <v>0</v>
      </c>
      <c r="O82" s="71">
        <v>0</v>
      </c>
      <c r="P82" s="71">
        <v>0</v>
      </c>
      <c r="Q82" s="74">
        <v>0</v>
      </c>
      <c r="R82" s="58"/>
      <c r="S82" s="80">
        <v>0</v>
      </c>
      <c r="T82" s="71">
        <v>0</v>
      </c>
      <c r="U82" s="71">
        <v>0</v>
      </c>
      <c r="V82" s="74">
        <v>0</v>
      </c>
      <c r="W82" s="58"/>
      <c r="X82" s="80">
        <v>0</v>
      </c>
      <c r="Y82" s="71">
        <v>0</v>
      </c>
      <c r="Z82" s="71">
        <v>0</v>
      </c>
      <c r="AA82" s="74">
        <v>0</v>
      </c>
      <c r="AB82" s="45"/>
      <c r="AC82" s="80">
        <v>0</v>
      </c>
      <c r="AD82" s="71">
        <v>0</v>
      </c>
      <c r="AE82" s="71">
        <v>0</v>
      </c>
      <c r="AF82" s="74">
        <v>0</v>
      </c>
      <c r="AG82" s="45"/>
      <c r="AH82" s="80">
        <v>0</v>
      </c>
      <c r="AI82" s="71">
        <v>0</v>
      </c>
      <c r="AJ82" s="71">
        <v>0</v>
      </c>
      <c r="AK82" s="74">
        <v>0</v>
      </c>
      <c r="AL82" s="45"/>
      <c r="AM82" s="88">
        <v>0</v>
      </c>
      <c r="AN82" s="49">
        <v>-2.1800000000000002</v>
      </c>
      <c r="AO82" s="49">
        <v>-2.1800000000000002</v>
      </c>
      <c r="AP82" s="61">
        <v>-2.1800000000000002</v>
      </c>
      <c r="AQ82" s="45"/>
      <c r="AR82" s="88">
        <v>0</v>
      </c>
      <c r="AS82" s="49">
        <v>0</v>
      </c>
      <c r="AT82" s="49">
        <v>0</v>
      </c>
      <c r="AU82" s="61">
        <v>0</v>
      </c>
      <c r="AV82" s="45"/>
      <c r="AW82" s="88">
        <v>0</v>
      </c>
      <c r="AX82" s="49">
        <v>0</v>
      </c>
      <c r="AY82" s="49">
        <v>0</v>
      </c>
      <c r="AZ82" s="61">
        <v>0</v>
      </c>
      <c r="BA82" s="45"/>
      <c r="BB82" s="88">
        <v>0</v>
      </c>
      <c r="BC82" s="49">
        <v>0</v>
      </c>
      <c r="BD82" s="49">
        <v>0</v>
      </c>
      <c r="BE82" s="61">
        <v>0</v>
      </c>
      <c r="BF82" s="45"/>
      <c r="BG82" s="88">
        <v>0</v>
      </c>
      <c r="BH82" s="49">
        <v>0</v>
      </c>
      <c r="BI82" s="49">
        <v>0</v>
      </c>
      <c r="BJ82" s="61">
        <v>0</v>
      </c>
      <c r="BK82" s="37"/>
      <c r="BL82" s="88">
        <v>0</v>
      </c>
      <c r="BM82" s="49">
        <v>0</v>
      </c>
      <c r="BN82" s="49">
        <v>0</v>
      </c>
      <c r="BO82" s="61">
        <v>0</v>
      </c>
      <c r="BQ82" s="88">
        <v>0</v>
      </c>
      <c r="BR82" s="49">
        <v>0</v>
      </c>
      <c r="BS82" s="41">
        <v>0</v>
      </c>
      <c r="BT82" s="61">
        <v>0</v>
      </c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</row>
    <row r="83" spans="1:132" s="37" customFormat="1" x14ac:dyDescent="0.25">
      <c r="A83" s="111"/>
      <c r="B83" s="110"/>
      <c r="C83" s="26"/>
      <c r="D83" s="88"/>
      <c r="E83" s="58"/>
      <c r="F83" s="58"/>
      <c r="G83" s="92"/>
      <c r="H83" s="58"/>
      <c r="I83" s="93"/>
      <c r="J83" s="94"/>
      <c r="K83" s="94"/>
      <c r="L83" s="95"/>
      <c r="M83" s="58"/>
      <c r="N83" s="93"/>
      <c r="O83" s="94"/>
      <c r="P83" s="94"/>
      <c r="Q83" s="95"/>
      <c r="R83" s="58"/>
      <c r="S83" s="91"/>
      <c r="T83" s="51"/>
      <c r="U83" s="51"/>
      <c r="V83" s="76"/>
      <c r="W83" s="58"/>
      <c r="X83" s="91"/>
      <c r="Y83" s="51"/>
      <c r="Z83" s="51"/>
      <c r="AA83" s="76"/>
      <c r="AB83" s="45"/>
      <c r="AC83" s="91"/>
      <c r="AD83" s="51"/>
      <c r="AE83" s="51"/>
      <c r="AF83" s="76"/>
      <c r="AG83" s="45"/>
      <c r="AH83" s="91"/>
      <c r="AI83" s="51"/>
      <c r="AJ83" s="51"/>
      <c r="AK83" s="76"/>
      <c r="AL83" s="45"/>
      <c r="AM83" s="91"/>
      <c r="AN83" s="51"/>
      <c r="AO83" s="51"/>
      <c r="AP83" s="76"/>
      <c r="AQ83" s="45"/>
      <c r="AR83" s="91"/>
      <c r="AS83" s="51"/>
      <c r="AT83" s="51"/>
      <c r="AU83" s="76"/>
      <c r="AV83" s="45"/>
      <c r="AW83" s="91"/>
      <c r="AX83" s="51"/>
      <c r="AY83" s="51"/>
      <c r="AZ83" s="76"/>
      <c r="BA83" s="45"/>
      <c r="BB83" s="91"/>
      <c r="BC83" s="51"/>
      <c r="BD83" s="51"/>
      <c r="BE83" s="76"/>
      <c r="BF83" s="45"/>
      <c r="BG83" s="91"/>
      <c r="BH83" s="51"/>
      <c r="BI83" s="51"/>
      <c r="BJ83" s="76"/>
      <c r="BL83" s="91"/>
      <c r="BM83" s="51"/>
      <c r="BN83" s="51"/>
      <c r="BO83" s="76"/>
      <c r="BQ83" s="91"/>
      <c r="BR83" s="51"/>
      <c r="BS83" s="51"/>
      <c r="BT83" s="76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</row>
    <row r="84" spans="1:132" s="38" customFormat="1" x14ac:dyDescent="0.25">
      <c r="A84" s="39" t="s">
        <v>67</v>
      </c>
      <c r="B84" s="108"/>
      <c r="C84" s="65"/>
      <c r="D84" s="96">
        <f>SUM(D71:D82)</f>
        <v>-472.77400000000011</v>
      </c>
      <c r="E84" s="97">
        <f>SUM(E71:E82)</f>
        <v>-546.61399999999992</v>
      </c>
      <c r="F84" s="97">
        <f>SUM(F71:F82)</f>
        <v>-955.56799999999987</v>
      </c>
      <c r="G84" s="98">
        <f>SUM(G71:G82)</f>
        <v>-622.65699999999993</v>
      </c>
      <c r="H84" s="66"/>
      <c r="I84" s="96">
        <f>SUM(I71:I82)</f>
        <v>-683.93600000000004</v>
      </c>
      <c r="J84" s="97">
        <f>SUM(J71:J82)</f>
        <v>-62.463999999999999</v>
      </c>
      <c r="K84" s="97">
        <f>SUM(K71:K82)</f>
        <v>-455.26699999999994</v>
      </c>
      <c r="L84" s="98">
        <f>SUM(L71:L82)</f>
        <v>-578.85699999999997</v>
      </c>
      <c r="M84" s="66"/>
      <c r="N84" s="96">
        <f>SUM(N71:N82)</f>
        <v>-83.977000000000046</v>
      </c>
      <c r="O84" s="97">
        <f>SUM(O71:O82)</f>
        <v>-318.23399999999998</v>
      </c>
      <c r="P84" s="97">
        <f>SUM(P71:P82)</f>
        <v>-408.88400000000001</v>
      </c>
      <c r="Q84" s="98">
        <f>SUM(Q71:Q82)</f>
        <v>-539.34799999999996</v>
      </c>
      <c r="R84" s="66"/>
      <c r="S84" s="96">
        <f>SUM(S71:S82)</f>
        <v>-468.90599999999995</v>
      </c>
      <c r="T84" s="97">
        <f>SUM(T71:T82)</f>
        <v>-1190.3119999999999</v>
      </c>
      <c r="U84" s="97">
        <f>SUM(U71:U82)</f>
        <v>-1328.567</v>
      </c>
      <c r="V84" s="98">
        <f>SUM(V71:V82)</f>
        <v>-2520.6990000000001</v>
      </c>
      <c r="W84" s="66"/>
      <c r="X84" s="96">
        <f>SUM(X71:X82)</f>
        <v>-570.00300000000004</v>
      </c>
      <c r="Y84" s="97">
        <f>SUM(Y71:Y82)</f>
        <v>-576.24599999999987</v>
      </c>
      <c r="Z84" s="97">
        <f>SUM(Z71:Z82)</f>
        <v>-1125.0990000000002</v>
      </c>
      <c r="AA84" s="98">
        <f>SUM(AA71:AA82)</f>
        <v>928.38799999999981</v>
      </c>
      <c r="AB84" s="45"/>
      <c r="AC84" s="96">
        <f>SUM(AC71:AC82)</f>
        <v>-948.15900000000011</v>
      </c>
      <c r="AD84" s="97">
        <f>SUM(AD71:AD82)</f>
        <v>8.1120000000000232</v>
      </c>
      <c r="AE84" s="97">
        <f>SUM(AE71:AE82)</f>
        <v>228.58299999999997</v>
      </c>
      <c r="AF84" s="98">
        <f>SUM(AF71:AF82)</f>
        <v>340.34900000000056</v>
      </c>
      <c r="AG84" s="45"/>
      <c r="AH84" s="96">
        <f>SUM(AH71:AH82)</f>
        <v>433.39000000000021</v>
      </c>
      <c r="AI84" s="97">
        <f>SUM(AI71:AI82)</f>
        <v>-121.86699999999998</v>
      </c>
      <c r="AJ84" s="97">
        <f>SUM(AJ71:AJ82)</f>
        <v>-313.01700000000017</v>
      </c>
      <c r="AK84" s="98">
        <f>SUM(AK71:AK82)</f>
        <v>-801.00699999999972</v>
      </c>
      <c r="AL84" s="45"/>
      <c r="AM84" s="96">
        <f>SUM(AM71:AM82)</f>
        <v>-758.60699999999997</v>
      </c>
      <c r="AN84" s="97">
        <f>SUM(AN71:AN82)</f>
        <v>-1600.1460000000002</v>
      </c>
      <c r="AO84" s="97">
        <f>SUM(AO71:AO82)</f>
        <v>-2193.8549999999996</v>
      </c>
      <c r="AP84" s="98">
        <f>SUM(AP71:AP82)</f>
        <v>-2922.2290000000003</v>
      </c>
      <c r="AQ84" s="45"/>
      <c r="AR84" s="96">
        <f>SUM(AR71:AR82)</f>
        <v>-285.53499999999997</v>
      </c>
      <c r="AS84" s="97">
        <f>SUM(AS71:AS82)</f>
        <v>-145.28300000000004</v>
      </c>
      <c r="AT84" s="97">
        <f>SUM(AT71:AT82)</f>
        <v>301.66799999999972</v>
      </c>
      <c r="AU84" s="98">
        <f>SUM(AU71:AU82)</f>
        <v>-592.33300000000008</v>
      </c>
      <c r="AV84" s="45"/>
      <c r="AW84" s="96">
        <f>SUM(AW71:AW82)</f>
        <v>-313.69499999999999</v>
      </c>
      <c r="AX84" s="97">
        <f>SUM(AX71:AX82)</f>
        <v>-2084.002</v>
      </c>
      <c r="AY84" s="97">
        <f>SUM(AY71:AY82)</f>
        <v>-2969.8929999999996</v>
      </c>
      <c r="AZ84" s="98">
        <f>SUM(AZ71:AZ82)</f>
        <v>-3355.5410000000002</v>
      </c>
      <c r="BA84" s="45"/>
      <c r="BB84" s="96">
        <f>SUM(BB71:BB82)</f>
        <v>-508.49600000000004</v>
      </c>
      <c r="BC84" s="97">
        <f>SUM(BC71:BC82)</f>
        <v>-4226.9989999999998</v>
      </c>
      <c r="BD84" s="97">
        <f>SUM(BD71:BD82)</f>
        <v>-5813.8231399100005</v>
      </c>
      <c r="BE84" s="98">
        <f>SUM(BE71:BE82)</f>
        <v>-6731.7160000000003</v>
      </c>
      <c r="BF84" s="45"/>
      <c r="BG84" s="96">
        <f>SUM(BG71:BG82)</f>
        <v>-668.51300000000015</v>
      </c>
      <c r="BH84" s="97">
        <f>SUM(BH71:BH82)</f>
        <v>-398.86400000000026</v>
      </c>
      <c r="BI84" s="97">
        <f>SUM(BI71:BI82)</f>
        <v>-1191.7820000000002</v>
      </c>
      <c r="BJ84" s="98">
        <f>SUM(BJ71:BJ82)</f>
        <v>-2494.3960000000002</v>
      </c>
      <c r="BK84" s="37"/>
      <c r="BL84" s="96">
        <f>SUM(BL71:BL82)</f>
        <v>178.90499999999997</v>
      </c>
      <c r="BM84" s="97">
        <f>SUM(BM71:BM82)</f>
        <v>76.154000000000153</v>
      </c>
      <c r="BN84" s="97">
        <f>SUM(BN71:BN82)</f>
        <v>-438.1579999999999</v>
      </c>
      <c r="BO84" s="98">
        <f>SUM(BO71:BO82)</f>
        <v>-1234.1019999999996</v>
      </c>
      <c r="BQ84" s="96">
        <f>SUM(BQ71:BQ82)</f>
        <v>-1442.4420000000002</v>
      </c>
      <c r="BR84" s="97">
        <f>SUM(BR71:BR82)</f>
        <v>-1272.0310000000002</v>
      </c>
      <c r="BS84" s="97">
        <f>SUM(BS71:BS82)</f>
        <v>-2498.5740000000014</v>
      </c>
      <c r="BT84" s="98">
        <f>SUM(BT71:BT82)</f>
        <v>-1462.9940000000011</v>
      </c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</row>
    <row r="85" spans="1:132" s="38" customFormat="1" x14ac:dyDescent="0.25">
      <c r="A85" s="107" t="s">
        <v>68</v>
      </c>
      <c r="B85" s="110"/>
      <c r="C85" s="26"/>
      <c r="D85" s="88">
        <v>0</v>
      </c>
      <c r="E85" s="56">
        <v>0</v>
      </c>
      <c r="F85" s="56">
        <v>0</v>
      </c>
      <c r="G85" s="59">
        <v>0</v>
      </c>
      <c r="H85" s="58"/>
      <c r="I85" s="88">
        <v>0</v>
      </c>
      <c r="J85" s="56">
        <v>0</v>
      </c>
      <c r="K85" s="56">
        <v>0</v>
      </c>
      <c r="L85" s="59">
        <v>0</v>
      </c>
      <c r="M85" s="58"/>
      <c r="N85" s="88">
        <v>0</v>
      </c>
      <c r="O85" s="56">
        <v>0</v>
      </c>
      <c r="P85" s="56">
        <v>0</v>
      </c>
      <c r="Q85" s="59">
        <v>0</v>
      </c>
      <c r="R85" s="58"/>
      <c r="S85" s="88">
        <v>0</v>
      </c>
      <c r="T85" s="56">
        <v>0</v>
      </c>
      <c r="U85" s="56">
        <v>0</v>
      </c>
      <c r="V85" s="59">
        <v>0</v>
      </c>
      <c r="W85" s="58"/>
      <c r="X85" s="88">
        <v>0</v>
      </c>
      <c r="Y85" s="56">
        <v>0</v>
      </c>
      <c r="Z85" s="56">
        <v>0</v>
      </c>
      <c r="AA85" s="59">
        <v>0</v>
      </c>
      <c r="AB85" s="45"/>
      <c r="AC85" s="88">
        <v>0</v>
      </c>
      <c r="AD85" s="56">
        <v>0</v>
      </c>
      <c r="AE85" s="56">
        <v>0</v>
      </c>
      <c r="AF85" s="59">
        <v>0</v>
      </c>
      <c r="AG85" s="45"/>
      <c r="AH85" s="88">
        <v>0</v>
      </c>
      <c r="AI85" s="56">
        <v>0</v>
      </c>
      <c r="AJ85" s="56">
        <v>0</v>
      </c>
      <c r="AK85" s="59">
        <v>0</v>
      </c>
      <c r="AL85" s="45"/>
      <c r="AM85" s="88">
        <v>0</v>
      </c>
      <c r="AN85" s="56">
        <v>0</v>
      </c>
      <c r="AO85" s="56">
        <v>0</v>
      </c>
      <c r="AP85" s="59">
        <v>0</v>
      </c>
      <c r="AQ85" s="45"/>
      <c r="AR85" s="88">
        <v>0</v>
      </c>
      <c r="AS85" s="56">
        <v>0</v>
      </c>
      <c r="AT85" s="56">
        <v>0</v>
      </c>
      <c r="AU85" s="59">
        <v>0</v>
      </c>
      <c r="AV85" s="45"/>
      <c r="AW85" s="88">
        <v>0</v>
      </c>
      <c r="AX85" s="56">
        <v>0</v>
      </c>
      <c r="AY85" s="56">
        <v>0</v>
      </c>
      <c r="AZ85" s="59">
        <v>0</v>
      </c>
      <c r="BA85" s="45"/>
      <c r="BB85" s="88">
        <v>-153.90799999999999</v>
      </c>
      <c r="BC85" s="56">
        <v>-171.881</v>
      </c>
      <c r="BD85" s="56">
        <v>-179.02500000000001</v>
      </c>
      <c r="BE85" s="59">
        <v>-179.02500000000001</v>
      </c>
      <c r="BF85" s="45"/>
      <c r="BG85" s="88">
        <v>0</v>
      </c>
      <c r="BH85" s="56">
        <v>0</v>
      </c>
      <c r="BI85" s="56">
        <v>0</v>
      </c>
      <c r="BJ85" s="59">
        <v>0</v>
      </c>
      <c r="BK85" s="37"/>
      <c r="BL85" s="88">
        <v>0</v>
      </c>
      <c r="BM85" s="56">
        <v>0</v>
      </c>
      <c r="BN85" s="56">
        <v>0</v>
      </c>
      <c r="BO85" s="59">
        <v>0</v>
      </c>
      <c r="BQ85" s="88">
        <v>0</v>
      </c>
      <c r="BR85" s="56">
        <v>-12.833</v>
      </c>
      <c r="BS85" s="56">
        <v>-0.55799999999999983</v>
      </c>
      <c r="BT85" s="59">
        <v>-6.5960000000000001</v>
      </c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</row>
    <row r="86" spans="1:132" s="38" customFormat="1" x14ac:dyDescent="0.25">
      <c r="A86" s="39" t="s">
        <v>69</v>
      </c>
      <c r="B86" s="108"/>
      <c r="C86" s="65"/>
      <c r="D86" s="96">
        <f>SUM(D84:D85)</f>
        <v>-472.77400000000011</v>
      </c>
      <c r="E86" s="97">
        <f t="shared" ref="E86:G86" si="46">SUM(E84:E85)</f>
        <v>-546.61399999999992</v>
      </c>
      <c r="F86" s="97">
        <f t="shared" si="46"/>
        <v>-955.56799999999987</v>
      </c>
      <c r="G86" s="98">
        <f t="shared" si="46"/>
        <v>-622.65699999999993</v>
      </c>
      <c r="H86" s="66"/>
      <c r="I86" s="96">
        <f>SUM(I84:I85)</f>
        <v>-683.93600000000004</v>
      </c>
      <c r="J86" s="97">
        <f t="shared" ref="J86:L86" si="47">SUM(J84:J85)</f>
        <v>-62.463999999999999</v>
      </c>
      <c r="K86" s="97">
        <f t="shared" si="47"/>
        <v>-455.26699999999994</v>
      </c>
      <c r="L86" s="98">
        <f t="shared" si="47"/>
        <v>-578.85699999999997</v>
      </c>
      <c r="M86" s="66"/>
      <c r="N86" s="96">
        <f>SUM(N84:N85)</f>
        <v>-83.977000000000046</v>
      </c>
      <c r="O86" s="97">
        <f t="shared" ref="O86:Q86" si="48">SUM(O84:O85)</f>
        <v>-318.23399999999998</v>
      </c>
      <c r="P86" s="97">
        <f t="shared" si="48"/>
        <v>-408.88400000000001</v>
      </c>
      <c r="Q86" s="98">
        <f t="shared" si="48"/>
        <v>-539.34799999999996</v>
      </c>
      <c r="R86" s="66"/>
      <c r="S86" s="96">
        <f>SUM(S84:S85)</f>
        <v>-468.90599999999995</v>
      </c>
      <c r="T86" s="97">
        <f t="shared" ref="T86:V86" si="49">SUM(T84:T85)</f>
        <v>-1190.3119999999999</v>
      </c>
      <c r="U86" s="97">
        <f t="shared" si="49"/>
        <v>-1328.567</v>
      </c>
      <c r="V86" s="98">
        <f t="shared" si="49"/>
        <v>-2520.6990000000001</v>
      </c>
      <c r="W86" s="66"/>
      <c r="X86" s="96">
        <f>SUM(X84:X85)</f>
        <v>-570.00300000000004</v>
      </c>
      <c r="Y86" s="97">
        <f t="shared" ref="Y86:AA86" si="50">SUM(Y84:Y85)</f>
        <v>-576.24599999999987</v>
      </c>
      <c r="Z86" s="97">
        <f t="shared" si="50"/>
        <v>-1125.0990000000002</v>
      </c>
      <c r="AA86" s="98">
        <f t="shared" si="50"/>
        <v>928.38799999999981</v>
      </c>
      <c r="AB86" s="45"/>
      <c r="AC86" s="96">
        <f>SUM(AC84:AC85)</f>
        <v>-948.15900000000011</v>
      </c>
      <c r="AD86" s="97">
        <f t="shared" ref="AD86:AF86" si="51">SUM(AD84:AD85)</f>
        <v>8.1120000000000232</v>
      </c>
      <c r="AE86" s="97">
        <f t="shared" si="51"/>
        <v>228.58299999999997</v>
      </c>
      <c r="AF86" s="98">
        <f t="shared" si="51"/>
        <v>340.34900000000056</v>
      </c>
      <c r="AG86" s="45"/>
      <c r="AH86" s="96">
        <f>SUM(AH84:AH85)</f>
        <v>433.39000000000021</v>
      </c>
      <c r="AI86" s="97">
        <f t="shared" ref="AI86:AK86" si="52">SUM(AI84:AI85)</f>
        <v>-121.86699999999998</v>
      </c>
      <c r="AJ86" s="97">
        <f t="shared" si="52"/>
        <v>-313.01700000000017</v>
      </c>
      <c r="AK86" s="98">
        <f t="shared" si="52"/>
        <v>-801.00699999999972</v>
      </c>
      <c r="AL86" s="45"/>
      <c r="AM86" s="96">
        <f>SUM(AM84:AM85)</f>
        <v>-758.60699999999997</v>
      </c>
      <c r="AN86" s="97">
        <f t="shared" ref="AN86:AP86" si="53">SUM(AN84:AN85)</f>
        <v>-1600.1460000000002</v>
      </c>
      <c r="AO86" s="97">
        <f t="shared" si="53"/>
        <v>-2193.8549999999996</v>
      </c>
      <c r="AP86" s="98">
        <f t="shared" si="53"/>
        <v>-2922.2290000000003</v>
      </c>
      <c r="AQ86" s="45"/>
      <c r="AR86" s="96">
        <f>SUM(AR84:AR85)</f>
        <v>-285.53499999999997</v>
      </c>
      <c r="AS86" s="97">
        <f t="shared" ref="AS86:AU86" si="54">SUM(AS84:AS85)</f>
        <v>-145.28300000000004</v>
      </c>
      <c r="AT86" s="97">
        <f t="shared" si="54"/>
        <v>301.66799999999972</v>
      </c>
      <c r="AU86" s="98">
        <f t="shared" si="54"/>
        <v>-592.33300000000008</v>
      </c>
      <c r="AV86" s="45"/>
      <c r="AW86" s="96">
        <f>SUM(AW84:AW85)</f>
        <v>-313.69499999999999</v>
      </c>
      <c r="AX86" s="97">
        <f t="shared" ref="AX86:AZ86" si="55">SUM(AX84:AX85)</f>
        <v>-2084.002</v>
      </c>
      <c r="AY86" s="97">
        <f t="shared" si="55"/>
        <v>-2969.8929999999996</v>
      </c>
      <c r="AZ86" s="98">
        <f t="shared" si="55"/>
        <v>-3355.5410000000002</v>
      </c>
      <c r="BA86" s="45"/>
      <c r="BB86" s="96">
        <f>SUM(BB84:BB85)</f>
        <v>-662.404</v>
      </c>
      <c r="BC86" s="97">
        <f t="shared" ref="BC86:BE86" si="56">SUM(BC84:BC85)</f>
        <v>-4398.88</v>
      </c>
      <c r="BD86" s="97">
        <f t="shared" si="56"/>
        <v>-5992.8481399100001</v>
      </c>
      <c r="BE86" s="98">
        <f t="shared" si="56"/>
        <v>-6910.741</v>
      </c>
      <c r="BF86" s="45"/>
      <c r="BG86" s="96">
        <f>SUM(BG84:BG85)</f>
        <v>-668.51300000000015</v>
      </c>
      <c r="BH86" s="97">
        <f t="shared" ref="BH86:BI86" si="57">SUM(BH84:BH85)</f>
        <v>-398.86400000000026</v>
      </c>
      <c r="BI86" s="97">
        <f t="shared" si="57"/>
        <v>-1191.7820000000002</v>
      </c>
      <c r="BJ86" s="98">
        <f t="shared" ref="BJ86:BL86" si="58">SUM(BJ84:BJ85)</f>
        <v>-2494.3960000000002</v>
      </c>
      <c r="BK86" s="37"/>
      <c r="BL86" s="96">
        <f t="shared" si="58"/>
        <v>178.90499999999997</v>
      </c>
      <c r="BM86" s="97">
        <f t="shared" ref="BM86:BN86" si="59">SUM(BM84:BM85)</f>
        <v>76.154000000000153</v>
      </c>
      <c r="BN86" s="97">
        <f t="shared" si="59"/>
        <v>-438.1579999999999</v>
      </c>
      <c r="BO86" s="98">
        <f t="shared" ref="BO86" si="60">SUM(BO84:BO85)</f>
        <v>-1234.1019999999996</v>
      </c>
      <c r="BQ86" s="96">
        <f t="shared" ref="BQ86:BS86" si="61">SUM(BQ84:BQ85)</f>
        <v>-1442.4420000000002</v>
      </c>
      <c r="BR86" s="97">
        <f t="shared" si="61"/>
        <v>-1284.8640000000003</v>
      </c>
      <c r="BS86" s="97">
        <f t="shared" si="61"/>
        <v>-2499.1320000000014</v>
      </c>
      <c r="BT86" s="98">
        <f t="shared" ref="BT86" si="62">SUM(BT84:BT85)</f>
        <v>-1469.5900000000011</v>
      </c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</row>
    <row r="87" spans="1:132" s="38" customFormat="1" x14ac:dyDescent="0.25">
      <c r="A87" s="111"/>
      <c r="B87" s="110"/>
      <c r="C87" s="26"/>
      <c r="D87" s="88"/>
      <c r="E87" s="71"/>
      <c r="F87" s="71"/>
      <c r="G87" s="74"/>
      <c r="H87" s="58"/>
      <c r="I87" s="88"/>
      <c r="J87" s="71"/>
      <c r="K87" s="71"/>
      <c r="L87" s="74"/>
      <c r="M87" s="58"/>
      <c r="N87" s="88"/>
      <c r="O87" s="71"/>
      <c r="P87" s="71"/>
      <c r="Q87" s="74"/>
      <c r="R87" s="58"/>
      <c r="S87" s="88"/>
      <c r="T87" s="71"/>
      <c r="U87" s="71"/>
      <c r="V87" s="74"/>
      <c r="W87" s="58"/>
      <c r="X87" s="88"/>
      <c r="Y87" s="71"/>
      <c r="Z87" s="71"/>
      <c r="AA87" s="74"/>
      <c r="AB87" s="45"/>
      <c r="AC87" s="88"/>
      <c r="AD87" s="71"/>
      <c r="AE87" s="71"/>
      <c r="AF87" s="74"/>
      <c r="AG87" s="45"/>
      <c r="AH87" s="88"/>
      <c r="AI87" s="71"/>
      <c r="AJ87" s="71"/>
      <c r="AK87" s="74"/>
      <c r="AL87" s="45"/>
      <c r="AM87" s="88"/>
      <c r="AN87" s="56"/>
      <c r="AO87" s="56"/>
      <c r="AP87" s="59"/>
      <c r="AQ87" s="45"/>
      <c r="AR87" s="88"/>
      <c r="AS87" s="56"/>
      <c r="AT87" s="56"/>
      <c r="AU87" s="59"/>
      <c r="AV87" s="45"/>
      <c r="AW87" s="88"/>
      <c r="AX87" s="56"/>
      <c r="AY87" s="56"/>
      <c r="AZ87" s="59"/>
      <c r="BA87" s="45"/>
      <c r="BB87" s="88"/>
      <c r="BC87" s="56"/>
      <c r="BD87" s="56"/>
      <c r="BE87" s="59"/>
      <c r="BF87" s="45"/>
      <c r="BG87" s="88"/>
      <c r="BH87" s="56"/>
      <c r="BI87" s="56"/>
      <c r="BJ87" s="59"/>
      <c r="BK87" s="37"/>
      <c r="BL87" s="88"/>
      <c r="BM87" s="56"/>
      <c r="BN87" s="56"/>
      <c r="BO87" s="59"/>
      <c r="BQ87" s="88"/>
      <c r="BR87" s="56"/>
      <c r="BS87" s="56"/>
      <c r="BT87" s="59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</row>
    <row r="88" spans="1:132" s="38" customFormat="1" x14ac:dyDescent="0.25">
      <c r="A88" s="39" t="s">
        <v>70</v>
      </c>
      <c r="B88" s="108"/>
      <c r="C88" s="65"/>
      <c r="D88" s="86">
        <v>-0.16300000000000001</v>
      </c>
      <c r="E88" s="99">
        <v>0.24099999999999999</v>
      </c>
      <c r="F88" s="99">
        <v>0.127</v>
      </c>
      <c r="G88" s="100">
        <v>-0.39500000000000002</v>
      </c>
      <c r="H88" s="66"/>
      <c r="I88" s="86">
        <v>5.8999999999999997E-2</v>
      </c>
      <c r="J88" s="99">
        <v>-0.06</v>
      </c>
      <c r="K88" s="99">
        <v>0.95899999999999996</v>
      </c>
      <c r="L88" s="100">
        <v>1.026</v>
      </c>
      <c r="M88" s="66"/>
      <c r="N88" s="86">
        <v>-0.17100000000000001</v>
      </c>
      <c r="O88" s="99">
        <v>-0.14299999999999999</v>
      </c>
      <c r="P88" s="99">
        <v>-23.553000000000001</v>
      </c>
      <c r="Q88" s="100">
        <v>-19.818000000000001</v>
      </c>
      <c r="R88" s="66"/>
      <c r="S88" s="96">
        <v>18.346</v>
      </c>
      <c r="T88" s="97">
        <v>11.083</v>
      </c>
      <c r="U88" s="97">
        <v>39.67</v>
      </c>
      <c r="V88" s="98">
        <v>-3.66</v>
      </c>
      <c r="W88" s="66"/>
      <c r="X88" s="96">
        <v>-8.8450000000000006</v>
      </c>
      <c r="Y88" s="97">
        <v>-18.04</v>
      </c>
      <c r="Z88" s="97">
        <v>-17.788</v>
      </c>
      <c r="AA88" s="98">
        <v>-22.016999999999999</v>
      </c>
      <c r="AB88" s="45"/>
      <c r="AC88" s="96">
        <v>15.356</v>
      </c>
      <c r="AD88" s="97">
        <v>33.878999999999998</v>
      </c>
      <c r="AE88" s="97">
        <v>23.085999999999999</v>
      </c>
      <c r="AF88" s="98">
        <v>20.213999999999999</v>
      </c>
      <c r="AG88" s="45"/>
      <c r="AH88" s="96">
        <v>3.58</v>
      </c>
      <c r="AI88" s="97">
        <v>29.663</v>
      </c>
      <c r="AJ88" s="97">
        <v>43.426000000000002</v>
      </c>
      <c r="AK88" s="98">
        <v>26.628</v>
      </c>
      <c r="AL88" s="45"/>
      <c r="AM88" s="96">
        <v>0.95399999999999996</v>
      </c>
      <c r="AN88" s="97">
        <v>-3.1469999999999998</v>
      </c>
      <c r="AO88" s="97">
        <v>9.7799999999999994</v>
      </c>
      <c r="AP88" s="98">
        <v>9.0660000000000007</v>
      </c>
      <c r="AQ88" s="45"/>
      <c r="AR88" s="96">
        <v>76.388999999999996</v>
      </c>
      <c r="AS88" s="97">
        <v>113.872</v>
      </c>
      <c r="AT88" s="97">
        <v>149.45500000000001</v>
      </c>
      <c r="AU88" s="98">
        <v>136.73400000000001</v>
      </c>
      <c r="AV88" s="45"/>
      <c r="AW88" s="96">
        <v>14.613</v>
      </c>
      <c r="AX88" s="97">
        <v>4.6310000000000002</v>
      </c>
      <c r="AY88" s="97">
        <v>38.210999999999999</v>
      </c>
      <c r="AZ88" s="98">
        <v>52.006</v>
      </c>
      <c r="BA88" s="45"/>
      <c r="BB88" s="96">
        <v>-37.72</v>
      </c>
      <c r="BC88" s="97">
        <v>-19.579000000000001</v>
      </c>
      <c r="BD88" s="97">
        <v>-21.347000000000001</v>
      </c>
      <c r="BE88" s="98">
        <v>-24.024999999999999</v>
      </c>
      <c r="BF88" s="45"/>
      <c r="BG88" s="96">
        <v>-25.734999999999999</v>
      </c>
      <c r="BH88" s="97">
        <v>-28.395</v>
      </c>
      <c r="BI88" s="97">
        <v>-25.95</v>
      </c>
      <c r="BJ88" s="98">
        <v>-29.952000000000002</v>
      </c>
      <c r="BK88" s="37"/>
      <c r="BL88" s="96">
        <v>0</v>
      </c>
      <c r="BM88" s="97">
        <v>0</v>
      </c>
      <c r="BN88" s="97">
        <v>0</v>
      </c>
      <c r="BO88" s="98">
        <v>32.381</v>
      </c>
      <c r="BQ88" s="96">
        <v>-23.353999999999999</v>
      </c>
      <c r="BR88" s="41">
        <v>-41.345999999999997</v>
      </c>
      <c r="BS88" s="97">
        <v>-62.14</v>
      </c>
      <c r="BT88" s="98">
        <v>-44.981000000000002</v>
      </c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</row>
    <row r="89" spans="1:132" s="38" customFormat="1" x14ac:dyDescent="0.25">
      <c r="A89" s="107" t="s">
        <v>71</v>
      </c>
      <c r="B89" s="110"/>
      <c r="C89" s="26"/>
      <c r="D89" s="55">
        <v>0</v>
      </c>
      <c r="E89" s="56">
        <v>0</v>
      </c>
      <c r="F89" s="56">
        <v>0</v>
      </c>
      <c r="G89" s="57">
        <v>0</v>
      </c>
      <c r="H89" s="58"/>
      <c r="I89" s="55">
        <v>0</v>
      </c>
      <c r="J89" s="56">
        <v>0</v>
      </c>
      <c r="K89" s="56">
        <v>0</v>
      </c>
      <c r="L89" s="57">
        <v>0</v>
      </c>
      <c r="M89" s="58"/>
      <c r="N89" s="55">
        <v>0</v>
      </c>
      <c r="O89" s="56">
        <v>0</v>
      </c>
      <c r="P89" s="56">
        <v>0</v>
      </c>
      <c r="Q89" s="57">
        <v>0</v>
      </c>
      <c r="R89" s="58"/>
      <c r="S89" s="55">
        <v>0</v>
      </c>
      <c r="T89" s="56">
        <v>0</v>
      </c>
      <c r="U89" s="56">
        <v>0</v>
      </c>
      <c r="V89" s="57">
        <v>0</v>
      </c>
      <c r="W89" s="58"/>
      <c r="X89" s="55">
        <v>0</v>
      </c>
      <c r="Y89" s="56">
        <v>0</v>
      </c>
      <c r="Z89" s="56">
        <v>0</v>
      </c>
      <c r="AA89" s="57">
        <v>0</v>
      </c>
      <c r="AB89" s="45"/>
      <c r="AC89" s="55">
        <v>0</v>
      </c>
      <c r="AD89" s="56">
        <v>0</v>
      </c>
      <c r="AE89" s="56">
        <v>0</v>
      </c>
      <c r="AF89" s="57">
        <v>0</v>
      </c>
      <c r="AG89" s="45"/>
      <c r="AH89" s="55">
        <v>0</v>
      </c>
      <c r="AI89" s="56">
        <v>0</v>
      </c>
      <c r="AJ89" s="56">
        <v>0</v>
      </c>
      <c r="AK89" s="57">
        <v>0</v>
      </c>
      <c r="AL89" s="45"/>
      <c r="AM89" s="88">
        <v>0</v>
      </c>
      <c r="AN89" s="56">
        <v>0</v>
      </c>
      <c r="AO89" s="56">
        <v>0</v>
      </c>
      <c r="AP89" s="59">
        <v>0</v>
      </c>
      <c r="AQ89" s="45"/>
      <c r="AR89" s="88">
        <v>0</v>
      </c>
      <c r="AS89" s="56">
        <v>0</v>
      </c>
      <c r="AT89" s="56">
        <v>0</v>
      </c>
      <c r="AU89" s="59">
        <v>0</v>
      </c>
      <c r="AV89" s="45"/>
      <c r="AW89" s="88">
        <v>0</v>
      </c>
      <c r="AX89" s="56">
        <v>0</v>
      </c>
      <c r="AY89" s="56">
        <v>0</v>
      </c>
      <c r="AZ89" s="59">
        <v>0</v>
      </c>
      <c r="BA89" s="45"/>
      <c r="BB89" s="88">
        <v>-19.315000000000001</v>
      </c>
      <c r="BC89" s="56">
        <v>-19.315000000000001</v>
      </c>
      <c r="BD89" s="56">
        <v>-19.315000000000001</v>
      </c>
      <c r="BE89" s="59">
        <v>-19.315999999999999</v>
      </c>
      <c r="BF89" s="45"/>
      <c r="BG89" s="88">
        <v>0</v>
      </c>
      <c r="BH89" s="56">
        <v>0</v>
      </c>
      <c r="BI89" s="56">
        <v>0</v>
      </c>
      <c r="BJ89" s="59">
        <v>0</v>
      </c>
      <c r="BK89" s="37"/>
      <c r="BL89" s="88">
        <v>0</v>
      </c>
      <c r="BM89" s="56">
        <v>0</v>
      </c>
      <c r="BN89" s="56">
        <v>0</v>
      </c>
      <c r="BO89" s="59">
        <v>0</v>
      </c>
      <c r="BQ89" s="88">
        <v>0</v>
      </c>
      <c r="BR89" s="51">
        <v>0</v>
      </c>
      <c r="BS89" s="56">
        <v>0</v>
      </c>
      <c r="BT89" s="59">
        <v>0</v>
      </c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</row>
    <row r="90" spans="1:132" s="38" customFormat="1" x14ac:dyDescent="0.25">
      <c r="A90" s="39" t="s">
        <v>72</v>
      </c>
      <c r="B90" s="108"/>
      <c r="C90" s="65"/>
      <c r="D90" s="96">
        <f t="shared" ref="D90:G90" si="63">SUM(D88:D89)</f>
        <v>-0.16300000000000001</v>
      </c>
      <c r="E90" s="97">
        <f t="shared" si="63"/>
        <v>0.24099999999999999</v>
      </c>
      <c r="F90" s="97">
        <f t="shared" si="63"/>
        <v>0.127</v>
      </c>
      <c r="G90" s="98">
        <f t="shared" si="63"/>
        <v>-0.39500000000000002</v>
      </c>
      <c r="H90" s="66"/>
      <c r="I90" s="96">
        <f t="shared" ref="I90:L90" si="64">SUM(I88:I89)</f>
        <v>5.8999999999999997E-2</v>
      </c>
      <c r="J90" s="97">
        <f t="shared" si="64"/>
        <v>-0.06</v>
      </c>
      <c r="K90" s="97">
        <f t="shared" si="64"/>
        <v>0.95899999999999996</v>
      </c>
      <c r="L90" s="98">
        <f t="shared" si="64"/>
        <v>1.026</v>
      </c>
      <c r="M90" s="66"/>
      <c r="N90" s="96">
        <f t="shared" ref="N90:Q90" si="65">SUM(N88:N89)</f>
        <v>-0.17100000000000001</v>
      </c>
      <c r="O90" s="97">
        <f t="shared" si="65"/>
        <v>-0.14299999999999999</v>
      </c>
      <c r="P90" s="97">
        <f t="shared" si="65"/>
        <v>-23.553000000000001</v>
      </c>
      <c r="Q90" s="98">
        <f t="shared" si="65"/>
        <v>-19.818000000000001</v>
      </c>
      <c r="R90" s="66"/>
      <c r="S90" s="96">
        <f t="shared" ref="S90:V90" si="66">SUM(S88:S89)</f>
        <v>18.346</v>
      </c>
      <c r="T90" s="97">
        <f t="shared" si="66"/>
        <v>11.083</v>
      </c>
      <c r="U90" s="97">
        <f t="shared" si="66"/>
        <v>39.67</v>
      </c>
      <c r="V90" s="98">
        <f t="shared" si="66"/>
        <v>-3.66</v>
      </c>
      <c r="W90" s="66"/>
      <c r="X90" s="96">
        <f t="shared" ref="X90:AA90" si="67">SUM(X88:X89)</f>
        <v>-8.8450000000000006</v>
      </c>
      <c r="Y90" s="97">
        <f t="shared" si="67"/>
        <v>-18.04</v>
      </c>
      <c r="Z90" s="97">
        <f t="shared" si="67"/>
        <v>-17.788</v>
      </c>
      <c r="AA90" s="98">
        <f t="shared" si="67"/>
        <v>-22.016999999999999</v>
      </c>
      <c r="AB90" s="45"/>
      <c r="AC90" s="96">
        <f t="shared" ref="AC90:AF90" si="68">SUM(AC88:AC89)</f>
        <v>15.356</v>
      </c>
      <c r="AD90" s="97">
        <f t="shared" si="68"/>
        <v>33.878999999999998</v>
      </c>
      <c r="AE90" s="97">
        <f t="shared" si="68"/>
        <v>23.085999999999999</v>
      </c>
      <c r="AF90" s="98">
        <f t="shared" si="68"/>
        <v>20.213999999999999</v>
      </c>
      <c r="AG90" s="45"/>
      <c r="AH90" s="96">
        <f t="shared" ref="AH90:AK90" si="69">SUM(AH88:AH89)</f>
        <v>3.58</v>
      </c>
      <c r="AI90" s="97">
        <f t="shared" si="69"/>
        <v>29.663</v>
      </c>
      <c r="AJ90" s="97">
        <f t="shared" si="69"/>
        <v>43.426000000000002</v>
      </c>
      <c r="AK90" s="98">
        <f t="shared" si="69"/>
        <v>26.628</v>
      </c>
      <c r="AL90" s="45"/>
      <c r="AM90" s="96">
        <f t="shared" ref="AM90:AP90" si="70">SUM(AM88:AM89)</f>
        <v>0.95399999999999996</v>
      </c>
      <c r="AN90" s="97">
        <f t="shared" si="70"/>
        <v>-3.1469999999999998</v>
      </c>
      <c r="AO90" s="97">
        <f t="shared" si="70"/>
        <v>9.7799999999999994</v>
      </c>
      <c r="AP90" s="98">
        <f t="shared" si="70"/>
        <v>9.0660000000000007</v>
      </c>
      <c r="AQ90" s="45"/>
      <c r="AR90" s="96">
        <f t="shared" ref="AR90:AU90" si="71">SUM(AR88:AR89)</f>
        <v>76.388999999999996</v>
      </c>
      <c r="AS90" s="97">
        <f t="shared" si="71"/>
        <v>113.872</v>
      </c>
      <c r="AT90" s="97">
        <f t="shared" si="71"/>
        <v>149.45500000000001</v>
      </c>
      <c r="AU90" s="98">
        <f t="shared" si="71"/>
        <v>136.73400000000001</v>
      </c>
      <c r="AV90" s="45"/>
      <c r="AW90" s="96">
        <f t="shared" ref="AW90:AZ90" si="72">SUM(AW88:AW89)</f>
        <v>14.613</v>
      </c>
      <c r="AX90" s="97">
        <f t="shared" si="72"/>
        <v>4.6310000000000002</v>
      </c>
      <c r="AY90" s="97">
        <f t="shared" si="72"/>
        <v>38.210999999999999</v>
      </c>
      <c r="AZ90" s="98">
        <f t="shared" si="72"/>
        <v>52.006</v>
      </c>
      <c r="BA90" s="45"/>
      <c r="BB90" s="96">
        <f t="shared" ref="BB90:BE90" si="73">SUM(BB88:BB89)</f>
        <v>-57.034999999999997</v>
      </c>
      <c r="BC90" s="97">
        <f t="shared" si="73"/>
        <v>-38.894000000000005</v>
      </c>
      <c r="BD90" s="97">
        <f t="shared" si="73"/>
        <v>-40.662000000000006</v>
      </c>
      <c r="BE90" s="98">
        <f t="shared" si="73"/>
        <v>-43.340999999999994</v>
      </c>
      <c r="BF90" s="45"/>
      <c r="BG90" s="96">
        <f t="shared" ref="BG90:BI90" si="74">SUM(BG88:BG89)</f>
        <v>-25.734999999999999</v>
      </c>
      <c r="BH90" s="97">
        <f t="shared" si="74"/>
        <v>-28.395</v>
      </c>
      <c r="BI90" s="97">
        <f t="shared" si="74"/>
        <v>-25.95</v>
      </c>
      <c r="BJ90" s="98">
        <f t="shared" ref="BJ90:BL90" si="75">SUM(BJ88:BJ89)</f>
        <v>-29.952000000000002</v>
      </c>
      <c r="BK90" s="37"/>
      <c r="BL90" s="96">
        <f t="shared" si="75"/>
        <v>0</v>
      </c>
      <c r="BM90" s="97">
        <f t="shared" ref="BM90:BN90" si="76">SUM(BM88:BM89)</f>
        <v>0</v>
      </c>
      <c r="BN90" s="97">
        <f t="shared" si="76"/>
        <v>0</v>
      </c>
      <c r="BO90" s="98">
        <f>SUM(BO88:BO89)</f>
        <v>32.381</v>
      </c>
      <c r="BQ90" s="96">
        <f>SUM(BQ88:BQ89)</f>
        <v>-23.353999999999999</v>
      </c>
      <c r="BR90" s="43">
        <f>SUM(BR88:BR89)</f>
        <v>-41.345999999999997</v>
      </c>
      <c r="BS90" s="97">
        <f>BS88+BS89</f>
        <v>-62.14</v>
      </c>
      <c r="BT90" s="98">
        <f>BT88+BT89</f>
        <v>-44.981000000000002</v>
      </c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</row>
    <row r="91" spans="1:132" s="38" customFormat="1" x14ac:dyDescent="0.25">
      <c r="A91" s="111"/>
      <c r="B91" s="110"/>
      <c r="C91" s="26"/>
      <c r="D91" s="88"/>
      <c r="E91" s="71"/>
      <c r="F91" s="71"/>
      <c r="G91" s="74"/>
      <c r="H91" s="58"/>
      <c r="I91" s="88"/>
      <c r="J91" s="71"/>
      <c r="K91" s="71"/>
      <c r="L91" s="74"/>
      <c r="M91" s="58"/>
      <c r="N91" s="88"/>
      <c r="O91" s="71"/>
      <c r="P91" s="71"/>
      <c r="Q91" s="74"/>
      <c r="R91" s="58"/>
      <c r="S91" s="88"/>
      <c r="T91" s="71"/>
      <c r="U91" s="71"/>
      <c r="V91" s="74"/>
      <c r="W91" s="58"/>
      <c r="X91" s="88"/>
      <c r="Y91" s="71"/>
      <c r="Z91" s="71"/>
      <c r="AA91" s="74"/>
      <c r="AB91" s="45"/>
      <c r="AC91" s="88"/>
      <c r="AD91" s="71"/>
      <c r="AE91" s="71"/>
      <c r="AF91" s="74"/>
      <c r="AG91" s="45"/>
      <c r="AH91" s="88"/>
      <c r="AI91" s="71"/>
      <c r="AJ91" s="71"/>
      <c r="AK91" s="74"/>
      <c r="AL91" s="45"/>
      <c r="AM91" s="88"/>
      <c r="AN91" s="56"/>
      <c r="AO91" s="56"/>
      <c r="AP91" s="59"/>
      <c r="AQ91" s="45"/>
      <c r="AR91" s="88"/>
      <c r="AS91" s="56"/>
      <c r="AT91" s="56"/>
      <c r="AU91" s="59"/>
      <c r="AV91" s="45"/>
      <c r="AW91" s="88"/>
      <c r="AX91" s="56"/>
      <c r="AY91" s="56"/>
      <c r="AZ91" s="59"/>
      <c r="BA91" s="45"/>
      <c r="BB91" s="88"/>
      <c r="BC91" s="56"/>
      <c r="BD91" s="56"/>
      <c r="BE91" s="59"/>
      <c r="BF91" s="45"/>
      <c r="BG91" s="88"/>
      <c r="BH91" s="56"/>
      <c r="BI91" s="56"/>
      <c r="BJ91" s="59"/>
      <c r="BK91" s="37"/>
      <c r="BL91" s="88"/>
      <c r="BM91" s="56"/>
      <c r="BN91" s="56"/>
      <c r="BO91" s="59"/>
      <c r="BQ91" s="88"/>
      <c r="BR91" s="56"/>
      <c r="BS91" s="56"/>
      <c r="BT91" s="59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</row>
    <row r="92" spans="1:132" s="38" customFormat="1" x14ac:dyDescent="0.25">
      <c r="A92" s="39" t="s">
        <v>73</v>
      </c>
      <c r="B92" s="108"/>
      <c r="C92" s="65"/>
      <c r="D92" s="46">
        <f>D88+D84+D65+D48</f>
        <v>-398.392</v>
      </c>
      <c r="E92" s="97">
        <f>E88+E84+E65+E48</f>
        <v>-284.41899999999964</v>
      </c>
      <c r="F92" s="97">
        <f>F88+F84+F65+F48</f>
        <v>-415.31500000000005</v>
      </c>
      <c r="G92" s="98">
        <f>G88+G84+G65+G48</f>
        <v>255.60800000000063</v>
      </c>
      <c r="H92" s="66"/>
      <c r="I92" s="46">
        <f>I88+I84+I65+I48</f>
        <v>-663.43100000000004</v>
      </c>
      <c r="J92" s="97">
        <f>J88+J84+J65+J48</f>
        <v>39.046999999999969</v>
      </c>
      <c r="K92" s="97">
        <f>K88+K84+K65+K48</f>
        <v>159.7170000000001</v>
      </c>
      <c r="L92" s="98">
        <f>L88+L84+L65+L48</f>
        <v>254.95499999999993</v>
      </c>
      <c r="M92" s="66"/>
      <c r="N92" s="46">
        <f>N88+N84+N65+N48</f>
        <v>-119.82800000000013</v>
      </c>
      <c r="O92" s="97">
        <f>O88+O84+O65+O48</f>
        <v>-14.292000000000257</v>
      </c>
      <c r="P92" s="97">
        <f>P88+P84+P65+P48</f>
        <v>209.72000000000048</v>
      </c>
      <c r="Q92" s="98">
        <f>Q88+Q84+Q65+Q48</f>
        <v>551.30000000000018</v>
      </c>
      <c r="R92" s="66"/>
      <c r="S92" s="46">
        <f>S88+S84+S65+S48</f>
        <v>-333.3739999999998</v>
      </c>
      <c r="T92" s="97">
        <f>T88+T84+T65+T48</f>
        <v>-772.35799999999972</v>
      </c>
      <c r="U92" s="97">
        <f>U88+U84+U65+U48</f>
        <v>-609.44800000000009</v>
      </c>
      <c r="V92" s="98">
        <f>V88+V84+V65+V48</f>
        <v>-124.47599999999875</v>
      </c>
      <c r="W92" s="66"/>
      <c r="X92" s="46">
        <f>X88+X84+X65+X48</f>
        <v>-490.79499999999996</v>
      </c>
      <c r="Y92" s="97">
        <f>Y88+Y84+Y65+Y48</f>
        <v>-199.73700000000008</v>
      </c>
      <c r="Z92" s="97">
        <f>Z88+Z84+Z65+Z48</f>
        <v>-404.93100000000095</v>
      </c>
      <c r="AA92" s="98">
        <f>AA88+AA84+AA65+AA48</f>
        <v>1571.2649999999999</v>
      </c>
      <c r="AB92" s="45"/>
      <c r="AC92" s="46">
        <f>AC88+AC84+AC65+AC48</f>
        <v>-701.4820000000002</v>
      </c>
      <c r="AD92" s="97">
        <f>AD88+AD84+AD65+AD48</f>
        <v>315.20000000000039</v>
      </c>
      <c r="AE92" s="97">
        <f>AE88+AE84+AE65+AE48</f>
        <v>679.06100000000004</v>
      </c>
      <c r="AF92" s="98">
        <f>AF88+AF84+AF65+AF48</f>
        <v>727.84600000000069</v>
      </c>
      <c r="AG92" s="45"/>
      <c r="AH92" s="46">
        <f>AH88+AH84+AH65+AH48</f>
        <v>-334.37499999999977</v>
      </c>
      <c r="AI92" s="97">
        <f>AI88+AI84+AI65+AI48</f>
        <v>-1061.6410000000001</v>
      </c>
      <c r="AJ92" s="97">
        <f>AJ88+AJ84+AJ65+AJ48</f>
        <v>-1250.3480000000013</v>
      </c>
      <c r="AK92" s="98">
        <f>AK88+AK84+AK65+AK48</f>
        <v>-1063.0529999999981</v>
      </c>
      <c r="AL92" s="45"/>
      <c r="AM92" s="46">
        <f>AM88+AM84+AM65+AM48</f>
        <v>-492.6330000000001</v>
      </c>
      <c r="AN92" s="97">
        <f>AN88+AN84+AN65+AN48</f>
        <v>-1029.6489999999994</v>
      </c>
      <c r="AO92" s="97">
        <f>AO88+AO84+AO65+AO48</f>
        <v>-1385.6569999999992</v>
      </c>
      <c r="AP92" s="98">
        <f>AP88+AP84+AP65+AP48</f>
        <v>-1823.572000000001</v>
      </c>
      <c r="AQ92" s="45"/>
      <c r="AR92" s="96">
        <f>AR88+AR84+AR65+AR48</f>
        <v>378.62200000000007</v>
      </c>
      <c r="AS92" s="97">
        <f>AS88+AS84+AS65+AS48</f>
        <v>1689.8119999999999</v>
      </c>
      <c r="AT92" s="97">
        <f>AT88+AT84+AT65+AT48</f>
        <v>880.95399999999927</v>
      </c>
      <c r="AU92" s="98">
        <f>AU88+AU84+AU65+AU48</f>
        <v>546.11499999999978</v>
      </c>
      <c r="AV92" s="45"/>
      <c r="AW92" s="96">
        <f>AW88+AW84+AW65+AW48</f>
        <v>1271.7089999999998</v>
      </c>
      <c r="AX92" s="97">
        <f>AX88+AX84+AX65+AX48</f>
        <v>198.79300000000012</v>
      </c>
      <c r="AY92" s="97">
        <f>AY88+AY84+AY65+AY48</f>
        <v>164.80599999999959</v>
      </c>
      <c r="AZ92" s="98">
        <f>AZ88+AZ84+AZ65+AZ48</f>
        <v>6.5609999999992397</v>
      </c>
      <c r="BA92" s="45"/>
      <c r="BB92" s="96">
        <f>BB88+BB84+BB65+BB48</f>
        <v>-27.548999999999751</v>
      </c>
      <c r="BC92" s="97">
        <f>BC88+BC84+BC65+BC48</f>
        <v>2427.2290000000003</v>
      </c>
      <c r="BD92" s="97">
        <f>BD88+BD84+BD65+BD48</f>
        <v>2346.5749999999994</v>
      </c>
      <c r="BE92" s="98">
        <f>BE88+BE84+BE65+BE48</f>
        <v>3341.6940000000018</v>
      </c>
      <c r="BF92" s="45"/>
      <c r="BG92" s="96">
        <f>BG88+BG84+BG65+BG48</f>
        <v>-1259.9549999999997</v>
      </c>
      <c r="BH92" s="97">
        <f>BH88+BH84+BH65+BH48</f>
        <v>-243.70100000000002</v>
      </c>
      <c r="BI92" s="97">
        <f>BI88+BI84+BI65+BI48</f>
        <v>415.34999999999809</v>
      </c>
      <c r="BJ92" s="98">
        <f>BJ88+BJ84+BJ65+BJ48</f>
        <v>303.91900000000078</v>
      </c>
      <c r="BK92" s="37"/>
      <c r="BL92" s="96">
        <f>BL88+BL84+BL65+BL48</f>
        <v>-2178.1360000000004</v>
      </c>
      <c r="BM92" s="97">
        <f>BM88+BM84+BM65+BM48</f>
        <v>-2094.9570000000003</v>
      </c>
      <c r="BN92" s="97">
        <f>BN88+BN84+BN65+BN48</f>
        <v>-2070.3219999999997</v>
      </c>
      <c r="BO92" s="98">
        <f>BO88+BO84+BO65+BO48</f>
        <v>-3854.0949999999989</v>
      </c>
      <c r="BQ92" s="96">
        <f>BQ88+BQ84+BQ65+BQ48</f>
        <v>-635.50500000000034</v>
      </c>
      <c r="BR92" s="126">
        <f>BR88+BR84+BR65+BR48</f>
        <v>825.82599999999979</v>
      </c>
      <c r="BS92" s="126">
        <f>BS88+BS84+BS65+BS48</f>
        <v>462.45699999999897</v>
      </c>
      <c r="BT92" s="98">
        <f>BT88+BT84+BT65+BT48</f>
        <v>1103.5325477299966</v>
      </c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</row>
    <row r="93" spans="1:132" s="38" customFormat="1" x14ac:dyDescent="0.25">
      <c r="A93" s="107" t="s">
        <v>74</v>
      </c>
      <c r="B93" s="110"/>
      <c r="C93" s="26"/>
      <c r="D93" s="88">
        <v>0</v>
      </c>
      <c r="E93" s="56">
        <v>0</v>
      </c>
      <c r="F93" s="56">
        <v>0</v>
      </c>
      <c r="G93" s="59">
        <v>0</v>
      </c>
      <c r="H93" s="58"/>
      <c r="I93" s="88">
        <v>0</v>
      </c>
      <c r="J93" s="56">
        <v>0</v>
      </c>
      <c r="K93" s="56">
        <v>0</v>
      </c>
      <c r="L93" s="59">
        <v>0</v>
      </c>
      <c r="M93" s="58"/>
      <c r="N93" s="88">
        <v>0</v>
      </c>
      <c r="O93" s="56">
        <v>0</v>
      </c>
      <c r="P93" s="56">
        <v>0</v>
      </c>
      <c r="Q93" s="59">
        <v>0</v>
      </c>
      <c r="R93" s="58"/>
      <c r="S93" s="88">
        <v>0</v>
      </c>
      <c r="T93" s="56">
        <v>0</v>
      </c>
      <c r="U93" s="56">
        <v>0</v>
      </c>
      <c r="V93" s="59">
        <v>0</v>
      </c>
      <c r="W93" s="58"/>
      <c r="X93" s="88">
        <v>0</v>
      </c>
      <c r="Y93" s="56">
        <v>0</v>
      </c>
      <c r="Z93" s="56">
        <v>0</v>
      </c>
      <c r="AA93" s="59">
        <v>0</v>
      </c>
      <c r="AB93" s="45"/>
      <c r="AC93" s="88">
        <v>0</v>
      </c>
      <c r="AD93" s="56">
        <v>0</v>
      </c>
      <c r="AE93" s="56">
        <v>0</v>
      </c>
      <c r="AF93" s="59">
        <v>0</v>
      </c>
      <c r="AG93" s="45"/>
      <c r="AH93" s="88">
        <v>0</v>
      </c>
      <c r="AI93" s="56">
        <v>0</v>
      </c>
      <c r="AJ93" s="56">
        <v>0</v>
      </c>
      <c r="AK93" s="59">
        <v>0</v>
      </c>
      <c r="AL93" s="45"/>
      <c r="AM93" s="88">
        <v>0</v>
      </c>
      <c r="AN93" s="56">
        <v>0</v>
      </c>
      <c r="AO93" s="56">
        <v>0</v>
      </c>
      <c r="AP93" s="59">
        <v>0</v>
      </c>
      <c r="AQ93" s="45"/>
      <c r="AR93" s="88">
        <v>0</v>
      </c>
      <c r="AS93" s="56">
        <v>0</v>
      </c>
      <c r="AT93" s="56">
        <v>0</v>
      </c>
      <c r="AU93" s="59">
        <v>0</v>
      </c>
      <c r="AV93" s="45"/>
      <c r="AW93" s="88">
        <v>0</v>
      </c>
      <c r="AX93" s="56">
        <v>0</v>
      </c>
      <c r="AY93" s="56">
        <v>0</v>
      </c>
      <c r="AZ93" s="59">
        <v>0</v>
      </c>
      <c r="BA93" s="45"/>
      <c r="BB93" s="88">
        <v>60.994000000000014</v>
      </c>
      <c r="BC93" s="56">
        <v>-350.21899999999999</v>
      </c>
      <c r="BD93" s="56">
        <v>-387.97999999999996</v>
      </c>
      <c r="BE93" s="59">
        <v>-387.98099999999999</v>
      </c>
      <c r="BF93" s="45"/>
      <c r="BG93" s="88">
        <v>0</v>
      </c>
      <c r="BH93" s="56">
        <v>0</v>
      </c>
      <c r="BI93" s="56">
        <v>0</v>
      </c>
      <c r="BJ93" s="59">
        <v>0</v>
      </c>
      <c r="BK93" s="37"/>
      <c r="BL93" s="88">
        <v>0</v>
      </c>
      <c r="BM93" s="56">
        <v>0</v>
      </c>
      <c r="BN93" s="56">
        <v>0</v>
      </c>
      <c r="BO93" s="59">
        <v>0</v>
      </c>
      <c r="BQ93" s="88">
        <v>0</v>
      </c>
      <c r="BR93" s="89">
        <v>0.20699999999999999</v>
      </c>
      <c r="BS93" s="56">
        <v>4.546999999999997</v>
      </c>
      <c r="BT93" s="59">
        <v>-11.313000000000001</v>
      </c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</row>
    <row r="94" spans="1:132" s="38" customFormat="1" x14ac:dyDescent="0.25">
      <c r="A94" s="39" t="s">
        <v>75</v>
      </c>
      <c r="B94" s="108"/>
      <c r="C94" s="65"/>
      <c r="D94" s="96">
        <f t="shared" ref="D94" si="77">SUM(D92:D93)</f>
        <v>-398.392</v>
      </c>
      <c r="E94" s="97">
        <f t="shared" ref="E94:G94" si="78">SUM(E92:E93)</f>
        <v>-284.41899999999964</v>
      </c>
      <c r="F94" s="97">
        <f t="shared" si="78"/>
        <v>-415.31500000000005</v>
      </c>
      <c r="G94" s="98">
        <f t="shared" si="78"/>
        <v>255.60800000000063</v>
      </c>
      <c r="H94" s="66"/>
      <c r="I94" s="96">
        <f t="shared" ref="I94" si="79">SUM(I92:I93)</f>
        <v>-663.43100000000004</v>
      </c>
      <c r="J94" s="97">
        <f t="shared" ref="J94:L94" si="80">SUM(J92:J93)</f>
        <v>39.046999999999969</v>
      </c>
      <c r="K94" s="97">
        <f t="shared" si="80"/>
        <v>159.7170000000001</v>
      </c>
      <c r="L94" s="98">
        <f t="shared" si="80"/>
        <v>254.95499999999993</v>
      </c>
      <c r="M94" s="66"/>
      <c r="N94" s="96">
        <f t="shared" ref="N94" si="81">SUM(N92:N93)</f>
        <v>-119.82800000000013</v>
      </c>
      <c r="O94" s="97">
        <f t="shared" ref="O94:Q94" si="82">SUM(O92:O93)</f>
        <v>-14.292000000000257</v>
      </c>
      <c r="P94" s="97">
        <f t="shared" si="82"/>
        <v>209.72000000000048</v>
      </c>
      <c r="Q94" s="98">
        <f t="shared" si="82"/>
        <v>551.30000000000018</v>
      </c>
      <c r="R94" s="66"/>
      <c r="S94" s="96">
        <f t="shared" ref="S94" si="83">SUM(S92:S93)</f>
        <v>-333.3739999999998</v>
      </c>
      <c r="T94" s="97">
        <f t="shared" ref="T94:V94" si="84">SUM(T92:T93)</f>
        <v>-772.35799999999972</v>
      </c>
      <c r="U94" s="97">
        <f t="shared" si="84"/>
        <v>-609.44800000000009</v>
      </c>
      <c r="V94" s="98">
        <f t="shared" si="84"/>
        <v>-124.47599999999875</v>
      </c>
      <c r="W94" s="66"/>
      <c r="X94" s="96">
        <f t="shared" ref="X94" si="85">SUM(X92:X93)</f>
        <v>-490.79499999999996</v>
      </c>
      <c r="Y94" s="97">
        <f t="shared" ref="Y94:AA94" si="86">SUM(Y92:Y93)</f>
        <v>-199.73700000000008</v>
      </c>
      <c r="Z94" s="97">
        <f t="shared" si="86"/>
        <v>-404.93100000000095</v>
      </c>
      <c r="AA94" s="98">
        <f t="shared" si="86"/>
        <v>1571.2649999999999</v>
      </c>
      <c r="AB94" s="45"/>
      <c r="AC94" s="96">
        <f t="shared" ref="AC94" si="87">SUM(AC92:AC93)</f>
        <v>-701.4820000000002</v>
      </c>
      <c r="AD94" s="97">
        <f t="shared" ref="AD94:AF94" si="88">SUM(AD92:AD93)</f>
        <v>315.20000000000039</v>
      </c>
      <c r="AE94" s="97">
        <f t="shared" si="88"/>
        <v>679.06100000000004</v>
      </c>
      <c r="AF94" s="98">
        <f t="shared" si="88"/>
        <v>727.84600000000069</v>
      </c>
      <c r="AG94" s="45"/>
      <c r="AH94" s="96">
        <f t="shared" ref="AH94" si="89">SUM(AH92:AH93)</f>
        <v>-334.37499999999977</v>
      </c>
      <c r="AI94" s="97">
        <f t="shared" ref="AI94:AK94" si="90">SUM(AI92:AI93)</f>
        <v>-1061.6410000000001</v>
      </c>
      <c r="AJ94" s="97">
        <f t="shared" si="90"/>
        <v>-1250.3480000000013</v>
      </c>
      <c r="AK94" s="98">
        <f t="shared" si="90"/>
        <v>-1063.0529999999981</v>
      </c>
      <c r="AL94" s="45"/>
      <c r="AM94" s="96">
        <f t="shared" ref="AM94" si="91">SUM(AM92:AM93)</f>
        <v>-492.6330000000001</v>
      </c>
      <c r="AN94" s="97">
        <f t="shared" ref="AN94:AP94" si="92">SUM(AN92:AN93)</f>
        <v>-1029.6489999999994</v>
      </c>
      <c r="AO94" s="97">
        <f t="shared" si="92"/>
        <v>-1385.6569999999992</v>
      </c>
      <c r="AP94" s="98">
        <f t="shared" si="92"/>
        <v>-1823.572000000001</v>
      </c>
      <c r="AQ94" s="45"/>
      <c r="AR94" s="96">
        <f t="shared" ref="AR94" si="93">SUM(AR92:AR93)</f>
        <v>378.62200000000007</v>
      </c>
      <c r="AS94" s="97">
        <f t="shared" ref="AS94:AU94" si="94">SUM(AS92:AS93)</f>
        <v>1689.8119999999999</v>
      </c>
      <c r="AT94" s="97">
        <f t="shared" si="94"/>
        <v>880.95399999999927</v>
      </c>
      <c r="AU94" s="98">
        <f t="shared" si="94"/>
        <v>546.11499999999978</v>
      </c>
      <c r="AV94" s="45"/>
      <c r="AW94" s="96">
        <f t="shared" ref="AW94" si="95">SUM(AW92:AW93)</f>
        <v>1271.7089999999998</v>
      </c>
      <c r="AX94" s="97">
        <f t="shared" ref="AX94:AZ94" si="96">SUM(AX92:AX93)</f>
        <v>198.79300000000012</v>
      </c>
      <c r="AY94" s="97">
        <f t="shared" si="96"/>
        <v>164.80599999999959</v>
      </c>
      <c r="AZ94" s="98">
        <f t="shared" si="96"/>
        <v>6.5609999999992397</v>
      </c>
      <c r="BA94" s="45"/>
      <c r="BB94" s="96">
        <f t="shared" ref="BB94" si="97">SUM(BB92:BB93)</f>
        <v>33.445000000000263</v>
      </c>
      <c r="BC94" s="97">
        <f t="shared" ref="BC94:BE94" si="98">SUM(BC92:BC93)</f>
        <v>2077.0100000000002</v>
      </c>
      <c r="BD94" s="97">
        <f t="shared" si="98"/>
        <v>1958.5949999999993</v>
      </c>
      <c r="BE94" s="98">
        <f t="shared" si="98"/>
        <v>2953.7130000000016</v>
      </c>
      <c r="BF94" s="45"/>
      <c r="BG94" s="96">
        <f t="shared" ref="BG94" si="99">SUM(BG92:BG93)</f>
        <v>-1259.9549999999997</v>
      </c>
      <c r="BH94" s="97">
        <f t="shared" ref="BH94:BI94" si="100">SUM(BH92:BH93)</f>
        <v>-243.70100000000002</v>
      </c>
      <c r="BI94" s="97">
        <f t="shared" si="100"/>
        <v>415.34999999999809</v>
      </c>
      <c r="BJ94" s="98">
        <f t="shared" ref="BJ94:BL94" si="101">SUM(BJ92:BJ93)</f>
        <v>303.91900000000078</v>
      </c>
      <c r="BK94" s="37"/>
      <c r="BL94" s="96">
        <f t="shared" si="101"/>
        <v>-2178.1360000000004</v>
      </c>
      <c r="BM94" s="97">
        <f t="shared" ref="BM94:BN94" si="102">SUM(BM92:BM93)</f>
        <v>-2094.9570000000003</v>
      </c>
      <c r="BN94" s="97">
        <f t="shared" si="102"/>
        <v>-2070.3219999999997</v>
      </c>
      <c r="BO94" s="98">
        <f t="shared" ref="BO94" si="103">SUM(BO92:BO93)</f>
        <v>-3854.0949999999989</v>
      </c>
      <c r="BQ94" s="96">
        <f t="shared" ref="BQ94:BS94" si="104">SUM(BQ92:BQ93)</f>
        <v>-635.50500000000034</v>
      </c>
      <c r="BR94" s="126">
        <f t="shared" si="104"/>
        <v>826.03299999999979</v>
      </c>
      <c r="BS94" s="126">
        <f t="shared" si="104"/>
        <v>467.003999999999</v>
      </c>
      <c r="BT94" s="98">
        <f t="shared" ref="BT94" si="105">SUM(BT92:BT93)</f>
        <v>1092.2195477299965</v>
      </c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</row>
    <row r="95" spans="1:132" s="38" customFormat="1" x14ac:dyDescent="0.25">
      <c r="A95" s="111"/>
      <c r="B95" s="110"/>
      <c r="C95" s="26"/>
      <c r="D95" s="88"/>
      <c r="E95" s="71"/>
      <c r="F95" s="71"/>
      <c r="G95" s="74"/>
      <c r="H95" s="58"/>
      <c r="I95" s="88"/>
      <c r="J95" s="71"/>
      <c r="K95" s="71"/>
      <c r="L95" s="74"/>
      <c r="M95" s="58"/>
      <c r="N95" s="88"/>
      <c r="O95" s="71"/>
      <c r="P95" s="71"/>
      <c r="Q95" s="74"/>
      <c r="R95" s="58"/>
      <c r="S95" s="88"/>
      <c r="T95" s="71"/>
      <c r="U95" s="71"/>
      <c r="V95" s="74"/>
      <c r="W95" s="58"/>
      <c r="X95" s="88"/>
      <c r="Y95" s="71"/>
      <c r="Z95" s="71"/>
      <c r="AA95" s="74"/>
      <c r="AB95" s="45"/>
      <c r="AC95" s="88"/>
      <c r="AD95" s="71"/>
      <c r="AE95" s="71"/>
      <c r="AF95" s="74"/>
      <c r="AG95" s="45"/>
      <c r="AH95" s="88"/>
      <c r="AI95" s="71"/>
      <c r="AJ95" s="71"/>
      <c r="AK95" s="74"/>
      <c r="AL95" s="45"/>
      <c r="AM95" s="88"/>
      <c r="AN95" s="56"/>
      <c r="AO95" s="56"/>
      <c r="AP95" s="59"/>
      <c r="AQ95" s="45"/>
      <c r="AR95" s="88"/>
      <c r="AS95" s="56"/>
      <c r="AT95" s="56"/>
      <c r="AU95" s="59"/>
      <c r="AV95" s="45"/>
      <c r="AW95" s="88"/>
      <c r="AX95" s="56"/>
      <c r="AY95" s="56"/>
      <c r="AZ95" s="59"/>
      <c r="BA95" s="45"/>
      <c r="BB95" s="88"/>
      <c r="BC95" s="56"/>
      <c r="BD95" s="56"/>
      <c r="BE95" s="59"/>
      <c r="BF95" s="45"/>
      <c r="BG95" s="88"/>
      <c r="BH95" s="56"/>
      <c r="BI95" s="56"/>
      <c r="BJ95" s="59"/>
      <c r="BK95" s="37"/>
      <c r="BL95" s="88"/>
      <c r="BM95" s="56"/>
      <c r="BN95" s="56"/>
      <c r="BO95" s="59"/>
      <c r="BQ95" s="88"/>
      <c r="BR95" s="56"/>
      <c r="BS95" s="56"/>
      <c r="BT95" s="59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</row>
    <row r="96" spans="1:132" s="38" customFormat="1" x14ac:dyDescent="0.25">
      <c r="A96" s="39" t="s">
        <v>76</v>
      </c>
      <c r="B96" s="108"/>
      <c r="C96" s="65"/>
      <c r="D96" s="86">
        <v>1765.5060000000001</v>
      </c>
      <c r="E96" s="99">
        <v>1765.5060000000001</v>
      </c>
      <c r="F96" s="99">
        <v>1765.5060000000001</v>
      </c>
      <c r="G96" s="100">
        <v>1765.5060000000001</v>
      </c>
      <c r="H96" s="66"/>
      <c r="I96" s="96">
        <v>2021.114</v>
      </c>
      <c r="J96" s="97">
        <v>2021.114</v>
      </c>
      <c r="K96" s="99">
        <v>2021.114</v>
      </c>
      <c r="L96" s="100">
        <v>2021.114</v>
      </c>
      <c r="M96" s="66"/>
      <c r="N96" s="96">
        <v>2276.069</v>
      </c>
      <c r="O96" s="97">
        <v>2276.069</v>
      </c>
      <c r="P96" s="97">
        <v>2276.069</v>
      </c>
      <c r="Q96" s="100">
        <v>2276.069</v>
      </c>
      <c r="R96" s="66"/>
      <c r="S96" s="96">
        <v>2827.3690000000001</v>
      </c>
      <c r="T96" s="97">
        <v>2827.3690000000001</v>
      </c>
      <c r="U96" s="97">
        <v>2827.3690000000001</v>
      </c>
      <c r="V96" s="98">
        <v>2827.3690000000001</v>
      </c>
      <c r="W96" s="66"/>
      <c r="X96" s="96">
        <v>2702.893</v>
      </c>
      <c r="Y96" s="97">
        <v>2702.893</v>
      </c>
      <c r="Z96" s="97">
        <v>2702.893</v>
      </c>
      <c r="AA96" s="98">
        <v>2702.893</v>
      </c>
      <c r="AB96" s="45"/>
      <c r="AC96" s="96">
        <v>4274.1580000000004</v>
      </c>
      <c r="AD96" s="97">
        <v>4274.1580000000004</v>
      </c>
      <c r="AE96" s="97">
        <v>4274.1580000000004</v>
      </c>
      <c r="AF96" s="98">
        <v>4274.1580000000004</v>
      </c>
      <c r="AG96" s="45"/>
      <c r="AH96" s="96">
        <v>5002.0039999999999</v>
      </c>
      <c r="AI96" s="97">
        <v>5002.0039999999999</v>
      </c>
      <c r="AJ96" s="97">
        <v>5002.0039999999999</v>
      </c>
      <c r="AK96" s="98">
        <v>5002.0039999999999</v>
      </c>
      <c r="AL96" s="45"/>
      <c r="AM96" s="96">
        <v>3938.951</v>
      </c>
      <c r="AN96" s="97">
        <v>3938.951</v>
      </c>
      <c r="AO96" s="97">
        <v>3938.951</v>
      </c>
      <c r="AP96" s="98">
        <v>3938.951</v>
      </c>
      <c r="AQ96" s="45"/>
      <c r="AR96" s="96">
        <v>2115.3789999999999</v>
      </c>
      <c r="AS96" s="97">
        <v>2115.3789999999999</v>
      </c>
      <c r="AT96" s="97">
        <v>2115.3789999999999</v>
      </c>
      <c r="AU96" s="98">
        <v>2115.3789999999999</v>
      </c>
      <c r="AV96" s="45"/>
      <c r="AW96" s="96">
        <v>2661.4940000000001</v>
      </c>
      <c r="AX96" s="97">
        <v>2661.4940000000001</v>
      </c>
      <c r="AY96" s="97">
        <v>2661.4940000000001</v>
      </c>
      <c r="AZ96" s="98">
        <v>2661.4940000000001</v>
      </c>
      <c r="BA96" s="45"/>
      <c r="BB96" s="96">
        <v>2280.0749999999998</v>
      </c>
      <c r="BC96" s="97">
        <v>2280.0740000000001</v>
      </c>
      <c r="BD96" s="97">
        <v>2280.0740000000001</v>
      </c>
      <c r="BE96" s="98">
        <v>2280.0740000000001</v>
      </c>
      <c r="BF96" s="45"/>
      <c r="BG96" s="96">
        <v>5621.7690000000002</v>
      </c>
      <c r="BH96" s="97">
        <v>5621.7690000000002</v>
      </c>
      <c r="BI96" s="97">
        <v>5621.7690000000002</v>
      </c>
      <c r="BJ96" s="98">
        <v>5621.7690000000002</v>
      </c>
      <c r="BK96" s="37"/>
      <c r="BL96" s="96">
        <v>5925.6880000000001</v>
      </c>
      <c r="BM96" s="97">
        <v>5925.6880000000001</v>
      </c>
      <c r="BN96" s="97">
        <v>5925.6880000000001</v>
      </c>
      <c r="BO96" s="98">
        <v>5925.6880000000001</v>
      </c>
      <c r="BQ96" s="96">
        <v>2071.5929999999998</v>
      </c>
      <c r="BR96" s="97">
        <v>2071.5929999999998</v>
      </c>
      <c r="BS96" s="97">
        <v>2071.5929999999998</v>
      </c>
      <c r="BT96" s="98">
        <v>2071.5929999999998</v>
      </c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</row>
    <row r="97" spans="1:132" s="38" customFormat="1" x14ac:dyDescent="0.25">
      <c r="A97" s="107" t="s">
        <v>77</v>
      </c>
      <c r="B97" s="110"/>
      <c r="C97" s="26"/>
      <c r="D97" s="55">
        <v>0</v>
      </c>
      <c r="E97" s="56">
        <v>0</v>
      </c>
      <c r="F97" s="56">
        <v>0</v>
      </c>
      <c r="G97" s="57">
        <v>0</v>
      </c>
      <c r="H97" s="58"/>
      <c r="I97" s="55">
        <v>0</v>
      </c>
      <c r="J97" s="56">
        <v>0</v>
      </c>
      <c r="K97" s="56">
        <v>0</v>
      </c>
      <c r="L97" s="57">
        <v>0</v>
      </c>
      <c r="M97" s="58"/>
      <c r="N97" s="55">
        <v>0</v>
      </c>
      <c r="O97" s="56">
        <v>0</v>
      </c>
      <c r="P97" s="56">
        <v>0</v>
      </c>
      <c r="Q97" s="57">
        <v>0</v>
      </c>
      <c r="R97" s="58"/>
      <c r="S97" s="55">
        <v>0</v>
      </c>
      <c r="T97" s="56">
        <v>0</v>
      </c>
      <c r="U97" s="56">
        <v>0</v>
      </c>
      <c r="V97" s="57">
        <v>0</v>
      </c>
      <c r="W97" s="58"/>
      <c r="X97" s="55">
        <v>0</v>
      </c>
      <c r="Y97" s="56">
        <v>0</v>
      </c>
      <c r="Z97" s="56">
        <v>0</v>
      </c>
      <c r="AA97" s="57">
        <v>0</v>
      </c>
      <c r="AB97" s="45"/>
      <c r="AC97" s="55">
        <v>0</v>
      </c>
      <c r="AD97" s="56">
        <v>0</v>
      </c>
      <c r="AE97" s="56">
        <v>0</v>
      </c>
      <c r="AF97" s="57">
        <v>0</v>
      </c>
      <c r="AG97" s="45"/>
      <c r="AH97" s="55">
        <v>0</v>
      </c>
      <c r="AI97" s="56">
        <v>0</v>
      </c>
      <c r="AJ97" s="56">
        <v>0</v>
      </c>
      <c r="AK97" s="57">
        <v>0</v>
      </c>
      <c r="AL97" s="45"/>
      <c r="AM97" s="88">
        <v>0</v>
      </c>
      <c r="AN97" s="56">
        <v>0</v>
      </c>
      <c r="AO97" s="56">
        <v>0</v>
      </c>
      <c r="AP97" s="59">
        <v>0</v>
      </c>
      <c r="AQ97" s="45"/>
      <c r="AR97" s="88">
        <v>0</v>
      </c>
      <c r="AS97" s="56">
        <v>0</v>
      </c>
      <c r="AT97" s="56">
        <v>0</v>
      </c>
      <c r="AU97" s="59">
        <v>0</v>
      </c>
      <c r="AV97" s="45"/>
      <c r="AW97" s="88">
        <v>0</v>
      </c>
      <c r="AX97" s="56">
        <v>0</v>
      </c>
      <c r="AY97" s="56">
        <v>0</v>
      </c>
      <c r="AZ97" s="59">
        <v>0</v>
      </c>
      <c r="BA97" s="45"/>
      <c r="BB97" s="88">
        <v>387.98</v>
      </c>
      <c r="BC97" s="56">
        <v>387.98</v>
      </c>
      <c r="BD97" s="56">
        <v>387.98</v>
      </c>
      <c r="BE97" s="59">
        <v>387.98099999999999</v>
      </c>
      <c r="BF97" s="45"/>
      <c r="BG97" s="88">
        <v>0</v>
      </c>
      <c r="BH97" s="56">
        <v>0</v>
      </c>
      <c r="BI97" s="56">
        <v>0</v>
      </c>
      <c r="BJ97" s="59">
        <v>0</v>
      </c>
      <c r="BK97" s="37"/>
      <c r="BL97" s="88">
        <v>0</v>
      </c>
      <c r="BM97" s="56">
        <v>0</v>
      </c>
      <c r="BN97" s="56">
        <v>0</v>
      </c>
      <c r="BO97" s="59">
        <v>0</v>
      </c>
      <c r="BQ97" s="88">
        <v>0</v>
      </c>
      <c r="BR97" s="56">
        <v>11.313000000000001</v>
      </c>
      <c r="BS97" s="56">
        <v>11.313000000000001</v>
      </c>
      <c r="BT97" s="59">
        <v>11.313000000000001</v>
      </c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</row>
    <row r="98" spans="1:132" s="38" customFormat="1" x14ac:dyDescent="0.25">
      <c r="A98" s="39" t="s">
        <v>78</v>
      </c>
      <c r="B98" s="108"/>
      <c r="C98" s="65"/>
      <c r="D98" s="96">
        <f t="shared" ref="D98:G98" si="106">SUM(D96:D97)</f>
        <v>1765.5060000000001</v>
      </c>
      <c r="E98" s="97">
        <f t="shared" si="106"/>
        <v>1765.5060000000001</v>
      </c>
      <c r="F98" s="97">
        <f t="shared" si="106"/>
        <v>1765.5060000000001</v>
      </c>
      <c r="G98" s="98">
        <f t="shared" si="106"/>
        <v>1765.5060000000001</v>
      </c>
      <c r="H98" s="66"/>
      <c r="I98" s="96">
        <f t="shared" ref="I98:L98" si="107">SUM(I96:I97)</f>
        <v>2021.114</v>
      </c>
      <c r="J98" s="97">
        <f t="shared" si="107"/>
        <v>2021.114</v>
      </c>
      <c r="K98" s="97">
        <f t="shared" si="107"/>
        <v>2021.114</v>
      </c>
      <c r="L98" s="98">
        <f t="shared" si="107"/>
        <v>2021.114</v>
      </c>
      <c r="M98" s="66"/>
      <c r="N98" s="96">
        <f t="shared" ref="N98:Q98" si="108">SUM(N96:N97)</f>
        <v>2276.069</v>
      </c>
      <c r="O98" s="97">
        <f t="shared" si="108"/>
        <v>2276.069</v>
      </c>
      <c r="P98" s="97">
        <f t="shared" si="108"/>
        <v>2276.069</v>
      </c>
      <c r="Q98" s="98">
        <f t="shared" si="108"/>
        <v>2276.069</v>
      </c>
      <c r="R98" s="66"/>
      <c r="S98" s="96">
        <f t="shared" ref="S98:V98" si="109">SUM(S96:S97)</f>
        <v>2827.3690000000001</v>
      </c>
      <c r="T98" s="97">
        <f t="shared" si="109"/>
        <v>2827.3690000000001</v>
      </c>
      <c r="U98" s="97">
        <f t="shared" si="109"/>
        <v>2827.3690000000001</v>
      </c>
      <c r="V98" s="98">
        <f t="shared" si="109"/>
        <v>2827.3690000000001</v>
      </c>
      <c r="W98" s="66"/>
      <c r="X98" s="96">
        <f t="shared" ref="X98:AA98" si="110">SUM(X96:X97)</f>
        <v>2702.893</v>
      </c>
      <c r="Y98" s="97">
        <f t="shared" si="110"/>
        <v>2702.893</v>
      </c>
      <c r="Z98" s="97">
        <f t="shared" si="110"/>
        <v>2702.893</v>
      </c>
      <c r="AA98" s="98">
        <f t="shared" si="110"/>
        <v>2702.893</v>
      </c>
      <c r="AB98" s="45"/>
      <c r="AC98" s="96">
        <f t="shared" ref="AC98:AF98" si="111">SUM(AC96:AC97)</f>
        <v>4274.1580000000004</v>
      </c>
      <c r="AD98" s="97">
        <f t="shared" si="111"/>
        <v>4274.1580000000004</v>
      </c>
      <c r="AE98" s="97">
        <f t="shared" si="111"/>
        <v>4274.1580000000004</v>
      </c>
      <c r="AF98" s="98">
        <f t="shared" si="111"/>
        <v>4274.1580000000004</v>
      </c>
      <c r="AG98" s="45"/>
      <c r="AH98" s="96">
        <f t="shared" ref="AH98:AK98" si="112">SUM(AH96:AH97)</f>
        <v>5002.0039999999999</v>
      </c>
      <c r="AI98" s="97">
        <f t="shared" si="112"/>
        <v>5002.0039999999999</v>
      </c>
      <c r="AJ98" s="97">
        <f t="shared" si="112"/>
        <v>5002.0039999999999</v>
      </c>
      <c r="AK98" s="98">
        <f t="shared" si="112"/>
        <v>5002.0039999999999</v>
      </c>
      <c r="AL98" s="45"/>
      <c r="AM98" s="96">
        <f t="shared" ref="AM98:AP98" si="113">SUM(AM96:AM97)</f>
        <v>3938.951</v>
      </c>
      <c r="AN98" s="97">
        <f t="shared" si="113"/>
        <v>3938.951</v>
      </c>
      <c r="AO98" s="97">
        <f t="shared" si="113"/>
        <v>3938.951</v>
      </c>
      <c r="AP98" s="98">
        <f t="shared" si="113"/>
        <v>3938.951</v>
      </c>
      <c r="AQ98" s="45"/>
      <c r="AR98" s="96">
        <f t="shared" ref="AR98:AU98" si="114">SUM(AR96:AR97)</f>
        <v>2115.3789999999999</v>
      </c>
      <c r="AS98" s="97">
        <f t="shared" si="114"/>
        <v>2115.3789999999999</v>
      </c>
      <c r="AT98" s="97">
        <f t="shared" si="114"/>
        <v>2115.3789999999999</v>
      </c>
      <c r="AU98" s="98">
        <f t="shared" si="114"/>
        <v>2115.3789999999999</v>
      </c>
      <c r="AV98" s="45"/>
      <c r="AW98" s="96">
        <f t="shared" ref="AW98:AZ98" si="115">SUM(AW96:AW97)</f>
        <v>2661.4940000000001</v>
      </c>
      <c r="AX98" s="97">
        <f t="shared" si="115"/>
        <v>2661.4940000000001</v>
      </c>
      <c r="AY98" s="97">
        <f t="shared" si="115"/>
        <v>2661.4940000000001</v>
      </c>
      <c r="AZ98" s="98">
        <f t="shared" si="115"/>
        <v>2661.4940000000001</v>
      </c>
      <c r="BA98" s="45"/>
      <c r="BB98" s="96">
        <f t="shared" ref="BB98:BE98" si="116">SUM(BB96:BB97)</f>
        <v>2668.0549999999998</v>
      </c>
      <c r="BC98" s="97">
        <f t="shared" si="116"/>
        <v>2668.0540000000001</v>
      </c>
      <c r="BD98" s="97">
        <f t="shared" si="116"/>
        <v>2668.0540000000001</v>
      </c>
      <c r="BE98" s="98">
        <f t="shared" si="116"/>
        <v>2668.0550000000003</v>
      </c>
      <c r="BF98" s="45"/>
      <c r="BG98" s="96">
        <f t="shared" ref="BG98:BI98" si="117">SUM(BG96:BG97)</f>
        <v>5621.7690000000002</v>
      </c>
      <c r="BH98" s="97">
        <f t="shared" si="117"/>
        <v>5621.7690000000002</v>
      </c>
      <c r="BI98" s="97">
        <f t="shared" si="117"/>
        <v>5621.7690000000002</v>
      </c>
      <c r="BJ98" s="98">
        <f t="shared" ref="BJ98:BL98" si="118">SUM(BJ96:BJ97)</f>
        <v>5621.7690000000002</v>
      </c>
      <c r="BK98" s="37"/>
      <c r="BL98" s="96">
        <f t="shared" si="118"/>
        <v>5925.6880000000001</v>
      </c>
      <c r="BM98" s="97">
        <f t="shared" ref="BM98:BN98" si="119">SUM(BM96:BM97)</f>
        <v>5925.6880000000001</v>
      </c>
      <c r="BN98" s="97">
        <f t="shared" si="119"/>
        <v>5925.6880000000001</v>
      </c>
      <c r="BO98" s="98">
        <f t="shared" ref="BO98:BS98" si="120">SUM(BO96:BO97)</f>
        <v>5925.6880000000001</v>
      </c>
      <c r="BQ98" s="96">
        <f t="shared" si="120"/>
        <v>2071.5929999999998</v>
      </c>
      <c r="BR98" s="126">
        <f t="shared" si="120"/>
        <v>2082.9059999999999</v>
      </c>
      <c r="BS98" s="126">
        <f t="shared" si="120"/>
        <v>2082.9059999999999</v>
      </c>
      <c r="BT98" s="98">
        <f t="shared" ref="BT98" si="121">SUM(BT96:BT97)</f>
        <v>2082.9059999999999</v>
      </c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</row>
    <row r="99" spans="1:132" s="38" customFormat="1" x14ac:dyDescent="0.25">
      <c r="A99" s="111"/>
      <c r="B99" s="110"/>
      <c r="C99" s="26"/>
      <c r="D99" s="88"/>
      <c r="E99" s="71"/>
      <c r="F99" s="71"/>
      <c r="G99" s="74"/>
      <c r="H99" s="58"/>
      <c r="I99" s="88"/>
      <c r="J99" s="71"/>
      <c r="K99" s="71"/>
      <c r="L99" s="74"/>
      <c r="M99" s="58"/>
      <c r="N99" s="88"/>
      <c r="O99" s="71"/>
      <c r="P99" s="71"/>
      <c r="Q99" s="74"/>
      <c r="R99" s="58"/>
      <c r="S99" s="88"/>
      <c r="T99" s="71"/>
      <c r="U99" s="71"/>
      <c r="V99" s="74"/>
      <c r="W99" s="58"/>
      <c r="X99" s="88"/>
      <c r="Y99" s="71"/>
      <c r="Z99" s="71"/>
      <c r="AA99" s="74"/>
      <c r="AB99" s="45"/>
      <c r="AC99" s="88"/>
      <c r="AD99" s="71"/>
      <c r="AE99" s="71"/>
      <c r="AF99" s="74"/>
      <c r="AG99" s="45"/>
      <c r="AH99" s="88"/>
      <c r="AI99" s="71"/>
      <c r="AJ99" s="71"/>
      <c r="AK99" s="74"/>
      <c r="AL99" s="45"/>
      <c r="AM99" s="88"/>
      <c r="AN99" s="56"/>
      <c r="AO99" s="56"/>
      <c r="AP99" s="59"/>
      <c r="AQ99" s="45"/>
      <c r="AR99" s="88"/>
      <c r="AS99" s="56"/>
      <c r="AT99" s="56"/>
      <c r="AU99" s="59"/>
      <c r="AV99" s="45"/>
      <c r="AW99" s="88"/>
      <c r="AX99" s="56"/>
      <c r="AY99" s="56"/>
      <c r="AZ99" s="59"/>
      <c r="BA99" s="45"/>
      <c r="BB99" s="88"/>
      <c r="BC99" s="56"/>
      <c r="BD99" s="56"/>
      <c r="BE99" s="59"/>
      <c r="BF99" s="45"/>
      <c r="BG99" s="88"/>
      <c r="BH99" s="56"/>
      <c r="BI99" s="56"/>
      <c r="BJ99" s="59"/>
      <c r="BK99" s="37"/>
      <c r="BL99" s="88"/>
      <c r="BM99" s="56"/>
      <c r="BN99" s="56"/>
      <c r="BO99" s="59"/>
      <c r="BQ99" s="88"/>
      <c r="BR99" s="56"/>
      <c r="BS99" s="56"/>
      <c r="BT99" s="59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121"/>
      <c r="DB99" s="121"/>
      <c r="DC99" s="121"/>
      <c r="DD99" s="121"/>
      <c r="DE99" s="121"/>
      <c r="DF99" s="121"/>
      <c r="DG99" s="121"/>
      <c r="DH99" s="121"/>
      <c r="DI99" s="121"/>
      <c r="DJ99" s="121"/>
      <c r="DK99" s="121"/>
      <c r="DL99" s="121"/>
      <c r="DM99" s="121"/>
      <c r="DN99" s="121"/>
      <c r="DO99" s="121"/>
      <c r="DP99" s="121"/>
      <c r="DQ99" s="121"/>
      <c r="DR99" s="121"/>
      <c r="DS99" s="121"/>
      <c r="DT99" s="121"/>
      <c r="DU99" s="121"/>
      <c r="DV99" s="121"/>
      <c r="DW99" s="121"/>
      <c r="DX99" s="121"/>
      <c r="DY99" s="121"/>
      <c r="DZ99" s="121"/>
      <c r="EA99" s="121"/>
      <c r="EB99" s="121"/>
    </row>
    <row r="100" spans="1:132" s="38" customFormat="1" x14ac:dyDescent="0.25">
      <c r="A100" s="39" t="s">
        <v>79</v>
      </c>
      <c r="B100" s="108"/>
      <c r="C100" s="65"/>
      <c r="D100" s="46">
        <f>D96+D92</f>
        <v>1367.114</v>
      </c>
      <c r="E100" s="97">
        <f t="shared" ref="E100:G100" si="122">E96+E92</f>
        <v>1481.0870000000004</v>
      </c>
      <c r="F100" s="97">
        <f t="shared" si="122"/>
        <v>1350.191</v>
      </c>
      <c r="G100" s="98">
        <f t="shared" si="122"/>
        <v>2021.1140000000007</v>
      </c>
      <c r="H100" s="66"/>
      <c r="I100" s="46">
        <f>I96+I92</f>
        <v>1357.683</v>
      </c>
      <c r="J100" s="97">
        <f t="shared" ref="J100:L100" si="123">J96+J92</f>
        <v>2060.1610000000001</v>
      </c>
      <c r="K100" s="97">
        <f t="shared" si="123"/>
        <v>2180.8310000000001</v>
      </c>
      <c r="L100" s="98">
        <f t="shared" si="123"/>
        <v>2276.069</v>
      </c>
      <c r="M100" s="66"/>
      <c r="N100" s="46">
        <f>N96+N92</f>
        <v>2156.241</v>
      </c>
      <c r="O100" s="97">
        <f t="shared" ref="O100:Q100" si="124">O96+O92</f>
        <v>2261.7769999999996</v>
      </c>
      <c r="P100" s="97">
        <f t="shared" si="124"/>
        <v>2485.7890000000007</v>
      </c>
      <c r="Q100" s="98">
        <f t="shared" si="124"/>
        <v>2827.3690000000001</v>
      </c>
      <c r="R100" s="66"/>
      <c r="S100" s="46">
        <f>S96+S92</f>
        <v>2493.9950000000003</v>
      </c>
      <c r="T100" s="97">
        <f t="shared" ref="T100:V100" si="125">T96+T92</f>
        <v>2055.0110000000004</v>
      </c>
      <c r="U100" s="97">
        <f t="shared" si="125"/>
        <v>2217.9210000000003</v>
      </c>
      <c r="V100" s="98">
        <f t="shared" si="125"/>
        <v>2702.8930000000014</v>
      </c>
      <c r="W100" s="66"/>
      <c r="X100" s="46">
        <f>X96+X92</f>
        <v>2212.098</v>
      </c>
      <c r="Y100" s="97">
        <f t="shared" ref="Y100:AA100" si="126">Y96+Y92</f>
        <v>2503.1559999999999</v>
      </c>
      <c r="Z100" s="97">
        <f t="shared" si="126"/>
        <v>2297.9619999999991</v>
      </c>
      <c r="AA100" s="98">
        <f t="shared" si="126"/>
        <v>4274.1579999999994</v>
      </c>
      <c r="AB100" s="45"/>
      <c r="AC100" s="46">
        <f>AC96+AC92</f>
        <v>3572.6760000000004</v>
      </c>
      <c r="AD100" s="97">
        <f t="shared" ref="AD100:AF100" si="127">AD96+AD92</f>
        <v>4589.3580000000011</v>
      </c>
      <c r="AE100" s="97">
        <f t="shared" si="127"/>
        <v>4953.2190000000001</v>
      </c>
      <c r="AF100" s="98">
        <f t="shared" si="127"/>
        <v>5002.0040000000008</v>
      </c>
      <c r="AG100" s="45"/>
      <c r="AH100" s="46">
        <f>AH96+AH92</f>
        <v>4667.6289999999999</v>
      </c>
      <c r="AI100" s="97">
        <f t="shared" ref="AI100:AK100" si="128">AI96+AI92</f>
        <v>3940.3629999999998</v>
      </c>
      <c r="AJ100" s="97">
        <f t="shared" si="128"/>
        <v>3751.6559999999986</v>
      </c>
      <c r="AK100" s="98">
        <f t="shared" si="128"/>
        <v>3938.9510000000018</v>
      </c>
      <c r="AL100" s="45"/>
      <c r="AM100" s="46">
        <f>AM96+AM92</f>
        <v>3446.3179999999998</v>
      </c>
      <c r="AN100" s="97">
        <f t="shared" ref="AN100:AP100" si="129">AN96+AN92</f>
        <v>2909.3020000000006</v>
      </c>
      <c r="AO100" s="97">
        <f t="shared" si="129"/>
        <v>2553.2940000000008</v>
      </c>
      <c r="AP100" s="98">
        <f t="shared" si="129"/>
        <v>2115.378999999999</v>
      </c>
      <c r="AQ100" s="45"/>
      <c r="AR100" s="96">
        <f>AR96+AR92</f>
        <v>2494.0010000000002</v>
      </c>
      <c r="AS100" s="97">
        <f t="shared" ref="AS100:AU100" si="130">AS96+AS92</f>
        <v>3805.1909999999998</v>
      </c>
      <c r="AT100" s="97">
        <f t="shared" si="130"/>
        <v>2996.3329999999992</v>
      </c>
      <c r="AU100" s="98">
        <f t="shared" si="130"/>
        <v>2661.4939999999997</v>
      </c>
      <c r="AV100" s="45"/>
      <c r="AW100" s="96">
        <f>AW96+AW92</f>
        <v>3933.203</v>
      </c>
      <c r="AX100" s="97">
        <f t="shared" ref="AX100:AZ100" si="131">AX96+AX92</f>
        <v>2860.2870000000003</v>
      </c>
      <c r="AY100" s="97">
        <f t="shared" si="131"/>
        <v>2826.2999999999997</v>
      </c>
      <c r="AZ100" s="98">
        <f t="shared" si="131"/>
        <v>2668.0549999999994</v>
      </c>
      <c r="BA100" s="45"/>
      <c r="BB100" s="96">
        <f>BB96+BB92</f>
        <v>2252.5259999999998</v>
      </c>
      <c r="BC100" s="97">
        <f t="shared" ref="BC100:BE100" si="132">BC96+BC92</f>
        <v>4707.3029999999999</v>
      </c>
      <c r="BD100" s="97">
        <f t="shared" si="132"/>
        <v>4626.6489999999994</v>
      </c>
      <c r="BE100" s="98">
        <f t="shared" si="132"/>
        <v>5621.7680000000018</v>
      </c>
      <c r="BF100" s="45"/>
      <c r="BG100" s="96">
        <f>BG96+BG92</f>
        <v>4361.8140000000003</v>
      </c>
      <c r="BH100" s="97">
        <f t="shared" ref="BH100:BI100" si="133">BH96+BH92</f>
        <v>5378.0680000000002</v>
      </c>
      <c r="BI100" s="97">
        <f t="shared" si="133"/>
        <v>6037.1189999999988</v>
      </c>
      <c r="BJ100" s="98">
        <f t="shared" ref="BJ100:BL100" si="134">BJ96+BJ92</f>
        <v>5925.688000000001</v>
      </c>
      <c r="BK100" s="37"/>
      <c r="BL100" s="96">
        <f t="shared" si="134"/>
        <v>3747.5519999999997</v>
      </c>
      <c r="BM100" s="97">
        <f t="shared" ref="BM100:BN100" si="135">BM96+BM92</f>
        <v>3830.7309999999998</v>
      </c>
      <c r="BN100" s="97">
        <f t="shared" si="135"/>
        <v>3855.3660000000004</v>
      </c>
      <c r="BO100" s="98">
        <f>BO96+BO92</f>
        <v>2071.5930000000012</v>
      </c>
      <c r="BQ100" s="96">
        <f>BQ96+BQ92</f>
        <v>1436.0879999999995</v>
      </c>
      <c r="BR100" s="97">
        <v>2897.4189999999999</v>
      </c>
      <c r="BS100" s="97">
        <v>2534.0500000000006</v>
      </c>
      <c r="BT100" s="98">
        <v>3175.1251067100006</v>
      </c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1"/>
      <c r="DR100" s="121"/>
      <c r="DS100" s="121"/>
      <c r="DT100" s="121"/>
      <c r="DU100" s="121"/>
      <c r="DV100" s="121"/>
      <c r="DW100" s="121"/>
      <c r="DX100" s="121"/>
      <c r="DY100" s="121"/>
      <c r="DZ100" s="121"/>
      <c r="EA100" s="121"/>
      <c r="EB100" s="121"/>
    </row>
    <row r="101" spans="1:132" s="38" customFormat="1" x14ac:dyDescent="0.25">
      <c r="A101" s="107" t="s">
        <v>80</v>
      </c>
      <c r="B101" s="110"/>
      <c r="C101" s="26"/>
      <c r="D101" s="88">
        <v>0</v>
      </c>
      <c r="E101" s="56">
        <v>0</v>
      </c>
      <c r="F101" s="56">
        <v>0</v>
      </c>
      <c r="G101" s="59">
        <v>0</v>
      </c>
      <c r="H101" s="58"/>
      <c r="I101" s="88">
        <v>0</v>
      </c>
      <c r="J101" s="56">
        <v>0</v>
      </c>
      <c r="K101" s="56">
        <v>0</v>
      </c>
      <c r="L101" s="59">
        <v>0</v>
      </c>
      <c r="M101" s="58"/>
      <c r="N101" s="88">
        <v>0</v>
      </c>
      <c r="O101" s="56">
        <v>0</v>
      </c>
      <c r="P101" s="56">
        <v>0</v>
      </c>
      <c r="Q101" s="59">
        <v>0</v>
      </c>
      <c r="R101" s="58"/>
      <c r="S101" s="88">
        <v>0</v>
      </c>
      <c r="T101" s="56">
        <v>0</v>
      </c>
      <c r="U101" s="56">
        <v>0</v>
      </c>
      <c r="V101" s="59">
        <v>0</v>
      </c>
      <c r="W101" s="58"/>
      <c r="X101" s="88">
        <v>0</v>
      </c>
      <c r="Y101" s="56">
        <v>0</v>
      </c>
      <c r="Z101" s="56">
        <v>0</v>
      </c>
      <c r="AA101" s="59">
        <v>0</v>
      </c>
      <c r="AB101" s="45"/>
      <c r="AC101" s="88">
        <v>0</v>
      </c>
      <c r="AD101" s="56">
        <v>0</v>
      </c>
      <c r="AE101" s="56">
        <v>0</v>
      </c>
      <c r="AF101" s="59">
        <v>0</v>
      </c>
      <c r="AG101" s="45"/>
      <c r="AH101" s="88">
        <v>0</v>
      </c>
      <c r="AI101" s="56">
        <v>0</v>
      </c>
      <c r="AJ101" s="56">
        <v>0</v>
      </c>
      <c r="AK101" s="59">
        <v>0</v>
      </c>
      <c r="AL101" s="45"/>
      <c r="AM101" s="88">
        <v>0</v>
      </c>
      <c r="AN101" s="56">
        <v>0</v>
      </c>
      <c r="AO101" s="56">
        <v>0</v>
      </c>
      <c r="AP101" s="59">
        <v>0</v>
      </c>
      <c r="AQ101" s="45"/>
      <c r="AR101" s="88">
        <v>0</v>
      </c>
      <c r="AS101" s="56">
        <v>0</v>
      </c>
      <c r="AT101" s="56">
        <v>0</v>
      </c>
      <c r="AU101" s="59">
        <v>0</v>
      </c>
      <c r="AV101" s="45"/>
      <c r="AW101" s="88">
        <v>0</v>
      </c>
      <c r="AX101" s="56">
        <v>0</v>
      </c>
      <c r="AY101" s="56">
        <v>0</v>
      </c>
      <c r="AZ101" s="59">
        <v>0</v>
      </c>
      <c r="BA101" s="45"/>
      <c r="BB101" s="88">
        <v>448.97400000000005</v>
      </c>
      <c r="BC101" s="56">
        <v>37.761000000000024</v>
      </c>
      <c r="BD101" s="56">
        <v>0</v>
      </c>
      <c r="BE101" s="59">
        <v>0</v>
      </c>
      <c r="BF101" s="45"/>
      <c r="BG101" s="88">
        <v>0</v>
      </c>
      <c r="BH101" s="56">
        <v>0</v>
      </c>
      <c r="BI101" s="56">
        <v>0</v>
      </c>
      <c r="BJ101" s="59">
        <v>0</v>
      </c>
      <c r="BK101" s="37"/>
      <c r="BL101" s="88">
        <v>0</v>
      </c>
      <c r="BM101" s="56">
        <v>0</v>
      </c>
      <c r="BN101" s="56">
        <v>0</v>
      </c>
      <c r="BO101" s="59">
        <v>0</v>
      </c>
      <c r="BQ101" s="88">
        <v>0</v>
      </c>
      <c r="BR101" s="56">
        <v>11.52</v>
      </c>
      <c r="BS101" s="56">
        <v>15.86</v>
      </c>
      <c r="BT101" s="59">
        <v>0</v>
      </c>
      <c r="BU101" s="121"/>
      <c r="BV101" s="121"/>
      <c r="BW101" s="121"/>
      <c r="BX101" s="121"/>
      <c r="BY101" s="121"/>
      <c r="BZ101" s="121"/>
      <c r="CA101" s="121"/>
      <c r="CB101" s="121"/>
      <c r="CC101" s="121"/>
      <c r="CD101" s="121"/>
      <c r="CE101" s="121"/>
      <c r="CF101" s="121"/>
      <c r="CG101" s="121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  <c r="CR101" s="121"/>
      <c r="CS101" s="121"/>
      <c r="CT101" s="121"/>
      <c r="CU101" s="121"/>
      <c r="CV101" s="121"/>
      <c r="CW101" s="121"/>
      <c r="CX101" s="121"/>
      <c r="CY101" s="121"/>
      <c r="CZ101" s="121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1"/>
      <c r="DR101" s="121"/>
      <c r="DS101" s="121"/>
      <c r="DT101" s="121"/>
      <c r="DU101" s="121"/>
      <c r="DV101" s="121"/>
      <c r="DW101" s="121"/>
      <c r="DX101" s="121"/>
      <c r="DY101" s="121"/>
      <c r="DZ101" s="121"/>
      <c r="EA101" s="121"/>
      <c r="EB101" s="121"/>
    </row>
    <row r="102" spans="1:132" s="38" customFormat="1" x14ac:dyDescent="0.25">
      <c r="A102" s="39" t="s">
        <v>81</v>
      </c>
      <c r="B102" s="108"/>
      <c r="C102" s="65"/>
      <c r="D102" s="96">
        <f t="shared" ref="D102:G102" si="136">SUM(D100:D101)</f>
        <v>1367.114</v>
      </c>
      <c r="E102" s="97">
        <f t="shared" si="136"/>
        <v>1481.0870000000004</v>
      </c>
      <c r="F102" s="97">
        <f t="shared" si="136"/>
        <v>1350.191</v>
      </c>
      <c r="G102" s="98">
        <f t="shared" si="136"/>
        <v>2021.1140000000007</v>
      </c>
      <c r="H102" s="66"/>
      <c r="I102" s="96">
        <f t="shared" ref="I102:L102" si="137">SUM(I100:I101)</f>
        <v>1357.683</v>
      </c>
      <c r="J102" s="97">
        <f t="shared" si="137"/>
        <v>2060.1610000000001</v>
      </c>
      <c r="K102" s="97">
        <f t="shared" si="137"/>
        <v>2180.8310000000001</v>
      </c>
      <c r="L102" s="98">
        <f t="shared" si="137"/>
        <v>2276.069</v>
      </c>
      <c r="M102" s="66"/>
      <c r="N102" s="96">
        <f t="shared" ref="N102:Q102" si="138">SUM(N100:N101)</f>
        <v>2156.241</v>
      </c>
      <c r="O102" s="97">
        <f t="shared" si="138"/>
        <v>2261.7769999999996</v>
      </c>
      <c r="P102" s="97">
        <f t="shared" si="138"/>
        <v>2485.7890000000007</v>
      </c>
      <c r="Q102" s="98">
        <f t="shared" si="138"/>
        <v>2827.3690000000001</v>
      </c>
      <c r="R102" s="66"/>
      <c r="S102" s="96">
        <f t="shared" ref="S102:V102" si="139">SUM(S100:S101)</f>
        <v>2493.9950000000003</v>
      </c>
      <c r="T102" s="97">
        <f t="shared" si="139"/>
        <v>2055.0110000000004</v>
      </c>
      <c r="U102" s="97">
        <f t="shared" si="139"/>
        <v>2217.9210000000003</v>
      </c>
      <c r="V102" s="98">
        <f t="shared" si="139"/>
        <v>2702.8930000000014</v>
      </c>
      <c r="W102" s="66"/>
      <c r="X102" s="96">
        <f t="shared" ref="X102:AA102" si="140">SUM(X100:X101)</f>
        <v>2212.098</v>
      </c>
      <c r="Y102" s="97">
        <f t="shared" si="140"/>
        <v>2503.1559999999999</v>
      </c>
      <c r="Z102" s="97">
        <f t="shared" si="140"/>
        <v>2297.9619999999991</v>
      </c>
      <c r="AA102" s="98">
        <f t="shared" si="140"/>
        <v>4274.1579999999994</v>
      </c>
      <c r="AB102" s="45"/>
      <c r="AC102" s="96">
        <f t="shared" ref="AC102:AF102" si="141">SUM(AC100:AC101)</f>
        <v>3572.6760000000004</v>
      </c>
      <c r="AD102" s="97">
        <f t="shared" si="141"/>
        <v>4589.3580000000011</v>
      </c>
      <c r="AE102" s="97">
        <f t="shared" si="141"/>
        <v>4953.2190000000001</v>
      </c>
      <c r="AF102" s="98">
        <f t="shared" si="141"/>
        <v>5002.0040000000008</v>
      </c>
      <c r="AG102" s="45"/>
      <c r="AH102" s="96">
        <f t="shared" ref="AH102:AK102" si="142">SUM(AH100:AH101)</f>
        <v>4667.6289999999999</v>
      </c>
      <c r="AI102" s="97">
        <f t="shared" si="142"/>
        <v>3940.3629999999998</v>
      </c>
      <c r="AJ102" s="97">
        <f t="shared" si="142"/>
        <v>3751.6559999999986</v>
      </c>
      <c r="AK102" s="98">
        <f t="shared" si="142"/>
        <v>3938.9510000000018</v>
      </c>
      <c r="AL102" s="45"/>
      <c r="AM102" s="96">
        <f t="shared" ref="AM102:AP102" si="143">SUM(AM100:AM101)</f>
        <v>3446.3179999999998</v>
      </c>
      <c r="AN102" s="97">
        <f t="shared" si="143"/>
        <v>2909.3020000000006</v>
      </c>
      <c r="AO102" s="97">
        <f t="shared" si="143"/>
        <v>2553.2940000000008</v>
      </c>
      <c r="AP102" s="98">
        <f t="shared" si="143"/>
        <v>2115.378999999999</v>
      </c>
      <c r="AQ102" s="45"/>
      <c r="AR102" s="96">
        <f t="shared" ref="AR102:AU102" si="144">SUM(AR100:AR101)</f>
        <v>2494.0010000000002</v>
      </c>
      <c r="AS102" s="97">
        <f t="shared" si="144"/>
        <v>3805.1909999999998</v>
      </c>
      <c r="AT102" s="97">
        <f t="shared" si="144"/>
        <v>2996.3329999999992</v>
      </c>
      <c r="AU102" s="98">
        <f t="shared" si="144"/>
        <v>2661.4939999999997</v>
      </c>
      <c r="AV102" s="45"/>
      <c r="AW102" s="96">
        <f t="shared" ref="AW102:AZ102" si="145">SUM(AW100:AW101)</f>
        <v>3933.203</v>
      </c>
      <c r="AX102" s="97">
        <f t="shared" si="145"/>
        <v>2860.2870000000003</v>
      </c>
      <c r="AY102" s="97">
        <f t="shared" si="145"/>
        <v>2826.2999999999997</v>
      </c>
      <c r="AZ102" s="98">
        <f t="shared" si="145"/>
        <v>2668.0549999999994</v>
      </c>
      <c r="BA102" s="45"/>
      <c r="BB102" s="96">
        <f t="shared" ref="BB102:BE102" si="146">SUM(BB100:BB101)</f>
        <v>2701.5</v>
      </c>
      <c r="BC102" s="97">
        <f t="shared" si="146"/>
        <v>4745.0640000000003</v>
      </c>
      <c r="BD102" s="97">
        <f t="shared" si="146"/>
        <v>4626.6489999999994</v>
      </c>
      <c r="BE102" s="98">
        <f t="shared" si="146"/>
        <v>5621.7680000000018</v>
      </c>
      <c r="BF102" s="45"/>
      <c r="BG102" s="96">
        <f t="shared" ref="BG102:BI102" si="147">SUM(BG100:BG101)</f>
        <v>4361.8140000000003</v>
      </c>
      <c r="BH102" s="97">
        <f t="shared" si="147"/>
        <v>5378.0680000000002</v>
      </c>
      <c r="BI102" s="97">
        <f t="shared" si="147"/>
        <v>6037.1189999999988</v>
      </c>
      <c r="BJ102" s="98">
        <f t="shared" ref="BJ102:BL102" si="148">SUM(BJ100:BJ101)</f>
        <v>5925.688000000001</v>
      </c>
      <c r="BK102" s="37"/>
      <c r="BL102" s="96">
        <f t="shared" si="148"/>
        <v>3747.5519999999997</v>
      </c>
      <c r="BM102" s="97">
        <f t="shared" ref="BM102:BN102" si="149">SUM(BM100:BM101)</f>
        <v>3830.7309999999998</v>
      </c>
      <c r="BN102" s="97">
        <f t="shared" si="149"/>
        <v>3855.3660000000004</v>
      </c>
      <c r="BO102" s="98">
        <f>SUM(BO100:BO101)</f>
        <v>2071.5930000000012</v>
      </c>
      <c r="BQ102" s="96">
        <f>SUM(BQ100:BQ101)</f>
        <v>1436.0879999999995</v>
      </c>
      <c r="BR102" s="126">
        <f>SUM(BR100:BR101)</f>
        <v>2908.9389999999999</v>
      </c>
      <c r="BS102" s="126">
        <f>SUM(BS100:BS101)</f>
        <v>2549.9100000000008</v>
      </c>
      <c r="BT102" s="98">
        <f>SUM(BT100:BT101)</f>
        <v>3175.1251067100006</v>
      </c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</row>
    <row r="103" spans="1:132" s="38" customFormat="1" x14ac:dyDescent="0.25">
      <c r="A103" s="111"/>
      <c r="B103" s="110"/>
      <c r="C103" s="26"/>
      <c r="D103" s="88"/>
      <c r="E103" s="71"/>
      <c r="F103" s="71"/>
      <c r="G103" s="74"/>
      <c r="H103" s="58"/>
      <c r="I103" s="88"/>
      <c r="J103" s="71"/>
      <c r="K103" s="71"/>
      <c r="L103" s="74"/>
      <c r="M103" s="58"/>
      <c r="N103" s="88"/>
      <c r="O103" s="71"/>
      <c r="P103" s="71"/>
      <c r="Q103" s="74"/>
      <c r="R103" s="58"/>
      <c r="S103" s="88"/>
      <c r="T103" s="71"/>
      <c r="U103" s="71"/>
      <c r="V103" s="74"/>
      <c r="W103" s="58"/>
      <c r="X103" s="88"/>
      <c r="Y103" s="71"/>
      <c r="Z103" s="71"/>
      <c r="AA103" s="74"/>
      <c r="AB103" s="45"/>
      <c r="AC103" s="88"/>
      <c r="AD103" s="71"/>
      <c r="AE103" s="71"/>
      <c r="AF103" s="74"/>
      <c r="AG103" s="45"/>
      <c r="AH103" s="88"/>
      <c r="AI103" s="71"/>
      <c r="AJ103" s="71"/>
      <c r="AK103" s="74"/>
      <c r="AL103" s="45"/>
      <c r="AM103" s="88"/>
      <c r="AN103" s="56"/>
      <c r="AO103" s="56"/>
      <c r="AP103" s="59"/>
      <c r="AQ103" s="45"/>
      <c r="AR103" s="88"/>
      <c r="AS103" s="56"/>
      <c r="AT103" s="56"/>
      <c r="AU103" s="59"/>
      <c r="AV103" s="45"/>
      <c r="AW103" s="88"/>
      <c r="AX103" s="56"/>
      <c r="AY103" s="56"/>
      <c r="AZ103" s="59"/>
      <c r="BA103" s="45"/>
      <c r="BB103" s="88"/>
      <c r="BC103" s="56"/>
      <c r="BD103" s="56"/>
      <c r="BE103" s="59"/>
      <c r="BF103" s="45"/>
      <c r="BG103" s="88"/>
      <c r="BH103" s="56"/>
      <c r="BI103" s="56"/>
      <c r="BJ103" s="59"/>
      <c r="BK103" s="37"/>
      <c r="BL103" s="88"/>
      <c r="BM103" s="56"/>
      <c r="BN103" s="56"/>
      <c r="BO103" s="59"/>
      <c r="BQ103" s="88"/>
      <c r="BR103" s="56"/>
      <c r="BS103" s="56"/>
      <c r="BT103" s="59"/>
      <c r="BU103" s="121"/>
      <c r="BV103" s="121"/>
      <c r="BW103" s="121"/>
      <c r="BX103" s="121"/>
      <c r="BY103" s="121"/>
      <c r="BZ103" s="121"/>
      <c r="CA103" s="121"/>
      <c r="CB103" s="121"/>
      <c r="CC103" s="121"/>
      <c r="CD103" s="121"/>
      <c r="CE103" s="121"/>
      <c r="CF103" s="121"/>
      <c r="CG103" s="121"/>
      <c r="CH103" s="121"/>
      <c r="CI103" s="121"/>
      <c r="CJ103" s="121"/>
      <c r="CK103" s="121"/>
      <c r="CL103" s="121"/>
      <c r="CM103" s="121"/>
      <c r="CN103" s="121"/>
      <c r="CO103" s="121"/>
      <c r="CP103" s="121"/>
      <c r="CQ103" s="121"/>
      <c r="CR103" s="121"/>
      <c r="CS103" s="121"/>
      <c r="CT103" s="121"/>
      <c r="CU103" s="121"/>
      <c r="CV103" s="121"/>
      <c r="CW103" s="121"/>
      <c r="CX103" s="121"/>
      <c r="CY103" s="121"/>
      <c r="CZ103" s="121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</row>
    <row r="104" spans="1:132" s="38" customFormat="1" x14ac:dyDescent="0.25">
      <c r="A104" s="39" t="s">
        <v>82</v>
      </c>
      <c r="B104" s="108"/>
      <c r="C104" s="65"/>
      <c r="D104" s="96"/>
      <c r="E104" s="99"/>
      <c r="F104" s="99"/>
      <c r="G104" s="100"/>
      <c r="H104" s="66"/>
      <c r="I104" s="96"/>
      <c r="J104" s="99"/>
      <c r="K104" s="99"/>
      <c r="L104" s="100"/>
      <c r="M104" s="66"/>
      <c r="N104" s="96"/>
      <c r="O104" s="99"/>
      <c r="P104" s="99"/>
      <c r="Q104" s="100"/>
      <c r="R104" s="66"/>
      <c r="S104" s="96"/>
      <c r="T104" s="99"/>
      <c r="U104" s="99"/>
      <c r="V104" s="100"/>
      <c r="W104" s="66"/>
      <c r="X104" s="96"/>
      <c r="Y104" s="99"/>
      <c r="Z104" s="99"/>
      <c r="AA104" s="100"/>
      <c r="AB104" s="45"/>
      <c r="AC104" s="96"/>
      <c r="AD104" s="99"/>
      <c r="AE104" s="99"/>
      <c r="AF104" s="100"/>
      <c r="AG104" s="45"/>
      <c r="AH104" s="96"/>
      <c r="AI104" s="99"/>
      <c r="AJ104" s="99"/>
      <c r="AK104" s="100"/>
      <c r="AL104" s="45"/>
      <c r="AM104" s="96"/>
      <c r="AN104" s="97"/>
      <c r="AO104" s="97"/>
      <c r="AP104" s="98"/>
      <c r="AQ104" s="45"/>
      <c r="AR104" s="96"/>
      <c r="AS104" s="97"/>
      <c r="AT104" s="97"/>
      <c r="AU104" s="98"/>
      <c r="AV104" s="45"/>
      <c r="AW104" s="96"/>
      <c r="AX104" s="97"/>
      <c r="AY104" s="97"/>
      <c r="AZ104" s="98"/>
      <c r="BA104" s="45"/>
      <c r="BB104" s="96"/>
      <c r="BC104" s="97"/>
      <c r="BD104" s="97"/>
      <c r="BE104" s="98"/>
      <c r="BF104" s="45"/>
      <c r="BG104" s="96"/>
      <c r="BH104" s="97"/>
      <c r="BI104" s="97"/>
      <c r="BJ104" s="98"/>
      <c r="BK104" s="37"/>
      <c r="BL104" s="96"/>
      <c r="BM104" s="97"/>
      <c r="BN104" s="97"/>
      <c r="BO104" s="98"/>
      <c r="BQ104" s="96"/>
      <c r="BR104" s="97"/>
      <c r="BS104" s="97"/>
      <c r="BT104" s="98"/>
      <c r="BU104" s="121"/>
      <c r="BV104" s="121"/>
      <c r="BW104" s="121"/>
      <c r="BX104" s="121"/>
      <c r="BY104" s="121"/>
      <c r="BZ104" s="121"/>
      <c r="CA104" s="121"/>
      <c r="CB104" s="121"/>
      <c r="CC104" s="121"/>
      <c r="CD104" s="121"/>
      <c r="CE104" s="121"/>
      <c r="CF104" s="121"/>
      <c r="CG104" s="121"/>
      <c r="CH104" s="121"/>
      <c r="CI104" s="121"/>
      <c r="CJ104" s="121"/>
      <c r="CK104" s="121"/>
      <c r="CL104" s="121"/>
      <c r="CM104" s="121"/>
      <c r="CN104" s="121"/>
      <c r="CO104" s="121"/>
      <c r="CP104" s="121"/>
      <c r="CQ104" s="121"/>
      <c r="CR104" s="121"/>
      <c r="CS104" s="121"/>
      <c r="CT104" s="121"/>
      <c r="CU104" s="121"/>
      <c r="CV104" s="121"/>
      <c r="CW104" s="121"/>
      <c r="CX104" s="121"/>
      <c r="CY104" s="121"/>
      <c r="CZ104" s="121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1"/>
      <c r="DK104" s="121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1"/>
      <c r="DW104" s="121"/>
      <c r="DX104" s="121"/>
      <c r="DY104" s="121"/>
      <c r="DZ104" s="121"/>
      <c r="EA104" s="121"/>
      <c r="EB104" s="121"/>
    </row>
    <row r="105" spans="1:132" s="38" customFormat="1" x14ac:dyDescent="0.25">
      <c r="A105" s="107" t="s">
        <v>83</v>
      </c>
      <c r="B105" s="110"/>
      <c r="C105" s="26"/>
      <c r="D105" s="55">
        <v>0</v>
      </c>
      <c r="E105" s="56">
        <v>0</v>
      </c>
      <c r="F105" s="56">
        <v>0</v>
      </c>
      <c r="G105" s="57">
        <v>0</v>
      </c>
      <c r="H105" s="58"/>
      <c r="I105" s="55">
        <v>0</v>
      </c>
      <c r="J105" s="56">
        <v>0</v>
      </c>
      <c r="K105" s="56">
        <v>0</v>
      </c>
      <c r="L105" s="57">
        <v>0</v>
      </c>
      <c r="M105" s="58"/>
      <c r="N105" s="55">
        <v>0</v>
      </c>
      <c r="O105" s="56">
        <v>0</v>
      </c>
      <c r="P105" s="56">
        <v>0</v>
      </c>
      <c r="Q105" s="57">
        <v>0</v>
      </c>
      <c r="R105" s="58"/>
      <c r="S105" s="55">
        <v>0</v>
      </c>
      <c r="T105" s="56">
        <v>0</v>
      </c>
      <c r="U105" s="56">
        <v>0</v>
      </c>
      <c r="V105" s="57">
        <v>0</v>
      </c>
      <c r="W105" s="58"/>
      <c r="X105" s="55">
        <v>0</v>
      </c>
      <c r="Y105" s="56">
        <v>0</v>
      </c>
      <c r="Z105" s="56">
        <v>0</v>
      </c>
      <c r="AA105" s="57">
        <v>0</v>
      </c>
      <c r="AB105" s="45"/>
      <c r="AC105" s="55">
        <v>0</v>
      </c>
      <c r="AD105" s="56">
        <v>0</v>
      </c>
      <c r="AE105" s="56">
        <v>0</v>
      </c>
      <c r="AF105" s="57">
        <v>0</v>
      </c>
      <c r="AG105" s="45"/>
      <c r="AH105" s="55">
        <v>0</v>
      </c>
      <c r="AI105" s="56">
        <v>0</v>
      </c>
      <c r="AJ105" s="56">
        <v>0</v>
      </c>
      <c r="AK105" s="57">
        <v>0</v>
      </c>
      <c r="AL105" s="45"/>
      <c r="AM105" s="88">
        <v>26.963999999999999</v>
      </c>
      <c r="AN105" s="56">
        <v>257.02100000000002</v>
      </c>
      <c r="AO105" s="56">
        <v>244.65</v>
      </c>
      <c r="AP105" s="59">
        <v>334.85700000000003</v>
      </c>
      <c r="AQ105" s="45"/>
      <c r="AR105" s="88">
        <v>169.417</v>
      </c>
      <c r="AS105" s="56">
        <v>293.685</v>
      </c>
      <c r="AT105" s="56">
        <v>407.14800000000002</v>
      </c>
      <c r="AU105" s="59">
        <v>484.12099999999998</v>
      </c>
      <c r="AV105" s="45"/>
      <c r="AW105" s="88">
        <v>58.576000000000001</v>
      </c>
      <c r="AX105" s="56">
        <v>133.81299999999999</v>
      </c>
      <c r="AY105" s="56">
        <v>252.20699999999999</v>
      </c>
      <c r="AZ105" s="59">
        <v>292.42700000000002</v>
      </c>
      <c r="BA105" s="45"/>
      <c r="BB105" s="88">
        <v>187.84800000000001</v>
      </c>
      <c r="BC105" s="56">
        <v>252.232</v>
      </c>
      <c r="BD105" s="56">
        <v>420.81200000000001</v>
      </c>
      <c r="BE105" s="59">
        <v>482.43900000000002</v>
      </c>
      <c r="BF105" s="45"/>
      <c r="BG105" s="88">
        <v>134.82499999999999</v>
      </c>
      <c r="BH105" s="56">
        <v>168.035</v>
      </c>
      <c r="BI105" s="56">
        <v>195.59100000000001</v>
      </c>
      <c r="BJ105" s="59">
        <v>257.20100000000002</v>
      </c>
      <c r="BK105" s="37"/>
      <c r="BL105" s="88">
        <v>68.325999999999993</v>
      </c>
      <c r="BM105" s="56">
        <v>97.808999999999997</v>
      </c>
      <c r="BN105" s="56">
        <v>273.745</v>
      </c>
      <c r="BO105" s="59">
        <v>342.33199999999999</v>
      </c>
      <c r="BQ105" s="88">
        <v>77.230079979999999</v>
      </c>
      <c r="BR105" s="56">
        <v>156.28700000000001</v>
      </c>
      <c r="BS105" s="56">
        <v>279.71800000000002</v>
      </c>
      <c r="BT105" s="59">
        <v>400.75799999999998</v>
      </c>
      <c r="BU105" s="121"/>
      <c r="BV105" s="121"/>
      <c r="BW105" s="121"/>
      <c r="BX105" s="121"/>
      <c r="BY105" s="121"/>
      <c r="BZ105" s="121"/>
      <c r="CA105" s="121"/>
      <c r="CB105" s="121"/>
      <c r="CC105" s="121"/>
      <c r="CD105" s="121"/>
      <c r="CE105" s="121"/>
      <c r="CF105" s="121"/>
      <c r="CG105" s="121"/>
      <c r="CH105" s="121"/>
      <c r="CI105" s="121"/>
      <c r="CJ105" s="121"/>
      <c r="CK105" s="121"/>
      <c r="CL105" s="121"/>
      <c r="CM105" s="121"/>
      <c r="CN105" s="121"/>
      <c r="CO105" s="121"/>
      <c r="CP105" s="121"/>
      <c r="CQ105" s="121"/>
      <c r="CR105" s="121"/>
      <c r="CS105" s="121"/>
      <c r="CT105" s="121"/>
      <c r="CU105" s="121"/>
      <c r="CV105" s="121"/>
      <c r="CW105" s="121"/>
      <c r="CX105" s="121"/>
      <c r="CY105" s="121"/>
      <c r="CZ105" s="121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1"/>
      <c r="DR105" s="121"/>
      <c r="DS105" s="121"/>
      <c r="DT105" s="121"/>
      <c r="DU105" s="121"/>
      <c r="DV105" s="121"/>
      <c r="DW105" s="121"/>
      <c r="DX105" s="121"/>
      <c r="DY105" s="121"/>
      <c r="DZ105" s="121"/>
      <c r="EA105" s="121"/>
      <c r="EB105" s="121"/>
    </row>
    <row r="106" spans="1:132" s="38" customFormat="1" x14ac:dyDescent="0.25">
      <c r="A106" s="107" t="s">
        <v>84</v>
      </c>
      <c r="B106" s="110"/>
      <c r="C106" s="26"/>
      <c r="D106" s="55">
        <v>0</v>
      </c>
      <c r="E106" s="56">
        <v>0</v>
      </c>
      <c r="F106" s="56">
        <v>0</v>
      </c>
      <c r="G106" s="57">
        <v>0</v>
      </c>
      <c r="H106" s="58"/>
      <c r="I106" s="55">
        <v>0</v>
      </c>
      <c r="J106" s="56">
        <v>0</v>
      </c>
      <c r="K106" s="56">
        <v>0</v>
      </c>
      <c r="L106" s="57">
        <v>0</v>
      </c>
      <c r="M106" s="58"/>
      <c r="N106" s="55">
        <v>0</v>
      </c>
      <c r="O106" s="56">
        <v>0</v>
      </c>
      <c r="P106" s="56">
        <v>0</v>
      </c>
      <c r="Q106" s="57">
        <v>0</v>
      </c>
      <c r="R106" s="58"/>
      <c r="S106" s="55">
        <v>0</v>
      </c>
      <c r="T106" s="56">
        <v>0</v>
      </c>
      <c r="U106" s="56">
        <v>0</v>
      </c>
      <c r="V106" s="57">
        <v>0</v>
      </c>
      <c r="W106" s="58"/>
      <c r="X106" s="55">
        <v>0</v>
      </c>
      <c r="Y106" s="56">
        <v>0</v>
      </c>
      <c r="Z106" s="56">
        <v>0</v>
      </c>
      <c r="AA106" s="57">
        <v>0</v>
      </c>
      <c r="AB106" s="45"/>
      <c r="AC106" s="55">
        <v>0</v>
      </c>
      <c r="AD106" s="56">
        <v>0</v>
      </c>
      <c r="AE106" s="56">
        <v>0</v>
      </c>
      <c r="AF106" s="57">
        <v>0</v>
      </c>
      <c r="AG106" s="45"/>
      <c r="AH106" s="55">
        <v>0</v>
      </c>
      <c r="AI106" s="56">
        <v>0</v>
      </c>
      <c r="AJ106" s="56">
        <v>0</v>
      </c>
      <c r="AK106" s="57">
        <v>0</v>
      </c>
      <c r="AL106" s="45"/>
      <c r="AM106" s="88">
        <v>0</v>
      </c>
      <c r="AN106" s="56">
        <v>0</v>
      </c>
      <c r="AO106" s="56">
        <v>0</v>
      </c>
      <c r="AP106" s="59">
        <v>0</v>
      </c>
      <c r="AQ106" s="45"/>
      <c r="AR106" s="88">
        <v>14.891999999999999</v>
      </c>
      <c r="AS106" s="56">
        <v>56.26</v>
      </c>
      <c r="AT106" s="56">
        <v>139.96</v>
      </c>
      <c r="AU106" s="59">
        <v>193.04</v>
      </c>
      <c r="AV106" s="45"/>
      <c r="AW106" s="88">
        <v>72.225999999999999</v>
      </c>
      <c r="AX106" s="56">
        <v>158.30600000000001</v>
      </c>
      <c r="AY106" s="56">
        <v>197.91499999999999</v>
      </c>
      <c r="AZ106" s="59">
        <v>269.72500000000002</v>
      </c>
      <c r="BA106" s="45"/>
      <c r="BB106" s="88">
        <v>53.826000000000001</v>
      </c>
      <c r="BC106" s="56">
        <v>40.564</v>
      </c>
      <c r="BD106" s="56">
        <v>38.795999999999999</v>
      </c>
      <c r="BE106" s="59">
        <v>63.061</v>
      </c>
      <c r="BF106" s="45"/>
      <c r="BG106" s="88">
        <v>49.820999999999998</v>
      </c>
      <c r="BH106" s="56">
        <v>66.272000000000006</v>
      </c>
      <c r="BI106" s="56">
        <v>66.564999999999998</v>
      </c>
      <c r="BJ106" s="59">
        <v>66.564999999999998</v>
      </c>
      <c r="BK106" s="37"/>
      <c r="BL106" s="88">
        <v>16.193999999999999</v>
      </c>
      <c r="BM106" s="56">
        <v>27.827000000000002</v>
      </c>
      <c r="BN106" s="56">
        <v>53.960999999999999</v>
      </c>
      <c r="BO106" s="59">
        <v>5.6269999999999998</v>
      </c>
      <c r="BQ106" s="88">
        <v>17.425999999999998</v>
      </c>
      <c r="BR106" s="56">
        <v>23.739000000000001</v>
      </c>
      <c r="BS106" s="56">
        <v>59.295000000000002</v>
      </c>
      <c r="BT106" s="59">
        <v>67.393000000000001</v>
      </c>
      <c r="BU106" s="121"/>
      <c r="BV106" s="121"/>
      <c r="BW106" s="121"/>
      <c r="BX106" s="121"/>
      <c r="BY106" s="121"/>
      <c r="BZ106" s="121"/>
      <c r="CA106" s="121"/>
      <c r="CB106" s="121"/>
      <c r="CC106" s="121"/>
      <c r="CD106" s="121"/>
      <c r="CE106" s="121"/>
      <c r="CF106" s="121"/>
      <c r="CG106" s="121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1"/>
      <c r="CR106" s="121"/>
      <c r="CS106" s="121"/>
      <c r="CT106" s="121"/>
      <c r="CU106" s="121"/>
      <c r="CV106" s="121"/>
      <c r="CW106" s="121"/>
      <c r="CX106" s="121"/>
      <c r="CY106" s="121"/>
      <c r="CZ106" s="121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1"/>
      <c r="DT106" s="121"/>
      <c r="DU106" s="121"/>
      <c r="DV106" s="121"/>
      <c r="DW106" s="121"/>
      <c r="DX106" s="121"/>
      <c r="DY106" s="121"/>
      <c r="DZ106" s="121"/>
      <c r="EA106" s="121"/>
      <c r="EB106" s="121"/>
    </row>
    <row r="107" spans="1:132" s="38" customFormat="1" x14ac:dyDescent="0.25">
      <c r="A107" s="107" t="s">
        <v>85</v>
      </c>
      <c r="B107" s="110"/>
      <c r="C107" s="26"/>
      <c r="D107" s="55">
        <v>0</v>
      </c>
      <c r="E107" s="56">
        <v>0</v>
      </c>
      <c r="F107" s="56">
        <v>0</v>
      </c>
      <c r="G107" s="57">
        <v>0</v>
      </c>
      <c r="H107" s="58"/>
      <c r="I107" s="55">
        <v>0</v>
      </c>
      <c r="J107" s="56">
        <v>0</v>
      </c>
      <c r="K107" s="56">
        <v>0</v>
      </c>
      <c r="L107" s="57">
        <v>0</v>
      </c>
      <c r="M107" s="58"/>
      <c r="N107" s="55">
        <v>0</v>
      </c>
      <c r="O107" s="56">
        <v>0</v>
      </c>
      <c r="P107" s="56">
        <v>0</v>
      </c>
      <c r="Q107" s="57">
        <v>0</v>
      </c>
      <c r="R107" s="58"/>
      <c r="S107" s="55">
        <v>0</v>
      </c>
      <c r="T107" s="56">
        <v>0</v>
      </c>
      <c r="U107" s="56">
        <v>0</v>
      </c>
      <c r="V107" s="57">
        <v>0</v>
      </c>
      <c r="W107" s="58"/>
      <c r="X107" s="55">
        <v>0</v>
      </c>
      <c r="Y107" s="56">
        <v>0</v>
      </c>
      <c r="Z107" s="56">
        <v>0</v>
      </c>
      <c r="AA107" s="57">
        <v>0</v>
      </c>
      <c r="AB107" s="45"/>
      <c r="AC107" s="55">
        <v>0</v>
      </c>
      <c r="AD107" s="56">
        <v>0</v>
      </c>
      <c r="AE107" s="56">
        <v>0</v>
      </c>
      <c r="AF107" s="57">
        <v>0</v>
      </c>
      <c r="AG107" s="45"/>
      <c r="AH107" s="55">
        <v>0</v>
      </c>
      <c r="AI107" s="56">
        <v>0</v>
      </c>
      <c r="AJ107" s="56">
        <v>0</v>
      </c>
      <c r="AK107" s="57">
        <v>0</v>
      </c>
      <c r="AL107" s="45"/>
      <c r="AM107" s="88">
        <v>0</v>
      </c>
      <c r="AN107" s="56">
        <v>0</v>
      </c>
      <c r="AO107" s="56">
        <v>0</v>
      </c>
      <c r="AP107" s="59">
        <v>0</v>
      </c>
      <c r="AQ107" s="45"/>
      <c r="AR107" s="88">
        <v>0</v>
      </c>
      <c r="AS107" s="56">
        <v>0</v>
      </c>
      <c r="AT107" s="56">
        <v>0</v>
      </c>
      <c r="AU107" s="59">
        <v>0</v>
      </c>
      <c r="AV107" s="45"/>
      <c r="AW107" s="88">
        <v>0</v>
      </c>
      <c r="AX107" s="56">
        <v>0</v>
      </c>
      <c r="AY107" s="56">
        <v>0</v>
      </c>
      <c r="AZ107" s="59">
        <v>0</v>
      </c>
      <c r="BA107" s="45"/>
      <c r="BB107" s="88">
        <v>0</v>
      </c>
      <c r="BC107" s="56">
        <v>0</v>
      </c>
      <c r="BD107" s="56">
        <v>0</v>
      </c>
      <c r="BE107" s="59">
        <v>0</v>
      </c>
      <c r="BF107" s="45"/>
      <c r="BG107" s="88">
        <v>0</v>
      </c>
      <c r="BH107" s="56">
        <v>0</v>
      </c>
      <c r="BI107" s="56">
        <v>0</v>
      </c>
      <c r="BJ107" s="59">
        <v>0</v>
      </c>
      <c r="BK107" s="37"/>
      <c r="BL107" s="88">
        <v>0</v>
      </c>
      <c r="BM107" s="56">
        <v>645.33299999999997</v>
      </c>
      <c r="BN107" s="56">
        <v>645.33299999999997</v>
      </c>
      <c r="BO107" s="59">
        <v>645.33299999999997</v>
      </c>
      <c r="BQ107" s="88">
        <v>0</v>
      </c>
      <c r="BR107" s="56">
        <v>0</v>
      </c>
      <c r="BS107" s="56">
        <v>0</v>
      </c>
      <c r="BT107" s="59">
        <v>0</v>
      </c>
      <c r="BU107" s="121"/>
      <c r="BV107" s="121"/>
      <c r="BW107" s="121"/>
      <c r="BX107" s="121"/>
      <c r="BY107" s="121"/>
      <c r="BZ107" s="121"/>
      <c r="CA107" s="121"/>
      <c r="CB107" s="121"/>
      <c r="CC107" s="121"/>
      <c r="CD107" s="121"/>
      <c r="CE107" s="121"/>
      <c r="CF107" s="121"/>
      <c r="CG107" s="121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1"/>
      <c r="CR107" s="121"/>
      <c r="CS107" s="121"/>
      <c r="CT107" s="121"/>
      <c r="CU107" s="121"/>
      <c r="CV107" s="121"/>
      <c r="CW107" s="121"/>
      <c r="CX107" s="121"/>
      <c r="CY107" s="121"/>
      <c r="CZ107" s="121"/>
      <c r="DA107" s="121"/>
      <c r="DB107" s="121"/>
      <c r="DC107" s="121"/>
      <c r="DD107" s="121"/>
      <c r="DE107" s="121"/>
      <c r="DF107" s="121"/>
      <c r="DG107" s="121"/>
      <c r="DH107" s="121"/>
      <c r="DI107" s="121"/>
      <c r="DJ107" s="121"/>
      <c r="DK107" s="121"/>
      <c r="DL107" s="121"/>
      <c r="DM107" s="121"/>
      <c r="DN107" s="121"/>
      <c r="DO107" s="121"/>
      <c r="DP107" s="121"/>
      <c r="DQ107" s="121"/>
      <c r="DR107" s="121"/>
      <c r="DS107" s="121"/>
      <c r="DT107" s="121"/>
      <c r="DU107" s="121"/>
      <c r="DV107" s="121"/>
      <c r="DW107" s="121"/>
      <c r="DX107" s="121"/>
      <c r="DY107" s="121"/>
      <c r="DZ107" s="121"/>
      <c r="EA107" s="121"/>
      <c r="EB107" s="121"/>
    </row>
    <row r="108" spans="1:132" s="38" customFormat="1" x14ac:dyDescent="0.25">
      <c r="A108" s="107" t="s">
        <v>86</v>
      </c>
      <c r="B108" s="110"/>
      <c r="C108" s="26"/>
      <c r="D108" s="55">
        <v>0</v>
      </c>
      <c r="E108" s="56">
        <v>0</v>
      </c>
      <c r="F108" s="56">
        <v>0</v>
      </c>
      <c r="G108" s="57">
        <v>0</v>
      </c>
      <c r="H108" s="58"/>
      <c r="I108" s="55">
        <v>0</v>
      </c>
      <c r="J108" s="56">
        <v>0</v>
      </c>
      <c r="K108" s="56">
        <v>0</v>
      </c>
      <c r="L108" s="57">
        <v>0</v>
      </c>
      <c r="M108" s="58"/>
      <c r="N108" s="55">
        <v>0</v>
      </c>
      <c r="O108" s="56">
        <v>0</v>
      </c>
      <c r="P108" s="56">
        <v>0</v>
      </c>
      <c r="Q108" s="57">
        <v>0</v>
      </c>
      <c r="R108" s="58"/>
      <c r="S108" s="55">
        <v>0</v>
      </c>
      <c r="T108" s="56">
        <v>0</v>
      </c>
      <c r="U108" s="56">
        <v>0</v>
      </c>
      <c r="V108" s="57">
        <v>0</v>
      </c>
      <c r="W108" s="58"/>
      <c r="X108" s="55">
        <v>0</v>
      </c>
      <c r="Y108" s="56">
        <v>0</v>
      </c>
      <c r="Z108" s="56">
        <v>0</v>
      </c>
      <c r="AA108" s="57">
        <v>0</v>
      </c>
      <c r="AB108" s="45"/>
      <c r="AC108" s="55">
        <v>0</v>
      </c>
      <c r="AD108" s="56">
        <v>0</v>
      </c>
      <c r="AE108" s="56">
        <v>0</v>
      </c>
      <c r="AF108" s="57">
        <v>0</v>
      </c>
      <c r="AG108" s="45"/>
      <c r="AH108" s="55">
        <v>0</v>
      </c>
      <c r="AI108" s="56">
        <v>0</v>
      </c>
      <c r="AJ108" s="56">
        <v>0</v>
      </c>
      <c r="AK108" s="57">
        <v>0</v>
      </c>
      <c r="AL108" s="45"/>
      <c r="AM108" s="88">
        <v>0</v>
      </c>
      <c r="AN108" s="56">
        <v>0</v>
      </c>
      <c r="AO108" s="56">
        <v>0</v>
      </c>
      <c r="AP108" s="59">
        <v>0</v>
      </c>
      <c r="AQ108" s="45"/>
      <c r="AR108" s="88">
        <v>0</v>
      </c>
      <c r="AS108" s="56">
        <v>0</v>
      </c>
      <c r="AT108" s="56">
        <v>0</v>
      </c>
      <c r="AU108" s="59">
        <v>0</v>
      </c>
      <c r="AV108" s="45"/>
      <c r="AW108" s="88">
        <v>0</v>
      </c>
      <c r="AX108" s="56">
        <v>0</v>
      </c>
      <c r="AY108" s="56">
        <v>0</v>
      </c>
      <c r="AZ108" s="59">
        <v>0</v>
      </c>
      <c r="BA108" s="45"/>
      <c r="BB108" s="88">
        <v>0</v>
      </c>
      <c r="BC108" s="56">
        <v>0</v>
      </c>
      <c r="BD108" s="56">
        <v>0</v>
      </c>
      <c r="BE108" s="59">
        <v>0</v>
      </c>
      <c r="BF108" s="45"/>
      <c r="BG108" s="88">
        <v>0</v>
      </c>
      <c r="BH108" s="56">
        <v>25.423999999999999</v>
      </c>
      <c r="BI108" s="56">
        <v>25.646000000000001</v>
      </c>
      <c r="BJ108" s="59">
        <v>25.646000000000001</v>
      </c>
      <c r="BK108" s="37"/>
      <c r="BL108" s="88">
        <v>4.3550000000000004</v>
      </c>
      <c r="BM108" s="56">
        <v>0</v>
      </c>
      <c r="BN108" s="56">
        <v>0</v>
      </c>
      <c r="BO108" s="59">
        <v>0</v>
      </c>
      <c r="BQ108" s="88">
        <v>0</v>
      </c>
      <c r="BR108" s="56">
        <v>0</v>
      </c>
      <c r="BS108" s="56">
        <v>0</v>
      </c>
      <c r="BT108" s="59">
        <v>0</v>
      </c>
      <c r="BU108" s="121"/>
      <c r="BV108" s="121"/>
      <c r="BW108" s="121"/>
      <c r="BX108" s="121"/>
      <c r="BY108" s="121"/>
      <c r="BZ108" s="121"/>
      <c r="CA108" s="121"/>
      <c r="CB108" s="121"/>
      <c r="CC108" s="121"/>
      <c r="CD108" s="121"/>
      <c r="CE108" s="121"/>
      <c r="CF108" s="121"/>
      <c r="CG108" s="121"/>
      <c r="CH108" s="121"/>
      <c r="CI108" s="121"/>
      <c r="CJ108" s="121"/>
      <c r="CK108" s="121"/>
      <c r="CL108" s="121"/>
      <c r="CM108" s="121"/>
      <c r="CN108" s="121"/>
      <c r="CO108" s="121"/>
      <c r="CP108" s="121"/>
      <c r="CQ108" s="121"/>
      <c r="CR108" s="121"/>
      <c r="CS108" s="121"/>
      <c r="CT108" s="121"/>
      <c r="CU108" s="121"/>
      <c r="CV108" s="121"/>
      <c r="CW108" s="121"/>
      <c r="CX108" s="121"/>
      <c r="CY108" s="121"/>
      <c r="CZ108" s="121"/>
      <c r="DA108" s="121"/>
      <c r="DB108" s="121"/>
      <c r="DC108" s="121"/>
      <c r="DD108" s="121"/>
      <c r="DE108" s="121"/>
      <c r="DF108" s="121"/>
      <c r="DG108" s="121"/>
      <c r="DH108" s="121"/>
      <c r="DI108" s="121"/>
      <c r="DJ108" s="121"/>
      <c r="DK108" s="121"/>
      <c r="DL108" s="121"/>
      <c r="DM108" s="121"/>
      <c r="DN108" s="121"/>
      <c r="DO108" s="121"/>
      <c r="DP108" s="121"/>
      <c r="DQ108" s="121"/>
      <c r="DR108" s="121"/>
      <c r="DS108" s="121"/>
      <c r="DT108" s="121"/>
      <c r="DU108" s="121"/>
      <c r="DV108" s="121"/>
      <c r="DW108" s="121"/>
      <c r="DX108" s="121"/>
      <c r="DY108" s="121"/>
      <c r="DZ108" s="121"/>
      <c r="EA108" s="121"/>
      <c r="EB108" s="121"/>
    </row>
    <row r="109" spans="1:132" s="38" customFormat="1" x14ac:dyDescent="0.25">
      <c r="A109" s="107" t="s">
        <v>87</v>
      </c>
      <c r="B109" s="110"/>
      <c r="C109" s="26"/>
      <c r="D109" s="55">
        <v>0</v>
      </c>
      <c r="E109" s="56">
        <v>0</v>
      </c>
      <c r="F109" s="56">
        <v>0</v>
      </c>
      <c r="G109" s="57">
        <v>0</v>
      </c>
      <c r="H109" s="58"/>
      <c r="I109" s="55">
        <v>0</v>
      </c>
      <c r="J109" s="56">
        <v>0</v>
      </c>
      <c r="K109" s="56">
        <v>0</v>
      </c>
      <c r="L109" s="57">
        <v>0</v>
      </c>
      <c r="M109" s="58"/>
      <c r="N109" s="55">
        <v>0</v>
      </c>
      <c r="O109" s="56">
        <v>0</v>
      </c>
      <c r="P109" s="56">
        <v>0</v>
      </c>
      <c r="Q109" s="57">
        <v>0</v>
      </c>
      <c r="R109" s="58"/>
      <c r="S109" s="55">
        <v>0</v>
      </c>
      <c r="T109" s="56">
        <v>0</v>
      </c>
      <c r="U109" s="56">
        <v>0</v>
      </c>
      <c r="V109" s="57">
        <v>0</v>
      </c>
      <c r="W109" s="58"/>
      <c r="X109" s="55">
        <v>0</v>
      </c>
      <c r="Y109" s="56">
        <v>0</v>
      </c>
      <c r="Z109" s="56">
        <v>0</v>
      </c>
      <c r="AA109" s="57">
        <v>0</v>
      </c>
      <c r="AB109" s="45"/>
      <c r="AC109" s="55">
        <v>0</v>
      </c>
      <c r="AD109" s="56">
        <v>0</v>
      </c>
      <c r="AE109" s="56">
        <v>0</v>
      </c>
      <c r="AF109" s="57">
        <v>0</v>
      </c>
      <c r="AG109" s="45"/>
      <c r="AH109" s="55">
        <v>0</v>
      </c>
      <c r="AI109" s="56">
        <v>0</v>
      </c>
      <c r="AJ109" s="56">
        <v>0</v>
      </c>
      <c r="AK109" s="57">
        <v>0</v>
      </c>
      <c r="AL109" s="45"/>
      <c r="AM109" s="88">
        <v>0</v>
      </c>
      <c r="AN109" s="56">
        <v>0</v>
      </c>
      <c r="AO109" s="56">
        <v>0</v>
      </c>
      <c r="AP109" s="59">
        <v>0</v>
      </c>
      <c r="AQ109" s="45"/>
      <c r="AR109" s="88">
        <v>53.072000000000003</v>
      </c>
      <c r="AS109" s="56">
        <v>53.072000000000003</v>
      </c>
      <c r="AT109" s="56">
        <v>54.762999999999998</v>
      </c>
      <c r="AU109" s="59">
        <v>54.762999999999998</v>
      </c>
      <c r="AV109" s="45"/>
      <c r="AW109" s="88">
        <v>1.371</v>
      </c>
      <c r="AX109" s="56">
        <v>1.371</v>
      </c>
      <c r="AY109" s="56">
        <v>1.819</v>
      </c>
      <c r="AZ109" s="59">
        <v>1.819</v>
      </c>
      <c r="BA109" s="45"/>
      <c r="BB109" s="88">
        <v>0.65100000000000002</v>
      </c>
      <c r="BC109" s="56">
        <v>0.65100000000000002</v>
      </c>
      <c r="BD109" s="56">
        <v>0.94199999999999995</v>
      </c>
      <c r="BE109" s="59">
        <v>0.94199999999999995</v>
      </c>
      <c r="BF109" s="45"/>
      <c r="BG109" s="88">
        <v>0.41099999999999998</v>
      </c>
      <c r="BH109" s="56">
        <v>0.41099999999999998</v>
      </c>
      <c r="BI109" s="56">
        <v>0.41099999999999998</v>
      </c>
      <c r="BJ109" s="59">
        <v>0.41099999999999998</v>
      </c>
      <c r="BK109" s="37"/>
      <c r="BL109" s="88">
        <v>5.46</v>
      </c>
      <c r="BM109" s="56">
        <v>4.1420000000000003</v>
      </c>
      <c r="BN109" s="56">
        <v>6.452</v>
      </c>
      <c r="BO109" s="59">
        <v>6.452</v>
      </c>
      <c r="BQ109" s="88">
        <v>0</v>
      </c>
      <c r="BR109" s="56">
        <v>0</v>
      </c>
      <c r="BS109" s="56">
        <v>0</v>
      </c>
      <c r="BT109" s="59">
        <v>0</v>
      </c>
      <c r="BU109" s="121"/>
      <c r="BV109" s="121"/>
      <c r="BW109" s="121"/>
      <c r="BX109" s="121"/>
      <c r="BY109" s="121"/>
      <c r="BZ109" s="121"/>
      <c r="CA109" s="121"/>
      <c r="CB109" s="121"/>
      <c r="CC109" s="121"/>
      <c r="CD109" s="121"/>
      <c r="CE109" s="121"/>
      <c r="CF109" s="121"/>
      <c r="CG109" s="121"/>
      <c r="CH109" s="121"/>
      <c r="CI109" s="121"/>
      <c r="CJ109" s="121"/>
      <c r="CK109" s="121"/>
      <c r="CL109" s="121"/>
      <c r="CM109" s="121"/>
      <c r="CN109" s="121"/>
      <c r="CO109" s="121"/>
      <c r="CP109" s="121"/>
      <c r="CQ109" s="121"/>
      <c r="CR109" s="121"/>
      <c r="CS109" s="121"/>
      <c r="CT109" s="121"/>
      <c r="CU109" s="121"/>
      <c r="CV109" s="121"/>
      <c r="CW109" s="121"/>
      <c r="CX109" s="121"/>
      <c r="CY109" s="121"/>
      <c r="CZ109" s="121"/>
      <c r="DA109" s="121"/>
      <c r="DB109" s="121"/>
      <c r="DC109" s="121"/>
      <c r="DD109" s="121"/>
      <c r="DE109" s="121"/>
      <c r="DF109" s="121"/>
      <c r="DG109" s="121"/>
      <c r="DH109" s="121"/>
      <c r="DI109" s="121"/>
      <c r="DJ109" s="121"/>
      <c r="DK109" s="121"/>
      <c r="DL109" s="121"/>
      <c r="DM109" s="121"/>
      <c r="DN109" s="121"/>
      <c r="DO109" s="121"/>
      <c r="DP109" s="121"/>
      <c r="DQ109" s="121"/>
      <c r="DR109" s="121"/>
      <c r="DS109" s="121"/>
      <c r="DT109" s="121"/>
      <c r="DU109" s="121"/>
      <c r="DV109" s="121"/>
      <c r="DW109" s="121"/>
      <c r="DX109" s="121"/>
      <c r="DY109" s="121"/>
      <c r="DZ109" s="121"/>
      <c r="EA109" s="121"/>
      <c r="EB109" s="121"/>
    </row>
    <row r="110" spans="1:132" s="38" customFormat="1" x14ac:dyDescent="0.25">
      <c r="A110" s="107" t="s">
        <v>88</v>
      </c>
      <c r="B110" s="110"/>
      <c r="C110" s="26"/>
      <c r="D110" s="55">
        <v>0</v>
      </c>
      <c r="E110" s="56">
        <v>0</v>
      </c>
      <c r="F110" s="56">
        <v>0</v>
      </c>
      <c r="G110" s="57">
        <v>0</v>
      </c>
      <c r="H110" s="58"/>
      <c r="I110" s="55">
        <v>0</v>
      </c>
      <c r="J110" s="56">
        <v>0</v>
      </c>
      <c r="K110" s="56">
        <v>0</v>
      </c>
      <c r="L110" s="57">
        <v>0</v>
      </c>
      <c r="M110" s="58"/>
      <c r="N110" s="55">
        <v>0</v>
      </c>
      <c r="O110" s="56">
        <v>0</v>
      </c>
      <c r="P110" s="56">
        <v>0</v>
      </c>
      <c r="Q110" s="57">
        <v>0</v>
      </c>
      <c r="R110" s="58"/>
      <c r="S110" s="55">
        <v>0</v>
      </c>
      <c r="T110" s="56">
        <v>0</v>
      </c>
      <c r="U110" s="56">
        <v>0</v>
      </c>
      <c r="V110" s="57">
        <v>0</v>
      </c>
      <c r="W110" s="58"/>
      <c r="X110" s="55">
        <v>0</v>
      </c>
      <c r="Y110" s="56">
        <v>0</v>
      </c>
      <c r="Z110" s="56">
        <v>0</v>
      </c>
      <c r="AA110" s="57">
        <v>0</v>
      </c>
      <c r="AB110" s="45"/>
      <c r="AC110" s="55">
        <v>0</v>
      </c>
      <c r="AD110" s="56">
        <v>0</v>
      </c>
      <c r="AE110" s="56">
        <v>0</v>
      </c>
      <c r="AF110" s="57">
        <v>0</v>
      </c>
      <c r="AG110" s="45"/>
      <c r="AH110" s="55">
        <v>0</v>
      </c>
      <c r="AI110" s="56">
        <v>0</v>
      </c>
      <c r="AJ110" s="56">
        <v>0</v>
      </c>
      <c r="AK110" s="57">
        <v>0</v>
      </c>
      <c r="AL110" s="45"/>
      <c r="AM110" s="88">
        <v>0</v>
      </c>
      <c r="AN110" s="56">
        <v>0</v>
      </c>
      <c r="AO110" s="56">
        <v>0</v>
      </c>
      <c r="AP110" s="59">
        <v>0</v>
      </c>
      <c r="AQ110" s="45"/>
      <c r="AR110" s="88">
        <v>0</v>
      </c>
      <c r="AS110" s="56">
        <v>0</v>
      </c>
      <c r="AT110" s="56">
        <v>0</v>
      </c>
      <c r="AU110" s="59">
        <v>0</v>
      </c>
      <c r="AV110" s="45"/>
      <c r="AW110" s="88">
        <v>0</v>
      </c>
      <c r="AX110" s="56">
        <v>0</v>
      </c>
      <c r="AY110" s="56">
        <v>0</v>
      </c>
      <c r="AZ110" s="59">
        <v>0</v>
      </c>
      <c r="BA110" s="45"/>
      <c r="BB110" s="88">
        <v>0</v>
      </c>
      <c r="BC110" s="56">
        <v>0</v>
      </c>
      <c r="BD110" s="56">
        <v>0</v>
      </c>
      <c r="BE110" s="59">
        <v>0</v>
      </c>
      <c r="BF110" s="45"/>
      <c r="BG110" s="88">
        <v>8.5139999999999993</v>
      </c>
      <c r="BH110" s="56">
        <v>30.751999999999999</v>
      </c>
      <c r="BI110" s="56">
        <v>39.040999999999997</v>
      </c>
      <c r="BJ110" s="59">
        <v>104.17700000000001</v>
      </c>
      <c r="BK110" s="37"/>
      <c r="BL110" s="88">
        <v>9.0459999999999994</v>
      </c>
      <c r="BM110" s="56">
        <v>9.0459999999999994</v>
      </c>
      <c r="BN110" s="56">
        <v>9.0459999999999994</v>
      </c>
      <c r="BO110" s="59">
        <v>42.18</v>
      </c>
      <c r="BQ110" s="88">
        <v>0</v>
      </c>
      <c r="BR110" s="56">
        <v>7.3970000000000002</v>
      </c>
      <c r="BS110" s="56">
        <v>24.475999999999999</v>
      </c>
      <c r="BT110" s="59">
        <v>23.478000000000002</v>
      </c>
      <c r="BU110" s="121"/>
      <c r="BV110" s="121"/>
      <c r="BW110" s="121"/>
      <c r="BX110" s="121"/>
      <c r="BY110" s="121"/>
      <c r="BZ110" s="121"/>
      <c r="CA110" s="121"/>
      <c r="CB110" s="121"/>
      <c r="CC110" s="121"/>
      <c r="CD110" s="121"/>
      <c r="CE110" s="121"/>
      <c r="CF110" s="121"/>
      <c r="CG110" s="121"/>
      <c r="CH110" s="121"/>
      <c r="CI110" s="121"/>
      <c r="CJ110" s="121"/>
      <c r="CK110" s="121"/>
      <c r="CL110" s="121"/>
      <c r="CM110" s="121"/>
      <c r="CN110" s="121"/>
      <c r="CO110" s="121"/>
      <c r="CP110" s="121"/>
      <c r="CQ110" s="121"/>
      <c r="CR110" s="121"/>
      <c r="CS110" s="121"/>
      <c r="CT110" s="121"/>
      <c r="CU110" s="121"/>
      <c r="CV110" s="121"/>
      <c r="CW110" s="121"/>
      <c r="CX110" s="121"/>
      <c r="CY110" s="121"/>
      <c r="CZ110" s="121"/>
      <c r="DA110" s="121"/>
      <c r="DB110" s="121"/>
      <c r="DC110" s="121"/>
      <c r="DD110" s="121"/>
      <c r="DE110" s="121"/>
      <c r="DF110" s="121"/>
      <c r="DG110" s="121"/>
      <c r="DH110" s="121"/>
      <c r="DI110" s="121"/>
      <c r="DJ110" s="121"/>
      <c r="DK110" s="121"/>
      <c r="DL110" s="121"/>
      <c r="DM110" s="121"/>
      <c r="DN110" s="121"/>
      <c r="DO110" s="121"/>
      <c r="DP110" s="121"/>
      <c r="DQ110" s="121"/>
      <c r="DR110" s="121"/>
      <c r="DS110" s="121"/>
      <c r="DT110" s="121"/>
      <c r="DU110" s="121"/>
      <c r="DV110" s="121"/>
      <c r="DW110" s="121"/>
      <c r="DX110" s="121"/>
      <c r="DY110" s="121"/>
      <c r="DZ110" s="121"/>
      <c r="EA110" s="121"/>
      <c r="EB110" s="121"/>
    </row>
    <row r="111" spans="1:132" s="38" customFormat="1" x14ac:dyDescent="0.25">
      <c r="A111" s="107" t="s">
        <v>89</v>
      </c>
      <c r="B111" s="110"/>
      <c r="C111" s="26"/>
      <c r="D111" s="55">
        <v>0</v>
      </c>
      <c r="E111" s="56">
        <v>0</v>
      </c>
      <c r="F111" s="56">
        <v>0</v>
      </c>
      <c r="G111" s="57">
        <v>0</v>
      </c>
      <c r="H111" s="58"/>
      <c r="I111" s="55">
        <v>0</v>
      </c>
      <c r="J111" s="56">
        <v>0</v>
      </c>
      <c r="K111" s="56">
        <v>0</v>
      </c>
      <c r="L111" s="57">
        <v>0</v>
      </c>
      <c r="M111" s="58"/>
      <c r="N111" s="55">
        <v>0</v>
      </c>
      <c r="O111" s="56">
        <v>0</v>
      </c>
      <c r="P111" s="56">
        <v>0</v>
      </c>
      <c r="Q111" s="57">
        <v>0</v>
      </c>
      <c r="R111" s="58"/>
      <c r="S111" s="55">
        <v>0</v>
      </c>
      <c r="T111" s="56">
        <v>0</v>
      </c>
      <c r="U111" s="56">
        <v>0</v>
      </c>
      <c r="V111" s="57">
        <v>0</v>
      </c>
      <c r="W111" s="58"/>
      <c r="X111" s="55">
        <v>0</v>
      </c>
      <c r="Y111" s="56">
        <v>0</v>
      </c>
      <c r="Z111" s="56">
        <v>0</v>
      </c>
      <c r="AA111" s="57">
        <v>0</v>
      </c>
      <c r="AB111" s="45"/>
      <c r="AC111" s="55">
        <v>0</v>
      </c>
      <c r="AD111" s="56">
        <v>0</v>
      </c>
      <c r="AE111" s="56">
        <v>0</v>
      </c>
      <c r="AF111" s="57">
        <v>0</v>
      </c>
      <c r="AG111" s="45"/>
      <c r="AH111" s="55">
        <v>0</v>
      </c>
      <c r="AI111" s="56">
        <v>0</v>
      </c>
      <c r="AJ111" s="56">
        <v>0</v>
      </c>
      <c r="AK111" s="57">
        <v>0</v>
      </c>
      <c r="AL111" s="45"/>
      <c r="AM111" s="88">
        <v>0</v>
      </c>
      <c r="AN111" s="56">
        <v>0</v>
      </c>
      <c r="AO111" s="56">
        <v>0</v>
      </c>
      <c r="AP111" s="59">
        <v>0</v>
      </c>
      <c r="AQ111" s="45"/>
      <c r="AR111" s="88">
        <v>0</v>
      </c>
      <c r="AS111" s="56">
        <v>0</v>
      </c>
      <c r="AT111" s="56">
        <v>0</v>
      </c>
      <c r="AU111" s="59">
        <v>0</v>
      </c>
      <c r="AV111" s="45"/>
      <c r="AW111" s="88">
        <v>0</v>
      </c>
      <c r="AX111" s="56">
        <v>0</v>
      </c>
      <c r="AY111" s="56">
        <v>0</v>
      </c>
      <c r="AZ111" s="59">
        <v>0</v>
      </c>
      <c r="BA111" s="45"/>
      <c r="BB111" s="88">
        <v>0</v>
      </c>
      <c r="BC111" s="56">
        <v>0</v>
      </c>
      <c r="BD111" s="56">
        <v>0</v>
      </c>
      <c r="BE111" s="59">
        <v>89.64</v>
      </c>
      <c r="BF111" s="45"/>
      <c r="BG111" s="88">
        <v>0</v>
      </c>
      <c r="BH111" s="56">
        <v>0</v>
      </c>
      <c r="BI111" s="56">
        <v>0</v>
      </c>
      <c r="BJ111" s="59">
        <v>0</v>
      </c>
      <c r="BK111" s="37"/>
      <c r="BL111" s="88">
        <v>0</v>
      </c>
      <c r="BM111" s="56">
        <v>0</v>
      </c>
      <c r="BN111" s="56">
        <v>0</v>
      </c>
      <c r="BO111" s="59">
        <v>0</v>
      </c>
      <c r="BQ111" s="88">
        <v>0</v>
      </c>
      <c r="BR111" s="56">
        <v>0</v>
      </c>
      <c r="BS111" s="56">
        <v>0</v>
      </c>
      <c r="BT111" s="59">
        <v>0</v>
      </c>
      <c r="BU111" s="121"/>
      <c r="BV111" s="121"/>
      <c r="BW111" s="121"/>
      <c r="BX111" s="121"/>
      <c r="BY111" s="121"/>
      <c r="BZ111" s="121"/>
      <c r="CA111" s="121"/>
      <c r="CB111" s="121"/>
      <c r="CC111" s="121"/>
      <c r="CD111" s="121"/>
      <c r="CE111" s="121"/>
      <c r="CF111" s="121"/>
      <c r="CG111" s="121"/>
      <c r="CH111" s="121"/>
      <c r="CI111" s="121"/>
      <c r="CJ111" s="121"/>
      <c r="CK111" s="121"/>
      <c r="CL111" s="121"/>
      <c r="CM111" s="121"/>
      <c r="CN111" s="121"/>
      <c r="CO111" s="121"/>
      <c r="CP111" s="121"/>
      <c r="CQ111" s="121"/>
      <c r="CR111" s="121"/>
      <c r="CS111" s="121"/>
      <c r="CT111" s="121"/>
      <c r="CU111" s="121"/>
      <c r="CV111" s="121"/>
      <c r="CW111" s="121"/>
      <c r="CX111" s="121"/>
      <c r="CY111" s="121"/>
      <c r="CZ111" s="121"/>
      <c r="DA111" s="121"/>
      <c r="DB111" s="121"/>
      <c r="DC111" s="121"/>
      <c r="DD111" s="121"/>
      <c r="DE111" s="121"/>
      <c r="DF111" s="121"/>
      <c r="DG111" s="121"/>
      <c r="DH111" s="121"/>
      <c r="DI111" s="121"/>
      <c r="DJ111" s="121"/>
      <c r="DK111" s="121"/>
      <c r="DL111" s="121"/>
      <c r="DM111" s="121"/>
      <c r="DN111" s="121"/>
      <c r="DO111" s="121"/>
      <c r="DP111" s="121"/>
      <c r="DQ111" s="121"/>
      <c r="DR111" s="121"/>
      <c r="DS111" s="121"/>
      <c r="DT111" s="121"/>
      <c r="DU111" s="121"/>
      <c r="DV111" s="121"/>
      <c r="DW111" s="121"/>
      <c r="DX111" s="121"/>
      <c r="DY111" s="121"/>
      <c r="DZ111" s="121"/>
      <c r="EA111" s="121"/>
      <c r="EB111" s="121"/>
    </row>
    <row r="112" spans="1:132" s="38" customFormat="1" x14ac:dyDescent="0.25">
      <c r="A112" s="107" t="s">
        <v>90</v>
      </c>
      <c r="B112" s="110"/>
      <c r="C112" s="26"/>
      <c r="D112" s="55">
        <v>0</v>
      </c>
      <c r="E112" s="56">
        <v>0</v>
      </c>
      <c r="F112" s="56">
        <v>0</v>
      </c>
      <c r="G112" s="57">
        <v>0</v>
      </c>
      <c r="H112" s="58"/>
      <c r="I112" s="55">
        <v>0</v>
      </c>
      <c r="J112" s="56">
        <v>0</v>
      </c>
      <c r="K112" s="56">
        <v>0</v>
      </c>
      <c r="L112" s="57">
        <v>0</v>
      </c>
      <c r="M112" s="58"/>
      <c r="N112" s="55">
        <v>0</v>
      </c>
      <c r="O112" s="56">
        <v>0</v>
      </c>
      <c r="P112" s="56">
        <v>0</v>
      </c>
      <c r="Q112" s="57">
        <v>0</v>
      </c>
      <c r="R112" s="58"/>
      <c r="S112" s="55">
        <v>0</v>
      </c>
      <c r="T112" s="56">
        <v>0</v>
      </c>
      <c r="U112" s="56">
        <v>0</v>
      </c>
      <c r="V112" s="57">
        <v>0</v>
      </c>
      <c r="W112" s="58"/>
      <c r="X112" s="55">
        <v>0</v>
      </c>
      <c r="Y112" s="56">
        <v>0</v>
      </c>
      <c r="Z112" s="56">
        <v>0</v>
      </c>
      <c r="AA112" s="57">
        <v>0</v>
      </c>
      <c r="AB112" s="45"/>
      <c r="AC112" s="55">
        <v>0</v>
      </c>
      <c r="AD112" s="56">
        <v>0</v>
      </c>
      <c r="AE112" s="56">
        <v>0</v>
      </c>
      <c r="AF112" s="57">
        <v>0</v>
      </c>
      <c r="AG112" s="45"/>
      <c r="AH112" s="55">
        <v>0</v>
      </c>
      <c r="AI112" s="56">
        <v>0</v>
      </c>
      <c r="AJ112" s="56">
        <v>0</v>
      </c>
      <c r="AK112" s="57">
        <v>0</v>
      </c>
      <c r="AL112" s="45"/>
      <c r="AM112" s="88">
        <v>0</v>
      </c>
      <c r="AN112" s="56">
        <v>0</v>
      </c>
      <c r="AO112" s="56">
        <v>0</v>
      </c>
      <c r="AP112" s="59">
        <v>0</v>
      </c>
      <c r="AQ112" s="45"/>
      <c r="AR112" s="88">
        <v>0</v>
      </c>
      <c r="AS112" s="56">
        <v>0</v>
      </c>
      <c r="AT112" s="56">
        <v>0</v>
      </c>
      <c r="AU112" s="59">
        <v>0</v>
      </c>
      <c r="AV112" s="45"/>
      <c r="AW112" s="88">
        <v>0</v>
      </c>
      <c r="AX112" s="56">
        <v>0</v>
      </c>
      <c r="AY112" s="56">
        <v>0</v>
      </c>
      <c r="AZ112" s="59">
        <v>0</v>
      </c>
      <c r="BA112" s="45"/>
      <c r="BB112" s="88">
        <v>0</v>
      </c>
      <c r="BC112" s="56">
        <v>0</v>
      </c>
      <c r="BD112" s="56">
        <v>0</v>
      </c>
      <c r="BE112" s="59">
        <v>41.887999999999998</v>
      </c>
      <c r="BF112" s="45"/>
      <c r="BG112" s="88">
        <v>0</v>
      </c>
      <c r="BH112" s="56">
        <v>0</v>
      </c>
      <c r="BI112" s="56">
        <v>0</v>
      </c>
      <c r="BJ112" s="59">
        <v>0</v>
      </c>
      <c r="BK112" s="37"/>
      <c r="BL112" s="88">
        <v>0</v>
      </c>
      <c r="BM112" s="56">
        <v>0</v>
      </c>
      <c r="BN112" s="56">
        <v>0</v>
      </c>
      <c r="BO112" s="59">
        <v>0</v>
      </c>
      <c r="BQ112" s="88">
        <v>0</v>
      </c>
      <c r="BR112" s="56">
        <v>0</v>
      </c>
      <c r="BS112" s="56">
        <v>0</v>
      </c>
      <c r="BT112" s="59">
        <v>0</v>
      </c>
      <c r="BU112" s="121"/>
      <c r="BV112" s="121"/>
      <c r="BW112" s="121"/>
      <c r="BX112" s="121"/>
      <c r="BY112" s="121"/>
      <c r="BZ112" s="121"/>
      <c r="CA112" s="121"/>
      <c r="CB112" s="121"/>
      <c r="CC112" s="121"/>
      <c r="CD112" s="121"/>
      <c r="CE112" s="121"/>
      <c r="CF112" s="121"/>
      <c r="CG112" s="121"/>
      <c r="CH112" s="121"/>
      <c r="CI112" s="121"/>
      <c r="CJ112" s="121"/>
      <c r="CK112" s="121"/>
      <c r="CL112" s="121"/>
      <c r="CM112" s="121"/>
      <c r="CN112" s="121"/>
      <c r="CO112" s="121"/>
      <c r="CP112" s="121"/>
      <c r="CQ112" s="121"/>
      <c r="CR112" s="121"/>
      <c r="CS112" s="121"/>
      <c r="CT112" s="121"/>
      <c r="CU112" s="121"/>
      <c r="CV112" s="121"/>
      <c r="CW112" s="121"/>
      <c r="CX112" s="121"/>
      <c r="CY112" s="121"/>
      <c r="CZ112" s="121"/>
      <c r="DA112" s="121"/>
      <c r="DB112" s="121"/>
      <c r="DC112" s="121"/>
      <c r="DD112" s="121"/>
      <c r="DE112" s="121"/>
      <c r="DF112" s="121"/>
      <c r="DG112" s="121"/>
      <c r="DH112" s="121"/>
      <c r="DI112" s="121"/>
      <c r="DJ112" s="121"/>
      <c r="DK112" s="121"/>
      <c r="DL112" s="121"/>
      <c r="DM112" s="121"/>
      <c r="DN112" s="121"/>
      <c r="DO112" s="121"/>
      <c r="DP112" s="121"/>
      <c r="DQ112" s="121"/>
      <c r="DR112" s="121"/>
      <c r="DS112" s="121"/>
      <c r="DT112" s="121"/>
      <c r="DU112" s="121"/>
      <c r="DV112" s="121"/>
      <c r="DW112" s="121"/>
      <c r="DX112" s="121"/>
      <c r="DY112" s="121"/>
      <c r="DZ112" s="121"/>
      <c r="EA112" s="121"/>
      <c r="EB112" s="121"/>
    </row>
    <row r="113" spans="1:132" s="38" customFormat="1" x14ac:dyDescent="0.25">
      <c r="A113" s="107" t="s">
        <v>91</v>
      </c>
      <c r="B113" s="110"/>
      <c r="C113" s="26"/>
      <c r="D113" s="55">
        <v>0</v>
      </c>
      <c r="E113" s="56">
        <v>0</v>
      </c>
      <c r="F113" s="56">
        <v>0</v>
      </c>
      <c r="G113" s="57">
        <v>0</v>
      </c>
      <c r="H113" s="58"/>
      <c r="I113" s="55">
        <v>0</v>
      </c>
      <c r="J113" s="56">
        <v>0</v>
      </c>
      <c r="K113" s="56">
        <v>0</v>
      </c>
      <c r="L113" s="57">
        <v>0</v>
      </c>
      <c r="M113" s="58"/>
      <c r="N113" s="55">
        <v>0</v>
      </c>
      <c r="O113" s="56">
        <v>0</v>
      </c>
      <c r="P113" s="56">
        <v>0</v>
      </c>
      <c r="Q113" s="57">
        <v>0</v>
      </c>
      <c r="R113" s="58"/>
      <c r="S113" s="55">
        <v>0</v>
      </c>
      <c r="T113" s="56">
        <v>0</v>
      </c>
      <c r="U113" s="56">
        <v>0</v>
      </c>
      <c r="V113" s="57">
        <v>0</v>
      </c>
      <c r="W113" s="58"/>
      <c r="X113" s="55">
        <v>0</v>
      </c>
      <c r="Y113" s="56">
        <v>0</v>
      </c>
      <c r="Z113" s="56">
        <v>0</v>
      </c>
      <c r="AA113" s="57">
        <v>0</v>
      </c>
      <c r="AB113" s="45"/>
      <c r="AC113" s="55">
        <v>0</v>
      </c>
      <c r="AD113" s="56">
        <v>0</v>
      </c>
      <c r="AE113" s="56">
        <v>0</v>
      </c>
      <c r="AF113" s="57">
        <v>0</v>
      </c>
      <c r="AG113" s="45"/>
      <c r="AH113" s="55">
        <v>0</v>
      </c>
      <c r="AI113" s="56">
        <v>0</v>
      </c>
      <c r="AJ113" s="56">
        <v>0</v>
      </c>
      <c r="AK113" s="57">
        <v>0</v>
      </c>
      <c r="AL113" s="45"/>
      <c r="AM113" s="88">
        <v>0</v>
      </c>
      <c r="AN113" s="56">
        <v>0</v>
      </c>
      <c r="AO113" s="56">
        <v>20.373999999999999</v>
      </c>
      <c r="AP113" s="59">
        <v>0</v>
      </c>
      <c r="AQ113" s="45"/>
      <c r="AR113" s="88">
        <v>0</v>
      </c>
      <c r="AS113" s="56">
        <v>0</v>
      </c>
      <c r="AT113" s="56">
        <v>0</v>
      </c>
      <c r="AU113" s="59">
        <v>0</v>
      </c>
      <c r="AV113" s="45"/>
      <c r="AW113" s="88">
        <v>0</v>
      </c>
      <c r="AX113" s="56">
        <v>0</v>
      </c>
      <c r="AY113" s="56">
        <v>0</v>
      </c>
      <c r="AZ113" s="59">
        <v>0</v>
      </c>
      <c r="BA113" s="45"/>
      <c r="BB113" s="88">
        <v>0</v>
      </c>
      <c r="BC113" s="56">
        <v>0</v>
      </c>
      <c r="BD113" s="56">
        <v>0</v>
      </c>
      <c r="BE113" s="59">
        <v>0</v>
      </c>
      <c r="BF113" s="45"/>
      <c r="BG113" s="88">
        <v>0</v>
      </c>
      <c r="BH113" s="56">
        <v>0</v>
      </c>
      <c r="BI113" s="56">
        <v>0</v>
      </c>
      <c r="BJ113" s="59">
        <v>0</v>
      </c>
      <c r="BK113" s="37"/>
      <c r="BL113" s="88">
        <v>0</v>
      </c>
      <c r="BM113" s="56">
        <v>0</v>
      </c>
      <c r="BN113" s="56">
        <v>0</v>
      </c>
      <c r="BO113" s="59">
        <v>0</v>
      </c>
      <c r="BQ113" s="88">
        <v>0</v>
      </c>
      <c r="BR113" s="56">
        <v>0</v>
      </c>
      <c r="BS113" s="56">
        <v>0</v>
      </c>
      <c r="BT113" s="59">
        <v>0</v>
      </c>
      <c r="BU113" s="121"/>
      <c r="BV113" s="121"/>
      <c r="BW113" s="121"/>
      <c r="BX113" s="121"/>
      <c r="BY113" s="121"/>
      <c r="BZ113" s="121"/>
      <c r="CA113" s="121"/>
      <c r="CB113" s="121"/>
      <c r="CC113" s="121"/>
      <c r="CD113" s="121"/>
      <c r="CE113" s="121"/>
      <c r="CF113" s="121"/>
      <c r="CG113" s="121"/>
      <c r="CH113" s="121"/>
      <c r="CI113" s="121"/>
      <c r="CJ113" s="121"/>
      <c r="CK113" s="121"/>
      <c r="CL113" s="121"/>
      <c r="CM113" s="121"/>
      <c r="CN113" s="121"/>
      <c r="CO113" s="121"/>
      <c r="CP113" s="121"/>
      <c r="CQ113" s="121"/>
      <c r="CR113" s="121"/>
      <c r="CS113" s="121"/>
      <c r="CT113" s="121"/>
      <c r="CU113" s="121"/>
      <c r="CV113" s="121"/>
      <c r="CW113" s="121"/>
      <c r="CX113" s="121"/>
      <c r="CY113" s="121"/>
      <c r="CZ113" s="121"/>
      <c r="DA113" s="121"/>
      <c r="DB113" s="121"/>
      <c r="DC113" s="121"/>
      <c r="DD113" s="121"/>
      <c r="DE113" s="121"/>
      <c r="DF113" s="121"/>
      <c r="DG113" s="121"/>
      <c r="DH113" s="121"/>
      <c r="DI113" s="121"/>
      <c r="DJ113" s="121"/>
      <c r="DK113" s="121"/>
      <c r="DL113" s="121"/>
      <c r="DM113" s="121"/>
      <c r="DN113" s="121"/>
      <c r="DO113" s="121"/>
      <c r="DP113" s="121"/>
      <c r="DQ113" s="121"/>
      <c r="DR113" s="121"/>
      <c r="DS113" s="121"/>
      <c r="DT113" s="121"/>
      <c r="DU113" s="121"/>
      <c r="DV113" s="121"/>
      <c r="DW113" s="121"/>
      <c r="DX113" s="121"/>
      <c r="DY113" s="121"/>
      <c r="DZ113" s="121"/>
      <c r="EA113" s="121"/>
      <c r="EB113" s="121"/>
    </row>
    <row r="114" spans="1:132" s="38" customFormat="1" x14ac:dyDescent="0.25">
      <c r="A114" s="107" t="s">
        <v>92</v>
      </c>
      <c r="B114" s="110"/>
      <c r="C114" s="26"/>
      <c r="D114" s="55">
        <v>0</v>
      </c>
      <c r="E114" s="56">
        <v>0</v>
      </c>
      <c r="F114" s="56">
        <v>0</v>
      </c>
      <c r="G114" s="57">
        <v>0</v>
      </c>
      <c r="H114" s="58"/>
      <c r="I114" s="55">
        <v>0</v>
      </c>
      <c r="J114" s="56">
        <v>0</v>
      </c>
      <c r="K114" s="56">
        <v>0</v>
      </c>
      <c r="L114" s="57">
        <v>0</v>
      </c>
      <c r="M114" s="58"/>
      <c r="N114" s="55">
        <v>0</v>
      </c>
      <c r="O114" s="56">
        <v>0</v>
      </c>
      <c r="P114" s="56">
        <v>0</v>
      </c>
      <c r="Q114" s="57">
        <v>0</v>
      </c>
      <c r="R114" s="58"/>
      <c r="S114" s="55">
        <v>0</v>
      </c>
      <c r="T114" s="56">
        <v>0</v>
      </c>
      <c r="U114" s="56">
        <v>0</v>
      </c>
      <c r="V114" s="57">
        <v>0</v>
      </c>
      <c r="W114" s="58"/>
      <c r="X114" s="55">
        <v>0</v>
      </c>
      <c r="Y114" s="56">
        <v>0</v>
      </c>
      <c r="Z114" s="56">
        <v>0</v>
      </c>
      <c r="AA114" s="57">
        <v>0</v>
      </c>
      <c r="AB114" s="45"/>
      <c r="AC114" s="55">
        <v>0</v>
      </c>
      <c r="AD114" s="56">
        <v>0</v>
      </c>
      <c r="AE114" s="56">
        <v>0</v>
      </c>
      <c r="AF114" s="57">
        <v>0</v>
      </c>
      <c r="AG114" s="45"/>
      <c r="AH114" s="55">
        <v>0</v>
      </c>
      <c r="AI114" s="56">
        <v>0</v>
      </c>
      <c r="AJ114" s="56">
        <v>0</v>
      </c>
      <c r="AK114" s="57">
        <v>0</v>
      </c>
      <c r="AL114" s="45"/>
      <c r="AM114" s="88">
        <v>0</v>
      </c>
      <c r="AN114" s="56">
        <v>0</v>
      </c>
      <c r="AO114" s="56">
        <v>0</v>
      </c>
      <c r="AP114" s="59">
        <v>0</v>
      </c>
      <c r="AQ114" s="45"/>
      <c r="AR114" s="88">
        <v>0</v>
      </c>
      <c r="AS114" s="56">
        <v>0</v>
      </c>
      <c r="AT114" s="56">
        <v>0</v>
      </c>
      <c r="AU114" s="59">
        <v>0</v>
      </c>
      <c r="AV114" s="45"/>
      <c r="AW114" s="88">
        <v>0</v>
      </c>
      <c r="AX114" s="56">
        <v>0</v>
      </c>
      <c r="AY114" s="56">
        <v>0</v>
      </c>
      <c r="AZ114" s="59">
        <v>0</v>
      </c>
      <c r="BA114" s="45"/>
      <c r="BB114" s="88">
        <v>0</v>
      </c>
      <c r="BC114" s="56">
        <v>0</v>
      </c>
      <c r="BD114" s="56">
        <v>0</v>
      </c>
      <c r="BE114" s="59">
        <v>13.519</v>
      </c>
      <c r="BF114" s="45"/>
      <c r="BG114" s="88">
        <v>0</v>
      </c>
      <c r="BH114" s="56">
        <v>0</v>
      </c>
      <c r="BI114" s="56">
        <v>0</v>
      </c>
      <c r="BJ114" s="59">
        <v>0</v>
      </c>
      <c r="BK114" s="37"/>
      <c r="BL114" s="88">
        <v>0</v>
      </c>
      <c r="BM114" s="56">
        <v>0</v>
      </c>
      <c r="BN114" s="56">
        <v>0</v>
      </c>
      <c r="BO114" s="59">
        <v>0</v>
      </c>
      <c r="BQ114" s="88">
        <v>0</v>
      </c>
      <c r="BR114" s="56">
        <v>0</v>
      </c>
      <c r="BS114" s="56">
        <v>0</v>
      </c>
      <c r="BT114" s="59">
        <v>0</v>
      </c>
      <c r="BU114" s="121"/>
      <c r="BV114" s="121"/>
      <c r="BW114" s="121"/>
      <c r="BX114" s="121"/>
      <c r="BY114" s="121"/>
      <c r="BZ114" s="121"/>
      <c r="CA114" s="121"/>
      <c r="CB114" s="121"/>
      <c r="CC114" s="121"/>
      <c r="CD114" s="121"/>
      <c r="CE114" s="121"/>
      <c r="CF114" s="121"/>
      <c r="CG114" s="121"/>
      <c r="CH114" s="121"/>
      <c r="CI114" s="121"/>
      <c r="CJ114" s="121"/>
      <c r="CK114" s="121"/>
      <c r="CL114" s="121"/>
      <c r="CM114" s="121"/>
      <c r="CN114" s="121"/>
      <c r="CO114" s="121"/>
      <c r="CP114" s="121"/>
      <c r="CQ114" s="121"/>
      <c r="CR114" s="121"/>
      <c r="CS114" s="121"/>
      <c r="CT114" s="121"/>
      <c r="CU114" s="121"/>
      <c r="CV114" s="121"/>
      <c r="CW114" s="121"/>
      <c r="CX114" s="121"/>
      <c r="CY114" s="121"/>
      <c r="CZ114" s="121"/>
      <c r="DA114" s="121"/>
      <c r="DB114" s="121"/>
      <c r="DC114" s="121"/>
      <c r="DD114" s="121"/>
      <c r="DE114" s="121"/>
      <c r="DF114" s="121"/>
      <c r="DG114" s="121"/>
      <c r="DH114" s="121"/>
      <c r="DI114" s="121"/>
      <c r="DJ114" s="121"/>
      <c r="DK114" s="121"/>
      <c r="DL114" s="121"/>
      <c r="DM114" s="121"/>
      <c r="DN114" s="121"/>
      <c r="DO114" s="121"/>
      <c r="DP114" s="121"/>
      <c r="DQ114" s="121"/>
      <c r="DR114" s="121"/>
      <c r="DS114" s="121"/>
      <c r="DT114" s="121"/>
      <c r="DU114" s="121"/>
      <c r="DV114" s="121"/>
      <c r="DW114" s="121"/>
      <c r="DX114" s="121"/>
      <c r="DY114" s="121"/>
      <c r="DZ114" s="121"/>
      <c r="EA114" s="121"/>
      <c r="EB114" s="121"/>
    </row>
    <row r="115" spans="1:132" s="38" customFormat="1" x14ac:dyDescent="0.25">
      <c r="A115" s="145" t="s">
        <v>93</v>
      </c>
      <c r="B115" s="110"/>
      <c r="C115" s="26"/>
      <c r="D115" s="55">
        <v>0</v>
      </c>
      <c r="E115" s="56">
        <v>0</v>
      </c>
      <c r="F115" s="56">
        <v>0</v>
      </c>
      <c r="G115" s="57">
        <v>0</v>
      </c>
      <c r="H115" s="58"/>
      <c r="I115" s="55">
        <v>0</v>
      </c>
      <c r="J115" s="56">
        <v>0</v>
      </c>
      <c r="K115" s="56">
        <v>0</v>
      </c>
      <c r="L115" s="57">
        <v>0</v>
      </c>
      <c r="M115" s="58"/>
      <c r="N115" s="55">
        <v>0</v>
      </c>
      <c r="O115" s="56">
        <v>0</v>
      </c>
      <c r="P115" s="56">
        <v>0</v>
      </c>
      <c r="Q115" s="57">
        <v>0</v>
      </c>
      <c r="R115" s="58"/>
      <c r="S115" s="55">
        <v>0</v>
      </c>
      <c r="T115" s="56">
        <v>0</v>
      </c>
      <c r="U115" s="56">
        <v>0</v>
      </c>
      <c r="V115" s="57">
        <v>0</v>
      </c>
      <c r="W115" s="58"/>
      <c r="X115" s="55">
        <v>0</v>
      </c>
      <c r="Y115" s="56">
        <v>0</v>
      </c>
      <c r="Z115" s="56">
        <v>0</v>
      </c>
      <c r="AA115" s="57">
        <v>0</v>
      </c>
      <c r="AB115" s="45"/>
      <c r="AC115" s="55">
        <v>0</v>
      </c>
      <c r="AD115" s="56">
        <v>0</v>
      </c>
      <c r="AE115" s="56">
        <v>0</v>
      </c>
      <c r="AF115" s="57">
        <v>0</v>
      </c>
      <c r="AG115" s="45"/>
      <c r="AH115" s="55">
        <v>0</v>
      </c>
      <c r="AI115" s="56">
        <v>0</v>
      </c>
      <c r="AJ115" s="56">
        <v>0</v>
      </c>
      <c r="AK115" s="57">
        <v>0</v>
      </c>
      <c r="AL115" s="45"/>
      <c r="AM115" s="88">
        <v>0</v>
      </c>
      <c r="AN115" s="56">
        <v>0</v>
      </c>
      <c r="AO115" s="56">
        <v>0</v>
      </c>
      <c r="AP115" s="59">
        <v>0</v>
      </c>
      <c r="AQ115" s="45"/>
      <c r="AR115" s="88">
        <v>0</v>
      </c>
      <c r="AS115" s="56">
        <v>0</v>
      </c>
      <c r="AT115" s="56">
        <v>0</v>
      </c>
      <c r="AU115" s="59">
        <v>0</v>
      </c>
      <c r="AV115" s="45"/>
      <c r="AW115" s="88">
        <v>0</v>
      </c>
      <c r="AX115" s="56">
        <v>0</v>
      </c>
      <c r="AY115" s="56">
        <v>0</v>
      </c>
      <c r="AZ115" s="59">
        <v>0</v>
      </c>
      <c r="BA115" s="45"/>
      <c r="BB115" s="88">
        <v>0</v>
      </c>
      <c r="BC115" s="56">
        <v>0</v>
      </c>
      <c r="BD115" s="56">
        <v>0</v>
      </c>
      <c r="BE115" s="59">
        <v>0</v>
      </c>
      <c r="BF115" s="45"/>
      <c r="BG115" s="88">
        <v>0</v>
      </c>
      <c r="BH115" s="56">
        <v>0</v>
      </c>
      <c r="BI115" s="56">
        <v>0</v>
      </c>
      <c r="BJ115" s="59">
        <v>0</v>
      </c>
      <c r="BK115" s="37"/>
      <c r="BL115" s="88">
        <v>0</v>
      </c>
      <c r="BM115" s="56">
        <v>0</v>
      </c>
      <c r="BN115" s="56">
        <v>0</v>
      </c>
      <c r="BO115" s="76">
        <v>0</v>
      </c>
      <c r="BQ115" s="88">
        <v>0</v>
      </c>
      <c r="BR115" s="56">
        <v>0</v>
      </c>
      <c r="BS115" s="56">
        <v>0</v>
      </c>
      <c r="BT115" s="59">
        <v>0</v>
      </c>
      <c r="BU115" s="121"/>
      <c r="BV115" s="121"/>
      <c r="BW115" s="121"/>
      <c r="BX115" s="121"/>
      <c r="BY115" s="121"/>
      <c r="BZ115" s="121"/>
      <c r="CA115" s="121"/>
      <c r="CB115" s="121"/>
      <c r="CC115" s="121"/>
      <c r="CD115" s="121"/>
      <c r="CE115" s="121"/>
      <c r="CF115" s="121"/>
      <c r="CG115" s="121"/>
      <c r="CH115" s="121"/>
      <c r="CI115" s="121"/>
      <c r="CJ115" s="121"/>
      <c r="CK115" s="121"/>
      <c r="CL115" s="121"/>
      <c r="CM115" s="121"/>
      <c r="CN115" s="121"/>
      <c r="CO115" s="121"/>
      <c r="CP115" s="121"/>
      <c r="CQ115" s="121"/>
      <c r="CR115" s="121"/>
      <c r="CS115" s="121"/>
      <c r="CT115" s="121"/>
      <c r="CU115" s="121"/>
      <c r="CV115" s="121"/>
      <c r="CW115" s="121"/>
      <c r="CX115" s="121"/>
      <c r="CY115" s="121"/>
      <c r="CZ115" s="121"/>
      <c r="DA115" s="121"/>
      <c r="DB115" s="121"/>
      <c r="DC115" s="121"/>
      <c r="DD115" s="121"/>
      <c r="DE115" s="121"/>
      <c r="DF115" s="121"/>
      <c r="DG115" s="121"/>
      <c r="DH115" s="121"/>
      <c r="DI115" s="121"/>
      <c r="DJ115" s="121"/>
      <c r="DK115" s="121"/>
      <c r="DL115" s="121"/>
      <c r="DM115" s="121"/>
      <c r="DN115" s="121"/>
      <c r="DO115" s="121"/>
      <c r="DP115" s="121"/>
      <c r="DQ115" s="121"/>
      <c r="DR115" s="121"/>
      <c r="DS115" s="121"/>
      <c r="DT115" s="121"/>
      <c r="DU115" s="121"/>
      <c r="DV115" s="121"/>
      <c r="DW115" s="121"/>
      <c r="DX115" s="121"/>
      <c r="DY115" s="121"/>
      <c r="DZ115" s="121"/>
      <c r="EA115" s="121"/>
      <c r="EB115" s="121"/>
    </row>
    <row r="116" spans="1:132" x14ac:dyDescent="0.25">
      <c r="A116" s="101" t="s">
        <v>94</v>
      </c>
      <c r="B116" s="102"/>
      <c r="D116" s="103">
        <v>0</v>
      </c>
      <c r="E116" s="104">
        <v>0</v>
      </c>
      <c r="F116" s="104">
        <v>0</v>
      </c>
      <c r="G116" s="105">
        <v>0</v>
      </c>
      <c r="I116" s="103">
        <v>0</v>
      </c>
      <c r="J116" s="104">
        <v>0</v>
      </c>
      <c r="K116" s="104">
        <v>0</v>
      </c>
      <c r="L116" s="105">
        <v>0</v>
      </c>
      <c r="N116" s="103">
        <v>0</v>
      </c>
      <c r="O116" s="104">
        <v>0</v>
      </c>
      <c r="P116" s="104">
        <v>0</v>
      </c>
      <c r="Q116" s="105">
        <v>0</v>
      </c>
      <c r="S116" s="103">
        <v>0</v>
      </c>
      <c r="T116" s="104">
        <v>0</v>
      </c>
      <c r="U116" s="104">
        <v>0</v>
      </c>
      <c r="V116" s="105">
        <v>0</v>
      </c>
      <c r="X116" s="103">
        <v>0</v>
      </c>
      <c r="Y116" s="104">
        <v>0</v>
      </c>
      <c r="Z116" s="104">
        <v>0</v>
      </c>
      <c r="AA116" s="105">
        <v>0</v>
      </c>
      <c r="AB116" s="37"/>
      <c r="AC116" s="103">
        <v>0</v>
      </c>
      <c r="AD116" s="104">
        <v>0</v>
      </c>
      <c r="AE116" s="104">
        <v>0</v>
      </c>
      <c r="AF116" s="105">
        <v>0</v>
      </c>
      <c r="AH116" s="103">
        <v>0</v>
      </c>
      <c r="AI116" s="104">
        <v>0</v>
      </c>
      <c r="AJ116" s="104">
        <v>0</v>
      </c>
      <c r="AK116" s="105">
        <v>0</v>
      </c>
      <c r="AM116" s="103">
        <v>0</v>
      </c>
      <c r="AN116" s="104">
        <v>0</v>
      </c>
      <c r="AO116" s="104">
        <v>0</v>
      </c>
      <c r="AP116" s="105">
        <v>0</v>
      </c>
      <c r="AR116" s="103">
        <v>0</v>
      </c>
      <c r="AS116" s="104">
        <v>0</v>
      </c>
      <c r="AT116" s="104">
        <v>0</v>
      </c>
      <c r="AU116" s="105">
        <v>0</v>
      </c>
      <c r="AW116" s="103">
        <v>0</v>
      </c>
      <c r="AX116" s="104">
        <v>0</v>
      </c>
      <c r="AY116" s="104">
        <v>0</v>
      </c>
      <c r="AZ116" s="105">
        <v>0</v>
      </c>
      <c r="BB116" s="103">
        <v>0</v>
      </c>
      <c r="BC116" s="104">
        <v>0</v>
      </c>
      <c r="BD116" s="104">
        <v>0</v>
      </c>
      <c r="BE116" s="105">
        <v>0</v>
      </c>
      <c r="BG116" s="103">
        <v>0</v>
      </c>
      <c r="BH116" s="104">
        <v>0</v>
      </c>
      <c r="BI116" s="104">
        <v>0</v>
      </c>
      <c r="BJ116" s="105">
        <v>0</v>
      </c>
      <c r="BL116" s="103">
        <v>0</v>
      </c>
      <c r="BM116" s="132">
        <v>0</v>
      </c>
      <c r="BN116" s="132">
        <v>0</v>
      </c>
      <c r="BO116" s="105">
        <v>0</v>
      </c>
      <c r="BQ116" s="127">
        <v>17.484000000000002</v>
      </c>
      <c r="BR116" s="128">
        <v>0</v>
      </c>
      <c r="BS116" s="128">
        <v>0</v>
      </c>
      <c r="BT116" s="119">
        <v>0</v>
      </c>
    </row>
    <row r="118" spans="1:132" x14ac:dyDescent="0.25">
      <c r="A118" s="106"/>
      <c r="B118" s="110"/>
      <c r="BS118" s="3"/>
    </row>
    <row r="119" spans="1:132" x14ac:dyDescent="0.25">
      <c r="B119" s="110"/>
      <c r="BS119" s="3"/>
    </row>
    <row r="120" spans="1:132" x14ac:dyDescent="0.25">
      <c r="B120" s="110"/>
      <c r="BS120" s="3"/>
    </row>
    <row r="121" spans="1:132" x14ac:dyDescent="0.25">
      <c r="B121" s="3"/>
    </row>
    <row r="123" spans="1:132" x14ac:dyDescent="0.25">
      <c r="B123" s="110"/>
    </row>
    <row r="124" spans="1:132" x14ac:dyDescent="0.25">
      <c r="B124" s="110"/>
      <c r="BS124" s="3"/>
    </row>
    <row r="125" spans="1:132" x14ac:dyDescent="0.25">
      <c r="B125" s="38"/>
      <c r="BL125" s="129"/>
      <c r="BM125" s="129"/>
      <c r="BN125" s="129"/>
      <c r="BO125" s="129"/>
      <c r="BP125" s="130"/>
      <c r="BQ125" s="129"/>
      <c r="BR125" s="129"/>
      <c r="BS125" s="129"/>
    </row>
    <row r="126" spans="1:132" x14ac:dyDescent="0.25">
      <c r="B126" s="38"/>
      <c r="BR126" s="129"/>
      <c r="BS126" s="129"/>
    </row>
  </sheetData>
  <mergeCells count="15">
    <mergeCell ref="BQ7:BT7"/>
    <mergeCell ref="A7:B8"/>
    <mergeCell ref="AC7:AF7"/>
    <mergeCell ref="AH7:AK7"/>
    <mergeCell ref="D7:G7"/>
    <mergeCell ref="I7:L7"/>
    <mergeCell ref="N7:Q7"/>
    <mergeCell ref="S7:V7"/>
    <mergeCell ref="X7:AA7"/>
    <mergeCell ref="BL7:BO7"/>
    <mergeCell ref="AM7:AP7"/>
    <mergeCell ref="AR7:AU7"/>
    <mergeCell ref="AW7:AZ7"/>
    <mergeCell ref="BB7:BE7"/>
    <mergeCell ref="BG7:BJ7"/>
  </mergeCells>
  <pageMargins left="0.25" right="0.25" top="0.75" bottom="0.75" header="0.3" footer="0.3"/>
  <pageSetup paperSize="9" scale="14" fitToHeight="0" orientation="landscape" r:id="rId1"/>
  <ignoredErrors>
    <ignoredError sqref="N7 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Ultrapar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Chaves Silva</dc:creator>
  <cp:lastModifiedBy>Gianlucca Catellani Rana</cp:lastModifiedBy>
  <cp:lastPrinted>2026-03-04T12:02:45Z</cp:lastPrinted>
  <dcterms:created xsi:type="dcterms:W3CDTF">2023-08-24T16:32:06Z</dcterms:created>
  <dcterms:modified xsi:type="dcterms:W3CDTF">2026-03-04T18:27:55Z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0a369d-adb4-4af3-b01a-202c5a26dd0c_Enabled">
    <vt:lpwstr>true</vt:lpwstr>
  </property>
  <property fmtid="{D5CDD505-2E9C-101B-9397-08002B2CF9AE}" pid="3" name="MSIP_Label_e60a369d-adb4-4af3-b01a-202c5a26dd0c_SetDate">
    <vt:lpwstr>2023-08-24T16:33:08Z</vt:lpwstr>
  </property>
  <property fmtid="{D5CDD505-2E9C-101B-9397-08002B2CF9AE}" pid="4" name="MSIP_Label_e60a369d-adb4-4af3-b01a-202c5a26dd0c_Method">
    <vt:lpwstr>Privileged</vt:lpwstr>
  </property>
  <property fmtid="{D5CDD505-2E9C-101B-9397-08002B2CF9AE}" pid="5" name="MSIP_Label_e60a369d-adb4-4af3-b01a-202c5a26dd0c_Name">
    <vt:lpwstr>Ultrapar-Confidencial</vt:lpwstr>
  </property>
  <property fmtid="{D5CDD505-2E9C-101B-9397-08002B2CF9AE}" pid="6" name="MSIP_Label_e60a369d-adb4-4af3-b01a-202c5a26dd0c_SiteId">
    <vt:lpwstr>72b5f416-8f41-4c88-a6a0-bb4b91383888</vt:lpwstr>
  </property>
  <property fmtid="{D5CDD505-2E9C-101B-9397-08002B2CF9AE}" pid="7" name="MSIP_Label_e60a369d-adb4-4af3-b01a-202c5a26dd0c_ActionId">
    <vt:lpwstr>ba35872c-21f3-48cb-8e65-8b04f78e2099</vt:lpwstr>
  </property>
  <property fmtid="{D5CDD505-2E9C-101B-9397-08002B2CF9AE}" pid="8" name="MSIP_Label_e60a369d-adb4-4af3-b01a-202c5a26dd0c_ContentBits">
    <vt:lpwstr>2</vt:lpwstr>
  </property>
</Properties>
</file>