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2.xml" ContentType="application/vnd.ms-excel.person+xml"/>
  <Override PartName="/xl/persons/person0.xml" ContentType="application/vnd.ms-excel.person+xml"/>
  <Override PartName="/xl/persons/person10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1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mccampsa-my.sharepoint.com/personal/marco_viegas_emccamp_com_br/Documents/13. Planilha Interativa/"/>
    </mc:Choice>
  </mc:AlternateContent>
  <xr:revisionPtr revIDLastSave="1564" documentId="13_ncr:1_{14CC737B-E35E-4956-B085-1023ECAECA22}" xr6:coauthVersionLast="47" xr6:coauthVersionMax="47" xr10:uidLastSave="{9BD33D2C-1397-469A-AD08-CFC3023186C6}"/>
  <bookViews>
    <workbookView showSheetTabs="0" xWindow="-120" yWindow="-120" windowWidth="20730" windowHeight="11040" tabRatio="786" xr2:uid="{00000000-000D-0000-FFFF-FFFF00000000}"/>
  </bookViews>
  <sheets>
    <sheet name="Menu" sheetId="40" r:id="rId1"/>
    <sheet name="Dados Operacionais" sheetId="13" r:id="rId2"/>
    <sheet name="DRE" sheetId="10" r:id="rId3"/>
    <sheet name="Balanço" sheetId="11" r:id="rId4"/>
    <sheet name="Fluxo de Caixa" sheetId="41" r:id="rId5"/>
    <sheet name="Indicadores Financeiros" sheetId="14" r:id="rId6"/>
  </sheets>
  <definedNames>
    <definedName name="_xlnm.Print_Area" localSheetId="3">Balanço!$B$6:$X$37</definedName>
    <definedName name="_xlnm.Print_Area" localSheetId="1">'Dados Operacionais'!$B$6:$X$43</definedName>
    <definedName name="_xlnm.Print_Area" localSheetId="2">DRE!$B$6:$X$30</definedName>
    <definedName name="_xlnm.Print_Area" localSheetId="4">'Fluxo de Caixa'!$B$6:$X$13</definedName>
    <definedName name="_xlnm.Print_Area" localSheetId="5">'Indicadores Financeiros'!$B$6:$X$9</definedName>
    <definedName name="_xlnm.Print_Area" localSheetId="0">Menu!$A$1:$N$32</definedName>
    <definedName name="CGC" localSheetId="4">#REF!</definedName>
    <definedName name="CGC" localSheetId="0">#REF!</definedName>
    <definedName name="CGC">#REF!</definedName>
    <definedName name="Coluna1">#REF!,#REF!,#REF!,#REF!,#REF!,#REF!,#REF!,#REF!,#REF!,#REF!,#REF!,#REF!,#REF!,#REF!</definedName>
    <definedName name="Coluna2">#REF!,#REF!,#REF!,#REF!,#REF!,#REF!,#REF!,#REF!,#REF!,#REF!,#REF!,#REF!</definedName>
    <definedName name="Coluna3">#REF!,#REF!,#REF!,#REF!,#REF!,#REF!,#REF!,#REF!,#REF!,#REF!,#REF!,#REF!</definedName>
    <definedName name="Data_Bal_Bte" localSheetId="4">#REF!</definedName>
    <definedName name="Data_Bal_Bte" localSheetId="0">#REF!</definedName>
    <definedName name="Data_Bal_Bte">#REF!</definedName>
    <definedName name="Desp_Com_Exe_PLO" localSheetId="4">#REF!</definedName>
    <definedName name="Desp_Com_Exe_PLO" localSheetId="0">#REF!</definedName>
    <definedName name="Desp_Com_Exe_PLO">#REF!</definedName>
    <definedName name="Desp_Com_Exe_PO" localSheetId="4">#REF!</definedName>
    <definedName name="Desp_Com_Exe_PO" localSheetId="0">#REF!</definedName>
    <definedName name="Desp_Com_Exe_PO">#REF!</definedName>
    <definedName name="Disquete" localSheetId="4">#REF!</definedName>
    <definedName name="Disquete" localSheetId="0">#REF!</definedName>
    <definedName name="Disquete">#REF!</definedName>
    <definedName name="Empresa" localSheetId="4">#REF!</definedName>
    <definedName name="Empresa" localSheetId="0">#REF!</definedName>
    <definedName name="Empresa">#REF!</definedName>
    <definedName name="_xlnm.Recorder" localSheetId="4">#REF!</definedName>
    <definedName name="_xlnm.Recorder" localSheetId="0">#REF!</definedName>
    <definedName name="_xlnm.Recorder">#REF!</definedName>
    <definedName name="Grupo_Economico" localSheetId="4">#REF!</definedName>
    <definedName name="Grupo_Economico" localSheetId="0">#REF!</definedName>
    <definedName name="Grupo_Economico">#REF!</definedName>
    <definedName name="Linha_Com_CenPLO" localSheetId="4">#REF!</definedName>
    <definedName name="Linha_Com_CenPLO" localSheetId="0">#REF!</definedName>
    <definedName name="Linha_Com_CenPLO">#REF!</definedName>
    <definedName name="Linha_Com_CenPO" localSheetId="4">#REF!</definedName>
    <definedName name="Linha_Com_CenPO" localSheetId="0">#REF!</definedName>
    <definedName name="Linha_Com_CenPO">#REF!</definedName>
    <definedName name="Link_EsquemaPLO" localSheetId="4">#REF!</definedName>
    <definedName name="Link_EsquemaPLO" localSheetId="0">#REF!</definedName>
    <definedName name="Link_EsquemaPLO">#REF!</definedName>
    <definedName name="Link_EsquemaPO" localSheetId="4">#REF!</definedName>
    <definedName name="Link_EsquemaPO" localSheetId="0">#REF!</definedName>
    <definedName name="Link_EsquemaPO">#REF!</definedName>
    <definedName name="OL" localSheetId="4">#REF!</definedName>
    <definedName name="OL" localSheetId="0">#REF!</definedName>
    <definedName name="OL">#REF!</definedName>
    <definedName name="Zerar" localSheetId="4">#REF!</definedName>
    <definedName name="Zerar" localSheetId="0">#REF!</definedName>
    <definedName name="Zera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41" l="1"/>
  <c r="C32" i="14" l="1"/>
  <c r="D78" i="41" l="1"/>
  <c r="D32" i="14"/>
  <c r="F78" i="41" l="1"/>
  <c r="G78" i="41"/>
  <c r="E78" i="41"/>
  <c r="G32" i="14"/>
  <c r="F32" i="14"/>
  <c r="E32" i="14"/>
  <c r="H32" i="14"/>
  <c r="H78" i="41"/>
  <c r="I32" i="14"/>
  <c r="I78" i="41"/>
  <c r="AI8" i="41" l="1"/>
  <c r="J32" i="14" l="1"/>
  <c r="W78" i="41"/>
  <c r="Y78" i="41"/>
  <c r="O78" i="41"/>
  <c r="AA78" i="41"/>
  <c r="M78" i="41"/>
  <c r="P78" i="41"/>
  <c r="S78" i="41"/>
  <c r="R78" i="41"/>
  <c r="Z78" i="41"/>
  <c r="K78" i="41"/>
  <c r="AC78" i="41"/>
  <c r="N78" i="41"/>
  <c r="AD78" i="41"/>
  <c r="U78" i="41"/>
  <c r="L78" i="41"/>
  <c r="X78" i="41"/>
  <c r="T78" i="41"/>
  <c r="J78" i="41"/>
  <c r="AB78" i="41"/>
  <c r="T32" i="14"/>
  <c r="P32" i="14"/>
  <c r="L32" i="14"/>
  <c r="O32" i="14"/>
  <c r="K32" i="14"/>
  <c r="S32" i="14"/>
  <c r="R32" i="14"/>
  <c r="N32" i="14"/>
  <c r="Q32" i="14"/>
  <c r="M32" i="14"/>
  <c r="U32" i="14"/>
  <c r="AH8" i="41"/>
  <c r="AG8" i="41" l="1"/>
  <c r="V32" i="14" l="1"/>
  <c r="W32" i="14" l="1"/>
  <c r="Y32" i="14"/>
  <c r="AG32" i="14"/>
  <c r="Z32" i="14"/>
  <c r="AB32" i="14"/>
  <c r="AH32" i="14"/>
  <c r="AA32" i="14"/>
  <c r="AI32" i="14"/>
  <c r="AD32" i="14"/>
  <c r="AE32" i="14"/>
  <c r="X32" i="14"/>
  <c r="AF32" i="14"/>
  <c r="AN32" i="14"/>
  <c r="AC32" i="14"/>
  <c r="AM8" i="14" l="1"/>
  <c r="AM8" i="13"/>
  <c r="AI8" i="11"/>
  <c r="AH8" i="11" l="1"/>
  <c r="AL8" i="14"/>
  <c r="AL8" i="13"/>
  <c r="AG8" i="11" l="1"/>
  <c r="AM32" i="14"/>
  <c r="AK8" i="14"/>
  <c r="AK8" i="13"/>
  <c r="AF8" i="11" l="1"/>
  <c r="AL32" i="14"/>
  <c r="AJ8" i="14"/>
  <c r="AJ8" i="13"/>
  <c r="AM8" i="10"/>
  <c r="AK32" i="14" l="1"/>
  <c r="AL8" i="10"/>
  <c r="AJ32" i="14" l="1"/>
  <c r="AK8" i="10"/>
  <c r="AJ8" i="10" l="1"/>
  <c r="Q78" i="41" l="1"/>
  <c r="V78" i="41" l="1"/>
  <c r="AF78" i="41" l="1"/>
  <c r="AG78" i="41"/>
  <c r="AE78" i="41"/>
  <c r="AI78" i="41"/>
  <c r="AH78" i="41"/>
  <c r="AJ78" i="41"/>
</calcChain>
</file>

<file path=xl/sharedStrings.xml><?xml version="1.0" encoding="utf-8"?>
<sst xmlns="http://schemas.openxmlformats.org/spreadsheetml/2006/main" count="651" uniqueCount="282">
  <si>
    <t>1Q11</t>
  </si>
  <si>
    <t>4Q11</t>
  </si>
  <si>
    <t>1Q12</t>
  </si>
  <si>
    <t>2Q12</t>
  </si>
  <si>
    <t>3Q12</t>
  </si>
  <si>
    <t>1T19</t>
  </si>
  <si>
    <t>2T19</t>
  </si>
  <si>
    <t>3T19</t>
  </si>
  <si>
    <t>4T19</t>
  </si>
  <si>
    <t>1T20</t>
  </si>
  <si>
    <t>2T20</t>
  </si>
  <si>
    <t>4T20</t>
  </si>
  <si>
    <t>Ativo</t>
  </si>
  <si>
    <t>Caixa e Equivalentes</t>
  </si>
  <si>
    <t>Aplicações financeiras restritas</t>
  </si>
  <si>
    <t>Contas a Receber</t>
  </si>
  <si>
    <t>Adiantamentos a Fornecedores</t>
  </si>
  <si>
    <t>Outros Ativos</t>
  </si>
  <si>
    <t>Impostos a Recuperar</t>
  </si>
  <si>
    <t>Despesas Antecipadas</t>
  </si>
  <si>
    <t>Ativo Circulante</t>
  </si>
  <si>
    <t>Partes relacionadas</t>
  </si>
  <si>
    <t>Depósitos judiciais</t>
  </si>
  <si>
    <t>Impostos a recuperar</t>
  </si>
  <si>
    <t>Investimentos</t>
  </si>
  <si>
    <t>Imobilizado</t>
  </si>
  <si>
    <t>Intangivel</t>
  </si>
  <si>
    <t>Ativo Não Circulante</t>
  </si>
  <si>
    <t>Ativo Total</t>
  </si>
  <si>
    <t>Passivo</t>
  </si>
  <si>
    <t>Fornecedores</t>
  </si>
  <si>
    <t>Empréstimos e Financiamentos</t>
  </si>
  <si>
    <t>Adiantamento de Clientes</t>
  </si>
  <si>
    <t>Obrigações Trabalhistas</t>
  </si>
  <si>
    <t>Obrigações Tributárias</t>
  </si>
  <si>
    <t>Dividendos a pagar</t>
  </si>
  <si>
    <t>Contas a Pagar</t>
  </si>
  <si>
    <t>Obrigações por compra de imóveis</t>
  </si>
  <si>
    <t>Outros passivos</t>
  </si>
  <si>
    <t>Arrendamento</t>
  </si>
  <si>
    <t>Passivo Circulante</t>
  </si>
  <si>
    <t>Provisões para garantia</t>
  </si>
  <si>
    <t>Permuta</t>
  </si>
  <si>
    <t>Passivo Não Circulante</t>
  </si>
  <si>
    <t>Passivo Total</t>
  </si>
  <si>
    <t>Patrimônio Líquido</t>
  </si>
  <si>
    <t>Capital Social</t>
  </si>
  <si>
    <t>Reserva Legal</t>
  </si>
  <si>
    <t>Reserva de Lucros</t>
  </si>
  <si>
    <t>Participação não controladores</t>
  </si>
  <si>
    <t>Lucro Bruto</t>
  </si>
  <si>
    <t>Margem Bruta</t>
  </si>
  <si>
    <t>% G&amp;A sobre ROL</t>
  </si>
  <si>
    <t>(+) Depreciação / Amortização</t>
  </si>
  <si>
    <t>EBITDA (LAJIDA)</t>
  </si>
  <si>
    <t>Margem EBITDA</t>
  </si>
  <si>
    <t>(+) Receitas Financeiras</t>
  </si>
  <si>
    <t>(-) Despesas Financeiras</t>
  </si>
  <si>
    <t>Resultado Financeiro</t>
  </si>
  <si>
    <t>IRPJ e CSLL</t>
  </si>
  <si>
    <t>Lucro Líquido</t>
  </si>
  <si>
    <t>Margem Líquida</t>
  </si>
  <si>
    <t>Indicadores</t>
  </si>
  <si>
    <t>3T20</t>
  </si>
  <si>
    <t>1T21</t>
  </si>
  <si>
    <t>2T21</t>
  </si>
  <si>
    <t>DADOS OPERACIONAIS</t>
  </si>
  <si>
    <t>Títulos e valores mobiliários</t>
  </si>
  <si>
    <t>Despesas antecipadas</t>
  </si>
  <si>
    <t>Outros ativos</t>
  </si>
  <si>
    <t>Obrigações trabalhistas</t>
  </si>
  <si>
    <t>Contas a pagar</t>
  </si>
  <si>
    <t>Obrigações tributárias</t>
  </si>
  <si>
    <t>Provisão para contingências</t>
  </si>
  <si>
    <t>Dividendos pagos</t>
  </si>
  <si>
    <t>Lucro líquido do período</t>
  </si>
  <si>
    <t>Lucro antes do imposto de renda e da contribuição social</t>
  </si>
  <si>
    <t>Visão Trimestre</t>
  </si>
  <si>
    <t xml:space="preserve">*Antes do ajuste realizado em 2020, devido recategorização foram removidos da linha de obrigações por compra de imóveis, os terrenos onde as cláusulas resolutivas não estavam superadas. </t>
  </si>
  <si>
    <t>Patrimônio Consolidado</t>
  </si>
  <si>
    <t>Passivo + PL Consolidado</t>
  </si>
  <si>
    <t>Lançamentos</t>
  </si>
  <si>
    <t>Banco de Terrenos</t>
  </si>
  <si>
    <t>Receita Operacional Líquida</t>
  </si>
  <si>
    <t>Lucro Operacional</t>
  </si>
  <si>
    <t>Dados Operacionais</t>
  </si>
  <si>
    <t>Estoque Total a Valor de Mercado</t>
  </si>
  <si>
    <t>Margem Bruta (%)</t>
  </si>
  <si>
    <t>Despesas Comerciais / ROL (%)</t>
  </si>
  <si>
    <t>Despesas Comerciais / Vendas Contratadas Líquidas (%)</t>
  </si>
  <si>
    <t>Despesas G&amp;A / ROL (%)</t>
  </si>
  <si>
    <t>Despesas G&amp;A / Vendas Contratadas Líquidas (%)</t>
  </si>
  <si>
    <t>EBITDA</t>
  </si>
  <si>
    <t/>
  </si>
  <si>
    <t>Repasse (Unid)</t>
  </si>
  <si>
    <t>Repasse (VGV)</t>
  </si>
  <si>
    <t>Produção</t>
  </si>
  <si>
    <t>Estoque a VM (VGV)</t>
  </si>
  <si>
    <t>Unidades entregues</t>
  </si>
  <si>
    <t>REF</t>
  </si>
  <si>
    <t>Preço médio por unidade - Loteamento (em R$ mil)</t>
  </si>
  <si>
    <t>Preço médio por unidade - Habitacional (em R$ mil)</t>
  </si>
  <si>
    <t>Banco de Terrenos - Habitacional (Unidades)</t>
  </si>
  <si>
    <t>Banco de Terrenos - Habitacional (VGV)</t>
  </si>
  <si>
    <t>Banco de Terrenos - Loteamento (VGV)</t>
  </si>
  <si>
    <t>Banco de Terrenos - Loteamento (Unidades)</t>
  </si>
  <si>
    <t>Vendas Líquidas - Habitacional (VGV)</t>
  </si>
  <si>
    <t>Vendas Líquidas - Habitacional (Unidades)</t>
  </si>
  <si>
    <t>Vendas Líquidas - Loteamento (VGV)</t>
  </si>
  <si>
    <t>Vendas Líquidas - Loteamento (Unidades)</t>
  </si>
  <si>
    <t>Repasses</t>
  </si>
  <si>
    <t>Dívida</t>
  </si>
  <si>
    <t>Margem EBIT (%)</t>
  </si>
  <si>
    <t xml:space="preserve">EBITDA (R$ mil) </t>
  </si>
  <si>
    <t>Lançamentos Totais (R$ mil)</t>
  </si>
  <si>
    <t>Lançamentos Totais (Unidades)</t>
  </si>
  <si>
    <t>Lançamentos - Habitacional (VGV)</t>
  </si>
  <si>
    <t>Lançamentos - Habitacional (Unidades)</t>
  </si>
  <si>
    <t>Lançamentos - Loteamento (VGV)</t>
  </si>
  <si>
    <t>Lançamentos - Loteamento (Unidades)</t>
  </si>
  <si>
    <t>Vendas Líquidas (Unidades)</t>
  </si>
  <si>
    <t>Banco de Terreno (Unidades)</t>
  </si>
  <si>
    <t xml:space="preserve">VGV Unidades Entregues (R$ mil) </t>
  </si>
  <si>
    <t>Vendas Líquidas Contratadas (R$ mil)</t>
  </si>
  <si>
    <t>Banco de Terreno Total (R$ mil)</t>
  </si>
  <si>
    <t>Lucro Líquido Atribuível Aos Acionistas Controladores</t>
  </si>
  <si>
    <t>Vendas</t>
  </si>
  <si>
    <t>VSO</t>
  </si>
  <si>
    <t>Estoque Inicial (VGV)</t>
  </si>
  <si>
    <t>Return On Equity</t>
  </si>
  <si>
    <t>(-) Custo dos Imóveis Vendidos e Serviços Prestados</t>
  </si>
  <si>
    <t>% Despesa comerciais sobre ROL</t>
  </si>
  <si>
    <t>(-) Outras Desp. e Rec. Operacionais</t>
  </si>
  <si>
    <t>(-) Despesas Comerciais</t>
  </si>
  <si>
    <t>(-) Desp. Gerais e Administrativas</t>
  </si>
  <si>
    <t>Lucro Atribuível A Participações Não Controladores</t>
  </si>
  <si>
    <t>3T21</t>
  </si>
  <si>
    <t>Português</t>
  </si>
  <si>
    <t>English</t>
  </si>
  <si>
    <t>Planilha Interativa de Resultados</t>
  </si>
  <si>
    <t>Caixa líquido gerado nas atividades operacionais</t>
  </si>
  <si>
    <t>Aumento (redução) líquido de caixa e equivalentes de caixa</t>
  </si>
  <si>
    <t>Fluxo de Caixa</t>
  </si>
  <si>
    <t>Depreciação</t>
  </si>
  <si>
    <t>Amortização</t>
  </si>
  <si>
    <t>Resultado na alienação de imobilizado</t>
  </si>
  <si>
    <t>Constituição (reversão) de provisão para contingências</t>
  </si>
  <si>
    <t>Provisão para garantias</t>
  </si>
  <si>
    <t>Realização de imposto de renda e contribuição social diferidos</t>
  </si>
  <si>
    <t>Encargos financeiros</t>
  </si>
  <si>
    <t>Contas a receber de clientes</t>
  </si>
  <si>
    <t>Imóveis À comercializar</t>
  </si>
  <si>
    <t>Adiantamentos a fornecedores</t>
  </si>
  <si>
    <t>Imposto de Renda e contribuição social pagos</t>
  </si>
  <si>
    <t>Caixa líquido aplicado nas atividades operacionais</t>
  </si>
  <si>
    <t>Aquisição de imobilizado</t>
  </si>
  <si>
    <t>Aquisição de intangível</t>
  </si>
  <si>
    <t>Recursos remetidos a partes relacionadas</t>
  </si>
  <si>
    <t>Investimentos em controladas</t>
  </si>
  <si>
    <t>Caixa líquido gerado pelas (aplicado nas) atividades de investimento</t>
  </si>
  <si>
    <t>Fluxos de caixa das atividades de financiamento</t>
  </si>
  <si>
    <t>Amortização de arrendamentos</t>
  </si>
  <si>
    <t>Empréstimos e financiamentos captados</t>
  </si>
  <si>
    <t>Aumento de capital por não controladores</t>
  </si>
  <si>
    <t>Caixa líquido gerado pelas (aplicado nas) atividades de financiamento</t>
  </si>
  <si>
    <t>Redução líquido(a) de caixa e equivalentes de caixa</t>
  </si>
  <si>
    <t>No início do período</t>
  </si>
  <si>
    <t>No final do período</t>
  </si>
  <si>
    <t>INDICADORES FINANCEIROS</t>
  </si>
  <si>
    <t>Relações com Investidores</t>
  </si>
  <si>
    <t>Website: ri.emccamp.com.br</t>
  </si>
  <si>
    <t>André Alves Avelar</t>
  </si>
  <si>
    <t>CFO e Diretor Executivo de Relações com Investidores</t>
  </si>
  <si>
    <t>Marco Viegas</t>
  </si>
  <si>
    <t>Supervisor de Relações com Investidores</t>
  </si>
  <si>
    <t>E-mail: ri@emccamp.com.br</t>
  </si>
  <si>
    <t>4T21</t>
  </si>
  <si>
    <t>1T22</t>
  </si>
  <si>
    <t>2T22</t>
  </si>
  <si>
    <t>3T22</t>
  </si>
  <si>
    <t>1T23</t>
  </si>
  <si>
    <t>2T23</t>
  </si>
  <si>
    <t>3T23</t>
  </si>
  <si>
    <t xml:space="preserve">VGV em Construção (R$ mil) </t>
  </si>
  <si>
    <t>4T23</t>
  </si>
  <si>
    <t>4T22</t>
  </si>
  <si>
    <t xml:space="preserve">Preço médio lançamentos (R$ mil) </t>
  </si>
  <si>
    <t xml:space="preserve">Preço médio Vendas (R$ mil) </t>
  </si>
  <si>
    <t>% Emccamp lançamentos</t>
  </si>
  <si>
    <t>% Emccamp vendas</t>
  </si>
  <si>
    <t>Oferta Total (VGV)</t>
  </si>
  <si>
    <t>VSO Trimestre (%)</t>
  </si>
  <si>
    <t xml:space="preserve">Vendas Líquidas LTM (12 meses) </t>
  </si>
  <si>
    <t xml:space="preserve">VSO  LTM (% ) </t>
  </si>
  <si>
    <t>Concluídos (%)</t>
  </si>
  <si>
    <t>Em Construção (%)</t>
  </si>
  <si>
    <t>Produção Total  (Unidades)</t>
  </si>
  <si>
    <t>Outras contas a pagar</t>
  </si>
  <si>
    <t>Provisão (reversão) ajuste a valor presente</t>
  </si>
  <si>
    <t>Provisão (reversão) PECLD</t>
  </si>
  <si>
    <t>Obrigações por compra e venda de imóveis</t>
  </si>
  <si>
    <t xml:space="preserve">Juros Pagos </t>
  </si>
  <si>
    <t>Aplicações Financeiras</t>
  </si>
  <si>
    <t>Valor de venda dos imobilizados</t>
  </si>
  <si>
    <t>Contingências pagas</t>
  </si>
  <si>
    <t>Realização de manutenção de imóveis</t>
  </si>
  <si>
    <t>Tributos parcelados</t>
  </si>
  <si>
    <t>Adiantamentos de clientes</t>
  </si>
  <si>
    <t>Valor residual permanente baixado</t>
  </si>
  <si>
    <t xml:space="preserve">(Aumento) reduções líquidas no imobilizado, investimentos e intangível </t>
  </si>
  <si>
    <t>Dividendos Estatutários</t>
  </si>
  <si>
    <t>Redução de capital social</t>
  </si>
  <si>
    <t xml:space="preserve">Dividendos Estatutários </t>
  </si>
  <si>
    <t xml:space="preserve">Preço médio banco de terrenos (R$ mil) </t>
  </si>
  <si>
    <t>% Emccamp banco de terrenos</t>
  </si>
  <si>
    <t>DEMONSTRAÇÃO DO FLUXO DE CAIXA</t>
  </si>
  <si>
    <t>LIQUIDEZ</t>
  </si>
  <si>
    <t>Ciclo financeiro</t>
  </si>
  <si>
    <t xml:space="preserve">Liquidez Geral (Ativo Total / Passivo Total) </t>
  </si>
  <si>
    <t>Liquidez Corrente (Ativo Circulante / Passivo Circulante)</t>
  </si>
  <si>
    <t>Liquidez Seca (Ativo Circulante - Estoques) / Passivo Circulante</t>
  </si>
  <si>
    <t xml:space="preserve">Liquidez Imediata (Disponível / Passivo Circulante) </t>
  </si>
  <si>
    <t>Prazo Médio Estoque (PME) - Imóveis a comercializar CP/ROL*Dias</t>
  </si>
  <si>
    <t>Prazo Médio Recebimentos (PMR) - (Ativo circulante - Caixa - Imóveis a comercializar CP)/ROL*Dias</t>
  </si>
  <si>
    <t>Prazo Médio Pagamentos (PMP) - (Passivo Circulante - Empréstimos - Dividendos a pagar)/ROL*Dias</t>
  </si>
  <si>
    <t>CICLO FINANCEIRO (Em dias) - PME + PMR - PMP</t>
  </si>
  <si>
    <t>Provisões para contingências</t>
  </si>
  <si>
    <t>Despesas/Receitas Operacionais</t>
  </si>
  <si>
    <t xml:space="preserve">Lucros acumulados </t>
  </si>
  <si>
    <t>Imóveis a comercializar</t>
  </si>
  <si>
    <r>
      <t xml:space="preserve">Provisão para garantias </t>
    </r>
    <r>
      <rPr>
        <sz val="10"/>
        <color theme="0"/>
        <rFont val="Calibri"/>
        <family val="2"/>
        <scheme val="minor"/>
      </rPr>
      <t>1</t>
    </r>
  </si>
  <si>
    <t>1T24</t>
  </si>
  <si>
    <t>Provisão (reversão) PECLD clientes</t>
  </si>
  <si>
    <t xml:space="preserve">Provisão (reversão) PECLD outros ativos </t>
  </si>
  <si>
    <t xml:space="preserve">Provisão (reversão) PECLD Fornecedores </t>
  </si>
  <si>
    <t>Caixa líquido aplicado nas atividades de investimentos</t>
  </si>
  <si>
    <t>Caixa líquido aplicado nas atividades de financiamentos</t>
  </si>
  <si>
    <t xml:space="preserve">DRE (R$ Mil) </t>
  </si>
  <si>
    <t xml:space="preserve">BALANÇO PATRIMONIAL - R$ Mil </t>
  </si>
  <si>
    <t xml:space="preserve">DEMONSTRAÇÕES FINANCEIRAS - R$ Mil </t>
  </si>
  <si>
    <t xml:space="preserve">Resumo Fluxo de Caixa (R$ mil) </t>
  </si>
  <si>
    <t xml:space="preserve">Receita Operacional Líquida (R$ mil) </t>
  </si>
  <si>
    <t xml:space="preserve">(-) Custo dos Serviços Prestados (R$ mil) </t>
  </si>
  <si>
    <t xml:space="preserve">Lucro Bruto (R$ mil) </t>
  </si>
  <si>
    <t xml:space="preserve">Despesas Comerciais (R$ mil) </t>
  </si>
  <si>
    <t xml:space="preserve">Despesas Gerais e Administrativas (R$ mil) </t>
  </si>
  <si>
    <t xml:space="preserve">EBIT (R$ mil) </t>
  </si>
  <si>
    <t xml:space="preserve">Receitas a Apropriar (R$ mil) </t>
  </si>
  <si>
    <t xml:space="preserve">Custo das Unidades Vendidas a Apropriar (R$ mil) </t>
  </si>
  <si>
    <t xml:space="preserve">Resultado a Apropriar (R$ mil) </t>
  </si>
  <si>
    <t xml:space="preserve">Margem a Apropriar (%) </t>
  </si>
  <si>
    <t xml:space="preserve">Dívida Bruta (R$ mil) </t>
  </si>
  <si>
    <t xml:space="preserve">(-) Caixa e equivalentes de caixa e Aplicações financeiras (R$ mil) </t>
  </si>
  <si>
    <t xml:space="preserve">Dívida Líquida (R$ mil) </t>
  </si>
  <si>
    <t xml:space="preserve">Patrimônio Líquido + Minoritários (R$ mil) </t>
  </si>
  <si>
    <t xml:space="preserve">Dívida Líquida / Patrimônio Líquido (%) </t>
  </si>
  <si>
    <t xml:space="preserve">Margem EBITDA (%) </t>
  </si>
  <si>
    <t xml:space="preserve">(+) Depreciação e amortização (R$ mil) </t>
  </si>
  <si>
    <t xml:space="preserve">Lucro Líquido (R$ mil) </t>
  </si>
  <si>
    <t xml:space="preserve">Patrimônio Líquido (R$ mil) </t>
  </si>
  <si>
    <t xml:space="preserve">ROE (%) </t>
  </si>
  <si>
    <t xml:space="preserve">Lucro líquido (R$ mil) </t>
  </si>
  <si>
    <t xml:space="preserve">Ativo Total (R$ mil) </t>
  </si>
  <si>
    <t xml:space="preserve">ROA (%) </t>
  </si>
  <si>
    <t>2T24</t>
  </si>
  <si>
    <t>3T24</t>
  </si>
  <si>
    <t>4T24</t>
  </si>
  <si>
    <t>Provisão para participação nos lucros e resultados</t>
  </si>
  <si>
    <t>Juros pagos sobre arrendamentos</t>
  </si>
  <si>
    <t>Baixa de imobilizado - Investimentos</t>
  </si>
  <si>
    <t>Lucros recebidos de não controladas</t>
  </si>
  <si>
    <t>1T25</t>
  </si>
  <si>
    <t>Impostos diferido</t>
  </si>
  <si>
    <t>Baixa de imobilizado</t>
  </si>
  <si>
    <t>2T25</t>
  </si>
  <si>
    <t>Passivo de Cessão</t>
  </si>
  <si>
    <t>Juros sobre encargos, financiamentos e passivo de cessão</t>
  </si>
  <si>
    <t>Captação cessão de recebiveis</t>
  </si>
  <si>
    <t>-</t>
  </si>
  <si>
    <t xml:space="preserve"> -   </t>
  </si>
  <si>
    <t xml:space="preserve"> </t>
  </si>
  <si>
    <t xml:space="preserve">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</si>
</sst>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\(#,##0\)"/>
    <numFmt numFmtId="165" formatCode="0.0%"/>
    <numFmt numFmtId="166" formatCode="_-* #,##0_-;\-* #,##0_-;_-* &quot;-&quot;??_-;_-@_-"/>
    <numFmt numFmtId="167" formatCode="#,##0%;\(#,##0%\)"/>
    <numFmt numFmtId="168" formatCode="#,##0.0;\(#,##0%\)"/>
    <numFmt numFmtId="169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9"/>
      <name val="Book Antiqua"/>
      <family val="1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28"/>
      <color theme="0"/>
      <name val="Segoe UI"/>
      <family val="2"/>
    </font>
    <font>
      <sz val="11"/>
      <color theme="1"/>
      <name val="Segoe MDL2 Assets"/>
      <family val="1"/>
    </font>
    <font>
      <b/>
      <i/>
      <sz val="12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0" tint="-0.14996795556505021"/>
      </top>
      <bottom style="medium">
        <color theme="1" tint="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/>
      <right/>
      <top style="thin">
        <color theme="0" tint="-0.14996795556505021"/>
      </top>
      <bottom style="thin">
        <color theme="1" tint="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43" fontId="1" fillId="0" borderId="0" applyFont="0" applyFill="0" applyBorder="0" applyAlignment="0" applyProtection="0"/>
    <xf numFmtId="0" fontId="18" fillId="0" borderId="0"/>
    <xf numFmtId="0" fontId="19" fillId="0" borderId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22" fillId="0" borderId="0"/>
    <xf numFmtId="9" fontId="19" fillId="0" borderId="0" applyFont="0" applyFill="0" applyBorder="0" applyAlignment="0" applyProtection="0"/>
    <xf numFmtId="0" fontId="2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</cellStyleXfs>
  <cellXfs count="151">
    <xf numFmtId="0" fontId="0" fillId="0" borderId="0" xfId="0"/>
    <xf numFmtId="0" fontId="2" fillId="2" borderId="0" xfId="4" applyFont="1" applyFill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" fillId="0" borderId="0" xfId="4"/>
    <xf numFmtId="0" fontId="2" fillId="2" borderId="2" xfId="4" applyFont="1" applyFill="1" applyBorder="1" applyAlignment="1">
      <alignment horizontal="left" vertical="center" indent="1"/>
    </xf>
    <xf numFmtId="0" fontId="2" fillId="2" borderId="3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/>
    </xf>
    <xf numFmtId="0" fontId="5" fillId="0" borderId="1" xfId="4" applyFont="1" applyBorder="1" applyAlignment="1">
      <alignment horizontal="left" vertical="center" indent="1"/>
    </xf>
    <xf numFmtId="164" fontId="5" fillId="0" borderId="1" xfId="4" applyNumberFormat="1" applyFont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left" vertical="center" indent="1"/>
    </xf>
    <xf numFmtId="0" fontId="9" fillId="0" borderId="0" xfId="4" applyFont="1"/>
    <xf numFmtId="0" fontId="7" fillId="3" borderId="1" xfId="4" applyFont="1" applyFill="1" applyBorder="1" applyAlignment="1">
      <alignment horizontal="left" vertical="center" indent="1"/>
    </xf>
    <xf numFmtId="0" fontId="7" fillId="0" borderId="1" xfId="4" applyFont="1" applyBorder="1" applyAlignment="1">
      <alignment horizontal="left" vertical="center" indent="1"/>
    </xf>
    <xf numFmtId="0" fontId="12" fillId="0" borderId="0" xfId="4" applyFont="1"/>
    <xf numFmtId="0" fontId="10" fillId="0" borderId="0" xfId="4" applyFont="1"/>
    <xf numFmtId="164" fontId="1" fillId="0" borderId="0" xfId="4" applyNumberFormat="1"/>
    <xf numFmtId="10" fontId="1" fillId="0" borderId="0" xfId="1" applyNumberFormat="1"/>
    <xf numFmtId="0" fontId="7" fillId="4" borderId="1" xfId="4" applyFont="1" applyFill="1" applyBorder="1" applyAlignment="1">
      <alignment horizontal="left" vertical="center" indent="1"/>
    </xf>
    <xf numFmtId="164" fontId="1" fillId="0" borderId="0" xfId="4" applyNumberFormat="1" applyAlignment="1">
      <alignment horizontal="right"/>
    </xf>
    <xf numFmtId="165" fontId="13" fillId="0" borderId="0" xfId="1" applyNumberFormat="1" applyFont="1" applyAlignment="1">
      <alignment horizontal="left"/>
    </xf>
    <xf numFmtId="165" fontId="1" fillId="0" borderId="0" xfId="1" applyNumberFormat="1"/>
    <xf numFmtId="164" fontId="7" fillId="3" borderId="1" xfId="4" applyNumberFormat="1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9" fontId="5" fillId="3" borderId="1" xfId="1" applyFont="1" applyFill="1" applyBorder="1" applyAlignment="1">
      <alignment horizontal="center" vertical="center"/>
    </xf>
    <xf numFmtId="166" fontId="5" fillId="3" borderId="1" xfId="3" applyNumberFormat="1" applyFont="1" applyFill="1" applyBorder="1" applyAlignment="1">
      <alignment horizontal="center" vertical="center"/>
    </xf>
    <xf numFmtId="166" fontId="7" fillId="0" borderId="1" xfId="3" applyNumberFormat="1" applyFont="1" applyFill="1" applyBorder="1" applyAlignment="1">
      <alignment horizontal="center" vertical="center"/>
    </xf>
    <xf numFmtId="166" fontId="7" fillId="0" borderId="1" xfId="3" applyNumberFormat="1" applyFont="1" applyBorder="1" applyAlignment="1">
      <alignment horizontal="center" vertical="center"/>
    </xf>
    <xf numFmtId="0" fontId="7" fillId="4" borderId="4" xfId="4" applyFont="1" applyFill="1" applyBorder="1" applyAlignment="1">
      <alignment horizontal="left" vertical="center" indent="1"/>
    </xf>
    <xf numFmtId="166" fontId="7" fillId="0" borderId="4" xfId="3" applyNumberFormat="1" applyFont="1" applyFill="1" applyBorder="1" applyAlignment="1">
      <alignment horizontal="center" vertical="center"/>
    </xf>
    <xf numFmtId="166" fontId="7" fillId="0" borderId="4" xfId="3" applyNumberFormat="1" applyFont="1" applyBorder="1" applyAlignment="1">
      <alignment horizontal="center" vertical="center"/>
    </xf>
    <xf numFmtId="0" fontId="7" fillId="4" borderId="5" xfId="4" applyFont="1" applyFill="1" applyBorder="1" applyAlignment="1">
      <alignment horizontal="left" vertical="center" indent="1"/>
    </xf>
    <xf numFmtId="166" fontId="7" fillId="0" borderId="5" xfId="3" applyNumberFormat="1" applyFont="1" applyFill="1" applyBorder="1" applyAlignment="1">
      <alignment horizontal="center" vertical="center"/>
    </xf>
    <xf numFmtId="166" fontId="7" fillId="0" borderId="5" xfId="3" applyNumberFormat="1" applyFont="1" applyBorder="1" applyAlignment="1">
      <alignment horizontal="center" vertical="center"/>
    </xf>
    <xf numFmtId="43" fontId="1" fillId="0" borderId="0" xfId="3"/>
    <xf numFmtId="164" fontId="5" fillId="3" borderId="1" xfId="3" applyNumberFormat="1" applyFont="1" applyFill="1" applyBorder="1" applyAlignment="1">
      <alignment horizontal="center" vertical="center"/>
    </xf>
    <xf numFmtId="0" fontId="1" fillId="0" borderId="0" xfId="4" applyAlignment="1">
      <alignment horizontal="center"/>
    </xf>
    <xf numFmtId="0" fontId="2" fillId="2" borderId="3" xfId="4" applyFont="1" applyFill="1" applyBorder="1" applyAlignment="1">
      <alignment horizontal="left" vertical="center" indent="1"/>
    </xf>
    <xf numFmtId="166" fontId="5" fillId="3" borderId="1" xfId="3" quotePrefix="1" applyNumberFormat="1" applyFont="1" applyFill="1" applyBorder="1" applyAlignment="1">
      <alignment horizontal="left" vertical="center" indent="2"/>
    </xf>
    <xf numFmtId="0" fontId="5" fillId="3" borderId="1" xfId="4" applyFont="1" applyFill="1" applyBorder="1" applyAlignment="1">
      <alignment horizontal="left" vertical="center" indent="2"/>
    </xf>
    <xf numFmtId="166" fontId="5" fillId="3" borderId="1" xfId="3" applyNumberFormat="1" applyFont="1" applyFill="1" applyBorder="1" applyAlignment="1">
      <alignment horizontal="left" vertical="center" indent="2"/>
    </xf>
    <xf numFmtId="0" fontId="5" fillId="3" borderId="1" xfId="4" quotePrefix="1" applyFont="1" applyFill="1" applyBorder="1" applyAlignment="1">
      <alignment horizontal="left" vertical="center" indent="2"/>
    </xf>
    <xf numFmtId="0" fontId="11" fillId="4" borderId="6" xfId="4" applyFont="1" applyFill="1" applyBorder="1" applyAlignment="1">
      <alignment horizontal="center" vertical="center"/>
    </xf>
    <xf numFmtId="0" fontId="7" fillId="0" borderId="1" xfId="4" quotePrefix="1" applyFont="1" applyBorder="1" applyAlignment="1">
      <alignment horizontal="left" vertical="center" indent="1"/>
    </xf>
    <xf numFmtId="0" fontId="5" fillId="3" borderId="1" xfId="4" applyFont="1" applyFill="1" applyBorder="1" applyAlignment="1">
      <alignment horizontal="left" vertical="center" indent="3"/>
    </xf>
    <xf numFmtId="164" fontId="7" fillId="0" borderId="1" xfId="4" applyNumberFormat="1" applyFont="1" applyBorder="1" applyAlignment="1">
      <alignment horizontal="center" vertical="center"/>
    </xf>
    <xf numFmtId="164" fontId="15" fillId="0" borderId="1" xfId="4" applyNumberFormat="1" applyFont="1" applyBorder="1" applyAlignment="1">
      <alignment horizontal="center" vertical="center"/>
    </xf>
    <xf numFmtId="164" fontId="4" fillId="0" borderId="1" xfId="4" applyNumberFormat="1" applyFont="1" applyBorder="1" applyAlignment="1">
      <alignment horizontal="center" vertical="center"/>
    </xf>
    <xf numFmtId="166" fontId="7" fillId="0" borderId="1" xfId="3" applyNumberFormat="1" applyFont="1" applyBorder="1" applyAlignment="1">
      <alignment horizontal="left" vertical="center" indent="1"/>
    </xf>
    <xf numFmtId="166" fontId="7" fillId="0" borderId="1" xfId="3" quotePrefix="1" applyNumberFormat="1" applyFont="1" applyBorder="1" applyAlignment="1">
      <alignment horizontal="left" vertical="center" indent="1"/>
    </xf>
    <xf numFmtId="164" fontId="7" fillId="0" borderId="1" xfId="1" applyNumberFormat="1" applyFont="1" applyFill="1" applyBorder="1" applyAlignment="1">
      <alignment horizontal="center" vertical="center"/>
    </xf>
    <xf numFmtId="166" fontId="7" fillId="4" borderId="4" xfId="3" applyNumberFormat="1" applyFont="1" applyFill="1" applyBorder="1" applyAlignment="1">
      <alignment horizontal="center" vertical="center"/>
    </xf>
    <xf numFmtId="166" fontId="15" fillId="4" borderId="4" xfId="3" applyNumberFormat="1" applyFont="1" applyFill="1" applyBorder="1" applyAlignment="1">
      <alignment horizontal="center" vertical="center"/>
    </xf>
    <xf numFmtId="0" fontId="7" fillId="0" borderId="4" xfId="4" applyFont="1" applyBorder="1" applyAlignment="1">
      <alignment horizontal="left" vertical="center" indent="1"/>
    </xf>
    <xf numFmtId="3" fontId="7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/>
    </xf>
    <xf numFmtId="0" fontId="5" fillId="3" borderId="7" xfId="4" applyFont="1" applyFill="1" applyBorder="1" applyAlignment="1">
      <alignment horizontal="left" vertical="center" indent="2"/>
    </xf>
    <xf numFmtId="166" fontId="5" fillId="3" borderId="7" xfId="3" applyNumberFormat="1" applyFont="1" applyFill="1" applyBorder="1" applyAlignment="1">
      <alignment horizontal="left" vertical="center" indent="2"/>
    </xf>
    <xf numFmtId="166" fontId="5" fillId="3" borderId="7" xfId="3" applyNumberFormat="1" applyFont="1" applyFill="1" applyBorder="1" applyAlignment="1">
      <alignment horizontal="center" vertical="center"/>
    </xf>
    <xf numFmtId="0" fontId="5" fillId="3" borderId="7" xfId="4" quotePrefix="1" applyFont="1" applyFill="1" applyBorder="1" applyAlignment="1">
      <alignment horizontal="left" vertical="center" indent="2"/>
    </xf>
    <xf numFmtId="166" fontId="5" fillId="3" borderId="7" xfId="3" quotePrefix="1" applyNumberFormat="1" applyFont="1" applyFill="1" applyBorder="1" applyAlignment="1">
      <alignment horizontal="left" vertical="center" indent="2"/>
    </xf>
    <xf numFmtId="166" fontId="2" fillId="5" borderId="1" xfId="3" applyNumberFormat="1" applyFont="1" applyFill="1" applyBorder="1" applyAlignment="1">
      <alignment horizontal="left" vertical="center" indent="1"/>
    </xf>
    <xf numFmtId="166" fontId="2" fillId="5" borderId="1" xfId="3" applyNumberFormat="1" applyFont="1" applyFill="1" applyBorder="1" applyAlignment="1">
      <alignment horizontal="center" vertical="center"/>
    </xf>
    <xf numFmtId="0" fontId="21" fillId="5" borderId="1" xfId="4" applyFont="1" applyFill="1" applyBorder="1" applyAlignment="1">
      <alignment horizontal="left" vertical="center" indent="1"/>
    </xf>
    <xf numFmtId="166" fontId="5" fillId="0" borderId="1" xfId="3" applyNumberFormat="1" applyFont="1" applyFill="1" applyBorder="1" applyAlignment="1">
      <alignment horizontal="center" vertical="center"/>
    </xf>
    <xf numFmtId="0" fontId="7" fillId="0" borderId="1" xfId="4" quotePrefix="1" applyFont="1" applyBorder="1" applyAlignment="1">
      <alignment horizontal="left" vertical="center" indent="2"/>
    </xf>
    <xf numFmtId="9" fontId="5" fillId="0" borderId="1" xfId="1" applyFont="1" applyFill="1" applyBorder="1" applyAlignment="1">
      <alignment horizontal="center" vertical="center"/>
    </xf>
    <xf numFmtId="9" fontId="7" fillId="0" borderId="1" xfId="1" applyFont="1" applyFill="1" applyBorder="1" applyAlignment="1">
      <alignment horizontal="left" vertical="center" indent="1"/>
    </xf>
    <xf numFmtId="166" fontId="5" fillId="3" borderId="1" xfId="3" applyNumberFormat="1" applyFont="1" applyFill="1" applyBorder="1" applyAlignment="1">
      <alignment horizontal="right" vertical="center" indent="2"/>
    </xf>
    <xf numFmtId="166" fontId="5" fillId="3" borderId="1" xfId="3" applyNumberFormat="1" applyFont="1" applyFill="1" applyBorder="1" applyAlignment="1">
      <alignment horizontal="right" vertical="center"/>
    </xf>
    <xf numFmtId="3" fontId="5" fillId="3" borderId="1" xfId="3" applyNumberFormat="1" applyFont="1" applyFill="1" applyBorder="1" applyAlignment="1">
      <alignment horizontal="center" vertical="center"/>
    </xf>
    <xf numFmtId="9" fontId="1" fillId="0" borderId="0" xfId="1"/>
    <xf numFmtId="166" fontId="7" fillId="0" borderId="1" xfId="3" quotePrefix="1" applyNumberFormat="1" applyFont="1" applyFill="1" applyBorder="1" applyAlignment="1">
      <alignment horizontal="left" vertical="center" indent="2"/>
    </xf>
    <xf numFmtId="3" fontId="5" fillId="3" borderId="1" xfId="1" applyNumberFormat="1" applyFont="1" applyFill="1" applyBorder="1" applyAlignment="1">
      <alignment horizontal="center" vertical="center"/>
    </xf>
    <xf numFmtId="0" fontId="1" fillId="0" borderId="0" xfId="4" quotePrefix="1"/>
    <xf numFmtId="0" fontId="1" fillId="0" borderId="8" xfId="4" applyBorder="1"/>
    <xf numFmtId="0" fontId="1" fillId="0" borderId="9" xfId="4" applyBorder="1"/>
    <xf numFmtId="0" fontId="3" fillId="0" borderId="9" xfId="4" applyFont="1" applyBorder="1" applyAlignment="1">
      <alignment horizontal="center" vertical="center"/>
    </xf>
    <xf numFmtId="0" fontId="1" fillId="0" borderId="10" xfId="4" applyBorder="1"/>
    <xf numFmtId="0" fontId="1" fillId="0" borderId="11" xfId="4" applyBorder="1"/>
    <xf numFmtId="0" fontId="1" fillId="0" borderId="12" xfId="4" applyBorder="1"/>
    <xf numFmtId="165" fontId="1" fillId="0" borderId="0" xfId="1" applyNumberFormat="1" applyBorder="1"/>
    <xf numFmtId="0" fontId="3" fillId="0" borderId="12" xfId="4" applyFont="1" applyBorder="1" applyAlignment="1">
      <alignment horizontal="center" vertical="center"/>
    </xf>
    <xf numFmtId="0" fontId="0" fillId="0" borderId="0" xfId="4" applyFont="1"/>
    <xf numFmtId="0" fontId="25" fillId="0" borderId="0" xfId="4" applyFont="1"/>
    <xf numFmtId="0" fontId="1" fillId="0" borderId="13" xfId="4" applyBorder="1"/>
    <xf numFmtId="0" fontId="1" fillId="0" borderId="14" xfId="4" applyBorder="1"/>
    <xf numFmtId="0" fontId="1" fillId="0" borderId="15" xfId="4" applyBorder="1"/>
    <xf numFmtId="164" fontId="5" fillId="0" borderId="1" xfId="1" applyNumberFormat="1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right"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7" fillId="3" borderId="16" xfId="4" applyFont="1" applyFill="1" applyBorder="1" applyAlignment="1">
      <alignment horizontal="left" vertical="center" wrapText="1" indent="1"/>
    </xf>
    <xf numFmtId="164" fontId="7" fillId="3" borderId="16" xfId="3" applyNumberFormat="1" applyFont="1" applyFill="1" applyBorder="1" applyAlignment="1">
      <alignment horizontal="center" vertical="center"/>
    </xf>
    <xf numFmtId="164" fontId="7" fillId="0" borderId="1" xfId="3" applyNumberFormat="1" applyFont="1" applyFill="1" applyBorder="1" applyAlignment="1">
      <alignment horizontal="center" vertical="center"/>
    </xf>
    <xf numFmtId="0" fontId="7" fillId="0" borderId="16" xfId="4" applyFont="1" applyBorder="1" applyAlignment="1">
      <alignment horizontal="left" vertical="center" indent="1"/>
    </xf>
    <xf numFmtId="164" fontId="7" fillId="0" borderId="16" xfId="3" applyNumberFormat="1" applyFont="1" applyFill="1" applyBorder="1" applyAlignment="1">
      <alignment horizontal="center" vertical="center"/>
    </xf>
    <xf numFmtId="0" fontId="26" fillId="0" borderId="0" xfId="4" applyFont="1"/>
    <xf numFmtId="0" fontId="5" fillId="0" borderId="0" xfId="4" applyFont="1" applyAlignment="1">
      <alignment horizontal="left" vertical="center" indent="1"/>
    </xf>
    <xf numFmtId="164" fontId="5" fillId="0" borderId="0" xfId="3" applyNumberFormat="1" applyFont="1" applyFill="1" applyBorder="1" applyAlignment="1">
      <alignment horizontal="center" vertical="center"/>
    </xf>
    <xf numFmtId="0" fontId="11" fillId="0" borderId="0" xfId="4" applyFont="1"/>
    <xf numFmtId="164" fontId="7" fillId="3" borderId="1" xfId="3" applyNumberFormat="1" applyFont="1" applyFill="1" applyBorder="1" applyAlignment="1">
      <alignment horizontal="center" vertical="center"/>
    </xf>
    <xf numFmtId="0" fontId="27" fillId="0" borderId="0" xfId="4" applyFont="1"/>
    <xf numFmtId="0" fontId="28" fillId="0" borderId="0" xfId="4" applyFont="1"/>
    <xf numFmtId="0" fontId="11" fillId="4" borderId="0" xfId="4" applyFont="1" applyFill="1" applyAlignment="1">
      <alignment horizontal="center" vertical="center"/>
    </xf>
    <xf numFmtId="166" fontId="5" fillId="0" borderId="1" xfId="3" applyNumberFormat="1" applyFont="1" applyBorder="1" applyAlignment="1">
      <alignment horizontal="left" vertical="center" indent="1"/>
    </xf>
    <xf numFmtId="166" fontId="5" fillId="0" borderId="1" xfId="3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right" vertical="center" indent="1"/>
    </xf>
    <xf numFmtId="9" fontId="5" fillId="0" borderId="1" xfId="1" applyFont="1" applyFill="1" applyBorder="1" applyAlignment="1">
      <alignment horizontal="right" vertical="center"/>
    </xf>
    <xf numFmtId="9" fontId="5" fillId="0" borderId="1" xfId="1" applyFont="1" applyBorder="1" applyAlignment="1">
      <alignment horizontal="right" vertical="center"/>
    </xf>
    <xf numFmtId="166" fontId="5" fillId="0" borderId="1" xfId="3" quotePrefix="1" applyNumberFormat="1" applyFont="1" applyBorder="1" applyAlignment="1">
      <alignment horizontal="left" vertical="center" indent="1"/>
    </xf>
    <xf numFmtId="9" fontId="5" fillId="0" borderId="1" xfId="1" quotePrefix="1" applyFont="1" applyBorder="1" applyAlignment="1">
      <alignment horizontal="right" vertical="center" indent="1"/>
    </xf>
    <xf numFmtId="9" fontId="5" fillId="3" borderId="1" xfId="1" quotePrefix="1" applyFont="1" applyFill="1" applyBorder="1" applyAlignment="1">
      <alignment horizontal="right" vertical="center" indent="2"/>
    </xf>
    <xf numFmtId="166" fontId="1" fillId="0" borderId="0" xfId="4" applyNumberFormat="1"/>
    <xf numFmtId="0" fontId="7" fillId="0" borderId="1" xfId="4" applyFont="1" applyBorder="1" applyAlignment="1">
      <alignment horizontal="left" vertical="center" indent="2"/>
    </xf>
    <xf numFmtId="0" fontId="21" fillId="2" borderId="2" xfId="4" applyFont="1" applyFill="1" applyBorder="1" applyAlignment="1">
      <alignment horizontal="left" vertical="center" indent="1"/>
    </xf>
    <xf numFmtId="0" fontId="5" fillId="0" borderId="17" xfId="4" applyFont="1" applyBorder="1" applyAlignment="1">
      <alignment horizontal="left" vertical="center" indent="1"/>
    </xf>
    <xf numFmtId="164" fontId="5" fillId="0" borderId="17" xfId="1" applyNumberFormat="1" applyFont="1" applyFill="1" applyBorder="1" applyAlignment="1">
      <alignment horizontal="center" vertical="center"/>
    </xf>
    <xf numFmtId="166" fontId="29" fillId="0" borderId="1" xfId="3" quotePrefix="1" applyNumberFormat="1" applyFont="1" applyFill="1" applyBorder="1" applyAlignment="1">
      <alignment horizontal="left" vertical="center" indent="2"/>
    </xf>
    <xf numFmtId="0" fontId="7" fillId="0" borderId="16" xfId="4" applyFont="1" applyBorder="1" applyAlignment="1">
      <alignment horizontal="left" vertical="center" wrapText="1" indent="1"/>
    </xf>
    <xf numFmtId="169" fontId="5" fillId="3" borderId="1" xfId="3" applyNumberFormat="1" applyFont="1" applyFill="1" applyBorder="1" applyAlignment="1">
      <alignment horizontal="center" vertical="center"/>
    </xf>
    <xf numFmtId="0" fontId="5" fillId="3" borderId="17" xfId="4" applyFont="1" applyFill="1" applyBorder="1" applyAlignment="1">
      <alignment horizontal="left" vertical="center" indent="1"/>
    </xf>
    <xf numFmtId="3" fontId="5" fillId="3" borderId="17" xfId="3" applyNumberFormat="1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left" vertical="center" indent="1"/>
    </xf>
    <xf numFmtId="3" fontId="5" fillId="4" borderId="1" xfId="3" applyNumberFormat="1" applyFont="1" applyFill="1" applyBorder="1" applyAlignment="1">
      <alignment horizontal="center" vertical="center"/>
    </xf>
    <xf numFmtId="166" fontId="1" fillId="0" borderId="0" xfId="3" applyNumberFormat="1"/>
    <xf numFmtId="0" fontId="5" fillId="3" borderId="0" xfId="4" applyFont="1" applyFill="1" applyAlignment="1">
      <alignment horizontal="left" vertical="center" indent="1"/>
    </xf>
    <xf numFmtId="9" fontId="9" fillId="0" borderId="0" xfId="1" applyFont="1"/>
    <xf numFmtId="9" fontId="7" fillId="0" borderId="1" xfId="1" applyFont="1" applyBorder="1" applyAlignment="1">
      <alignment horizontal="left" vertical="center" indent="1"/>
    </xf>
    <xf numFmtId="9" fontId="7" fillId="0" borderId="1" xfId="1" applyFont="1" applyBorder="1" applyAlignment="1">
      <alignment horizontal="center" vertical="center"/>
    </xf>
    <xf numFmtId="9" fontId="10" fillId="0" borderId="0" xfId="1" applyFont="1"/>
    <xf numFmtId="0" fontId="5" fillId="3" borderId="18" xfId="4" applyFont="1" applyFill="1" applyBorder="1" applyAlignment="1">
      <alignment horizontal="left" vertical="center" indent="1"/>
    </xf>
    <xf numFmtId="164" fontId="5" fillId="3" borderId="18" xfId="3" applyNumberFormat="1" applyFont="1" applyFill="1" applyBorder="1" applyAlignment="1">
      <alignment horizontal="center" vertical="center"/>
    </xf>
    <xf numFmtId="164" fontId="5" fillId="3" borderId="18" xfId="4" applyNumberFormat="1" applyFont="1" applyFill="1" applyBorder="1" applyAlignment="1">
      <alignment horizontal="center" vertical="center"/>
    </xf>
    <xf numFmtId="0" fontId="5" fillId="3" borderId="19" xfId="4" applyFont="1" applyFill="1" applyBorder="1" applyAlignment="1">
      <alignment horizontal="left" vertical="center" indent="1"/>
    </xf>
    <xf numFmtId="164" fontId="5" fillId="3" borderId="19" xfId="3" applyNumberFormat="1" applyFont="1" applyFill="1" applyBorder="1" applyAlignment="1">
      <alignment horizontal="center" vertical="center"/>
    </xf>
    <xf numFmtId="164" fontId="5" fillId="3" borderId="19" xfId="4" applyNumberFormat="1" applyFont="1" applyFill="1" applyBorder="1" applyAlignment="1">
      <alignment horizontal="center" vertical="center"/>
    </xf>
    <xf numFmtId="0" fontId="31" fillId="2" borderId="2" xfId="4" applyFont="1" applyFill="1" applyBorder="1" applyAlignment="1">
      <alignment horizontal="left" vertical="center" indent="1"/>
    </xf>
    <xf numFmtId="0" fontId="31" fillId="2" borderId="3" xfId="4" applyFont="1" applyFill="1" applyBorder="1" applyAlignment="1">
      <alignment horizontal="center" vertical="center"/>
    </xf>
    <xf numFmtId="0" fontId="32" fillId="0" borderId="0" xfId="4" applyFont="1"/>
    <xf numFmtId="0" fontId="31" fillId="2" borderId="2" xfId="4" applyFont="1" applyFill="1" applyBorder="1" applyAlignment="1">
      <alignment horizontal="center" vertical="center"/>
    </xf>
    <xf numFmtId="0" fontId="32" fillId="0" borderId="0" xfId="4" applyFont="1" applyAlignment="1">
      <alignment horizontal="center"/>
    </xf>
    <xf numFmtId="165" fontId="1" fillId="0" borderId="0" xfId="4" applyNumberFormat="1"/>
    <xf numFmtId="169" fontId="1" fillId="0" borderId="0" xfId="4" applyNumberFormat="1"/>
    <xf numFmtId="0" fontId="1" fillId="0" borderId="9" xfId="4" applyBorder="1" applyAlignment="1">
      <alignment horizontal="center"/>
    </xf>
    <xf numFmtId="0" fontId="1" fillId="0" borderId="0" xfId="4" applyAlignment="1">
      <alignment horizontal="center"/>
    </xf>
    <xf numFmtId="0" fontId="24" fillId="2" borderId="11" xfId="4" applyFont="1" applyFill="1" applyBorder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0" fontId="24" fillId="2" borderId="12" xfId="4" applyFont="1" applyFill="1" applyBorder="1" applyAlignment="1">
      <alignment horizontal="center" vertical="center"/>
    </xf>
  </cellXfs>
  <cellStyles count="32">
    <cellStyle name="Comma" xfId="10" xr:uid="{8D65F15B-3EB8-477F-9E95-AF29E9542616}"/>
    <cellStyle name="Normal" xfId="0" builtinId="0"/>
    <cellStyle name="Normal 2" xfId="2" xr:uid="{00000000-0005-0000-0000-000001000000}"/>
    <cellStyle name="Normal 2 2" xfId="4" xr:uid="{00000000-0005-0000-0000-000002000000}"/>
    <cellStyle name="Normal 2 2 2" xfId="16" xr:uid="{287995C5-42F5-4027-AA7E-CCD1F2A0F5FA}"/>
    <cellStyle name="Normal 2 2 3" xfId="31" xr:uid="{FEBE5ADF-0B23-48A6-A2C0-1492DDEE4395}"/>
    <cellStyle name="Normal 2 3" xfId="11" xr:uid="{DADD62D1-828A-4DC2-8389-B54029C5CCA1}"/>
    <cellStyle name="Normal 2 3 2" xfId="17" xr:uid="{22AF0D49-F200-4925-8038-D793A0403DB4}"/>
    <cellStyle name="Normal 3" xfId="8" xr:uid="{16CDBD0F-0C05-4248-8F37-C24A306B5362}"/>
    <cellStyle name="Normal 3 2" xfId="24" xr:uid="{C0FE18EF-E735-464B-ADA4-1627C03E6523}"/>
    <cellStyle name="Normal 3 3" xfId="20" xr:uid="{8FDD8087-6900-4F70-9FD1-CDB63E3DEFB3}"/>
    <cellStyle name="Normal 4" xfId="9" xr:uid="{E144AC8A-14C5-4CCE-9F88-4EF221FC4D58}"/>
    <cellStyle name="Normal 4 2" xfId="12" xr:uid="{85BBDE43-5DC2-4A48-82E9-BB6B0E67D61E}"/>
    <cellStyle name="Normal 5" xfId="15" xr:uid="{0FC5AC90-79CD-4320-A0EB-4D94D5DF4DEC}"/>
    <cellStyle name="Normal 6" xfId="27" xr:uid="{1A7B12DB-A79D-4347-BF93-B9A11FAF165C}"/>
    <cellStyle name="Normal 7" xfId="28" xr:uid="{66ECEDBD-4EDB-45C1-838B-1729998E38C1}"/>
    <cellStyle name="Normal 8" xfId="29" xr:uid="{D09641AD-5B34-42EA-83F5-6E41BFB16EEF}"/>
    <cellStyle name="Normal 9" xfId="18" xr:uid="{7BB74735-DF3C-41B8-8189-8056A6B0F4E9}"/>
    <cellStyle name="Porcentagem" xfId="1" builtinId="5"/>
    <cellStyle name="Porcentagem 2" xfId="23" xr:uid="{D1C3C6EE-A83E-492C-A9C3-1C42B53CDC63}"/>
    <cellStyle name="Porcentagem 3" xfId="6" xr:uid="{00000000-0005-0000-0000-000004000000}"/>
    <cellStyle name="Porcentagem 4" xfId="19" xr:uid="{661F8ACF-C9F8-415C-BA65-CE804ED1D34B}"/>
    <cellStyle name="Vírgula" xfId="3" builtinId="3"/>
    <cellStyle name="Vírgula 2" xfId="7" xr:uid="{00000000-0005-0000-0000-000006000000}"/>
    <cellStyle name="Vírgula 2 2" xfId="13" xr:uid="{57CA11FA-002D-4E70-AC8E-884672B2A985}"/>
    <cellStyle name="Vírgula 2 2 2" xfId="26" xr:uid="{0B3D1F84-C96B-45D3-8DAB-A0339269DE3C}"/>
    <cellStyle name="Vírgula 2 3" xfId="22" xr:uid="{7871DC23-F030-4B3E-9888-4EBE3DDB6951}"/>
    <cellStyle name="Vírgula 3" xfId="5" xr:uid="{00000000-0005-0000-0000-000007000000}"/>
    <cellStyle name="Vírgula 3 2" xfId="25" xr:uid="{8EE9C64F-5EDD-4CB9-901F-F054CD4CF134}"/>
    <cellStyle name="Vírgula 4" xfId="14" xr:uid="{D12DC0CB-80C2-4DCD-9758-F5385C941134}"/>
    <cellStyle name="Vírgula 4 2" xfId="30" xr:uid="{279957ED-FF4E-4BBF-96A1-B61E45CD3C42}"/>
    <cellStyle name="Vírgula 5" xfId="21" xr:uid="{E3693017-629F-4CF2-ACD1-98ECD732DB0F}"/>
  </cellStyles>
  <dxfs count="0"/>
  <tableStyles count="0" defaultTableStyle="TableStyleMedium2" defaultPivotStyle="PivotStyleLight16"/>
  <colors>
    <mruColors>
      <color rgb="FFFF3300"/>
      <color rgb="FF660033"/>
      <color rgb="FFFFFF99"/>
      <color rgb="FF3E8DA0"/>
      <color rgb="FF193941"/>
      <color rgb="FFFF3B7C"/>
      <color rgb="FFFF6699"/>
      <color rgb="FF336699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42" Type="http://schemas.microsoft.com/office/2017/10/relationships/person" Target="persons/person2.xml"/><Relationship Id="rId47" Type="http://schemas.microsoft.com/office/2017/10/relationships/person" Target="persons/person0.xml"/><Relationship Id="rId50" Type="http://schemas.microsoft.com/office/2017/10/relationships/person" Target="persons/person10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46" Type="http://schemas.microsoft.com/office/2017/10/relationships/person" Target="persons/person5.xml"/><Relationship Id="rId2" Type="http://schemas.openxmlformats.org/officeDocument/2006/relationships/worksheet" Target="worksheets/sheet2.xml"/><Relationship Id="rId41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40" Type="http://schemas.microsoft.com/office/2017/10/relationships/person" Target="persons/person1.xml"/><Relationship Id="rId45" Type="http://schemas.microsoft.com/office/2017/10/relationships/person" Target="persons/person4.xml"/><Relationship Id="rId5" Type="http://schemas.openxmlformats.org/officeDocument/2006/relationships/worksheet" Target="worksheets/sheet5.xml"/><Relationship Id="rId49" Type="http://schemas.microsoft.com/office/2017/10/relationships/person" Target="persons/person8.xml"/><Relationship Id="rId10" Type="http://schemas.openxmlformats.org/officeDocument/2006/relationships/calcChain" Target="calcChain.xml"/><Relationship Id="rId44" Type="http://schemas.microsoft.com/office/2017/10/relationships/person" Target="persons/person3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35" Type="http://schemas.microsoft.com/office/2017/10/relationships/person" Target="persons/person.xml"/><Relationship Id="rId48" Type="http://schemas.microsoft.com/office/2017/10/relationships/person" Target="persons/person9.xml"/><Relationship Id="rId43" Type="http://schemas.microsoft.com/office/2017/10/relationships/person" Target="persons/person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ados Operacionais'!A1"/><Relationship Id="rId2" Type="http://schemas.openxmlformats.org/officeDocument/2006/relationships/hyperlink" Target="#'Indicadores Financeiros'!Area_de_impressao"/><Relationship Id="rId1" Type="http://schemas.openxmlformats.org/officeDocument/2006/relationships/image" Target="../media/image1.png"/><Relationship Id="rId6" Type="http://schemas.openxmlformats.org/officeDocument/2006/relationships/hyperlink" Target="#'Fluxo de Caixa'!A1"/><Relationship Id="rId5" Type="http://schemas.openxmlformats.org/officeDocument/2006/relationships/hyperlink" Target="#Balan&#231;o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DRE!A1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ados Operacionais'!A1"/><Relationship Id="rId2" Type="http://schemas.openxmlformats.org/officeDocument/2006/relationships/hyperlink" Target="#Menu!A1"/><Relationship Id="rId1" Type="http://schemas.openxmlformats.org/officeDocument/2006/relationships/image" Target="../media/image2.png"/><Relationship Id="rId4" Type="http://schemas.openxmlformats.org/officeDocument/2006/relationships/hyperlink" Target="#Balan&#231;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DRE!A1"/><Relationship Id="rId2" Type="http://schemas.openxmlformats.org/officeDocument/2006/relationships/hyperlink" Target="#Menu!A1"/><Relationship Id="rId1" Type="http://schemas.openxmlformats.org/officeDocument/2006/relationships/image" Target="../media/image2.png"/><Relationship Id="rId4" Type="http://schemas.openxmlformats.org/officeDocument/2006/relationships/hyperlink" Target="#'Fluxo de Caixa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Balan&#231;o!A1"/><Relationship Id="rId2" Type="http://schemas.openxmlformats.org/officeDocument/2006/relationships/hyperlink" Target="#Menu!A1"/><Relationship Id="rId1" Type="http://schemas.openxmlformats.org/officeDocument/2006/relationships/image" Target="../media/image2.png"/><Relationship Id="rId4" Type="http://schemas.openxmlformats.org/officeDocument/2006/relationships/hyperlink" Target="#'Indicadores Financeiro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Fluxo de Caixa'!A1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674691</xdr:colOff>
      <xdr:row>0</xdr:row>
      <xdr:rowOff>122464</xdr:rowOff>
    </xdr:from>
    <xdr:to>
      <xdr:col>5</xdr:col>
      <xdr:colOff>252869</xdr:colOff>
      <xdr:row>10</xdr:row>
      <xdr:rowOff>188067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77864F-A7C8-4E08-B746-EE19EA34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548" y="122464"/>
          <a:ext cx="6000750" cy="2310782"/>
        </a:xfrm>
        <a:prstGeom prst="rect">
          <a:avLst/>
        </a:prstGeom>
      </xdr:spPr>
    </xdr:pic>
    <xdr:clientData/>
  </xdr:twoCellAnchor>
  <xdr:twoCellAnchor>
    <xdr:from>
      <xdr:col>10</xdr:col>
      <xdr:colOff>285743</xdr:colOff>
      <xdr:row>17</xdr:row>
      <xdr:rowOff>13607</xdr:rowOff>
    </xdr:from>
    <xdr:to>
      <xdr:col>13</xdr:col>
      <xdr:colOff>122464</xdr:colOff>
      <xdr:row>20</xdr:row>
      <xdr:rowOff>122465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9403F8-9B24-48FE-991A-AB1683A6ADE9}"/>
            </a:ext>
          </a:extLst>
        </xdr:cNvPr>
        <xdr:cNvSpPr/>
      </xdr:nvSpPr>
      <xdr:spPr>
        <a:xfrm>
          <a:off x="12811118" y="3899807"/>
          <a:ext cx="2979971" cy="794658"/>
        </a:xfrm>
        <a:prstGeom prst="roundRect">
          <a:avLst/>
        </a:prstGeom>
        <a:gradFill flip="none" rotWithShape="1">
          <a:gsLst>
            <a:gs pos="0">
              <a:schemeClr val="bg1">
                <a:lumMod val="65000"/>
                <a:tint val="66000"/>
                <a:satMod val="160000"/>
              </a:schemeClr>
            </a:gs>
            <a:gs pos="50000">
              <a:schemeClr val="bg1">
                <a:lumMod val="65000"/>
                <a:tint val="44500"/>
                <a:satMod val="160000"/>
              </a:schemeClr>
            </a:gs>
            <a:gs pos="100000">
              <a:schemeClr val="bg1">
                <a:lumMod val="65000"/>
                <a:tint val="23500"/>
                <a:satMod val="160000"/>
              </a:schemeClr>
            </a:gs>
          </a:gsLst>
          <a:lin ang="108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INDICADORES</a:t>
          </a:r>
          <a:r>
            <a:rPr lang="pt-BR" sz="1600" b="1" baseline="0">
              <a:solidFill>
                <a:schemeClr val="bg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FINANCEIROS</a:t>
          </a:r>
        </a:p>
        <a:p>
          <a:pPr algn="l"/>
          <a:endParaRPr lang="pt-B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68035</xdr:colOff>
      <xdr:row>17</xdr:row>
      <xdr:rowOff>13608</xdr:rowOff>
    </xdr:from>
    <xdr:to>
      <xdr:col>1</xdr:col>
      <xdr:colOff>2177149</xdr:colOff>
      <xdr:row>20</xdr:row>
      <xdr:rowOff>122466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8A7448-F313-498C-9CEE-C1C6EF532F9D}"/>
            </a:ext>
          </a:extLst>
        </xdr:cNvPr>
        <xdr:cNvSpPr/>
      </xdr:nvSpPr>
      <xdr:spPr>
        <a:xfrm>
          <a:off x="68035" y="3899808"/>
          <a:ext cx="2975889" cy="794658"/>
        </a:xfrm>
        <a:prstGeom prst="roundRect">
          <a:avLst/>
        </a:prstGeom>
        <a:gradFill flip="none" rotWithShape="1">
          <a:gsLst>
            <a:gs pos="0">
              <a:schemeClr val="bg1">
                <a:lumMod val="65000"/>
                <a:tint val="66000"/>
                <a:satMod val="160000"/>
              </a:schemeClr>
            </a:gs>
            <a:gs pos="50000">
              <a:schemeClr val="bg1">
                <a:lumMod val="65000"/>
                <a:tint val="44500"/>
                <a:satMod val="160000"/>
              </a:schemeClr>
            </a:gs>
            <a:gs pos="100000">
              <a:schemeClr val="bg1">
                <a:lumMod val="65000"/>
                <a:tint val="23500"/>
                <a:satMod val="160000"/>
              </a:schemeClr>
            </a:gs>
          </a:gsLst>
          <a:lin ang="108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baseline="0">
              <a:solidFill>
                <a:schemeClr val="bg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DADOS OPERACIONAIS</a:t>
          </a:r>
        </a:p>
        <a:p>
          <a:pPr algn="l"/>
          <a:endParaRPr lang="pt-BR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2391453</xdr:colOff>
      <xdr:row>17</xdr:row>
      <xdr:rowOff>27215</xdr:rowOff>
    </xdr:from>
    <xdr:to>
      <xdr:col>3</xdr:col>
      <xdr:colOff>1044352</xdr:colOff>
      <xdr:row>20</xdr:row>
      <xdr:rowOff>136073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EC3549-DDAD-4922-A016-FFFA0EB4C3B9}"/>
            </a:ext>
          </a:extLst>
        </xdr:cNvPr>
        <xdr:cNvSpPr/>
      </xdr:nvSpPr>
      <xdr:spPr>
        <a:xfrm>
          <a:off x="3258228" y="3913415"/>
          <a:ext cx="2977249" cy="794658"/>
        </a:xfrm>
        <a:prstGeom prst="roundRect">
          <a:avLst/>
        </a:prstGeom>
        <a:gradFill flip="none" rotWithShape="1">
          <a:gsLst>
            <a:gs pos="0">
              <a:schemeClr val="bg1">
                <a:lumMod val="65000"/>
                <a:tint val="66000"/>
                <a:satMod val="160000"/>
              </a:schemeClr>
            </a:gs>
            <a:gs pos="50000">
              <a:schemeClr val="bg1">
                <a:lumMod val="65000"/>
                <a:tint val="44500"/>
                <a:satMod val="160000"/>
              </a:schemeClr>
            </a:gs>
            <a:gs pos="100000">
              <a:schemeClr val="bg1">
                <a:lumMod val="65000"/>
                <a:tint val="23500"/>
                <a:satMod val="160000"/>
              </a:schemeClr>
            </a:gs>
          </a:gsLst>
          <a:lin ang="108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baseline="0">
              <a:solidFill>
                <a:schemeClr val="bg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DEMONSTRAÇÕES FINANCEIRAS</a:t>
          </a:r>
        </a:p>
        <a:p>
          <a:pPr algn="l"/>
          <a:endParaRPr lang="pt-BR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210906</xdr:colOff>
      <xdr:row>17</xdr:row>
      <xdr:rowOff>13608</xdr:rowOff>
    </xdr:from>
    <xdr:to>
      <xdr:col>7</xdr:col>
      <xdr:colOff>47627</xdr:colOff>
      <xdr:row>20</xdr:row>
      <xdr:rowOff>122466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B8C241-A6DF-41F8-A95D-E179FF6A44FA}"/>
            </a:ext>
          </a:extLst>
        </xdr:cNvPr>
        <xdr:cNvSpPr/>
      </xdr:nvSpPr>
      <xdr:spPr>
        <a:xfrm>
          <a:off x="6449781" y="3899808"/>
          <a:ext cx="2979971" cy="794658"/>
        </a:xfrm>
        <a:prstGeom prst="roundRect">
          <a:avLst/>
        </a:prstGeom>
        <a:gradFill flip="none" rotWithShape="1">
          <a:gsLst>
            <a:gs pos="0">
              <a:schemeClr val="bg1">
                <a:lumMod val="65000"/>
                <a:tint val="66000"/>
                <a:satMod val="160000"/>
              </a:schemeClr>
            </a:gs>
            <a:gs pos="50000">
              <a:schemeClr val="bg1">
                <a:lumMod val="65000"/>
                <a:tint val="44500"/>
                <a:satMod val="160000"/>
              </a:schemeClr>
            </a:gs>
            <a:gs pos="100000">
              <a:schemeClr val="bg1">
                <a:lumMod val="65000"/>
                <a:tint val="23500"/>
                <a:satMod val="160000"/>
              </a:schemeClr>
            </a:gs>
          </a:gsLst>
          <a:lin ang="108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baseline="0">
              <a:solidFill>
                <a:schemeClr val="bg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BALANÇO</a:t>
          </a:r>
        </a:p>
        <a:p>
          <a:pPr algn="l"/>
          <a:endParaRPr lang="pt-BR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261931</xdr:colOff>
      <xdr:row>16</xdr:row>
      <xdr:rowOff>217714</xdr:rowOff>
    </xdr:from>
    <xdr:to>
      <xdr:col>10</xdr:col>
      <xdr:colOff>71441</xdr:colOff>
      <xdr:row>20</xdr:row>
      <xdr:rowOff>95251</xdr:rowOff>
    </xdr:to>
    <xdr:sp macro="" textlink="">
      <xdr:nvSpPr>
        <xdr:cNvPr id="7" name="Retângulo: Cantos Arredondado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54B13F-AC3F-4597-A5F3-B12B17CF7896}"/>
            </a:ext>
          </a:extLst>
        </xdr:cNvPr>
        <xdr:cNvSpPr/>
      </xdr:nvSpPr>
      <xdr:spPr>
        <a:xfrm>
          <a:off x="9644056" y="3875314"/>
          <a:ext cx="2952760" cy="791937"/>
        </a:xfrm>
        <a:prstGeom prst="roundRect">
          <a:avLst/>
        </a:prstGeom>
        <a:gradFill flip="none" rotWithShape="1">
          <a:gsLst>
            <a:gs pos="0">
              <a:schemeClr val="bg1">
                <a:lumMod val="65000"/>
                <a:tint val="66000"/>
                <a:satMod val="160000"/>
              </a:schemeClr>
            </a:gs>
            <a:gs pos="50000">
              <a:schemeClr val="bg1">
                <a:lumMod val="65000"/>
                <a:tint val="44500"/>
                <a:satMod val="160000"/>
              </a:schemeClr>
            </a:gs>
            <a:gs pos="100000">
              <a:schemeClr val="bg1">
                <a:lumMod val="65000"/>
                <a:tint val="23500"/>
                <a:satMod val="160000"/>
              </a:schemeClr>
            </a:gs>
          </a:gsLst>
          <a:lin ang="108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baseline="0">
              <a:solidFill>
                <a:schemeClr val="bg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FLUXO DE CAIXA</a:t>
          </a:r>
        </a:p>
        <a:p>
          <a:pPr algn="l"/>
          <a:endParaRPr lang="pt-BR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56026</xdr:rowOff>
    </xdr:from>
    <xdr:to>
      <xdr:col>1</xdr:col>
      <xdr:colOff>1834046</xdr:colOff>
      <xdr:row>4</xdr:row>
      <xdr:rowOff>123931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4D1EE12-21A1-455A-8C6E-D81D2C4CC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816" y="56026"/>
          <a:ext cx="1834046" cy="847223"/>
        </a:xfrm>
        <a:prstGeom prst="rect">
          <a:avLst/>
        </a:prstGeom>
      </xdr:spPr>
    </xdr:pic>
    <xdr:clientData/>
  </xdr:twoCellAnchor>
  <xdr:twoCellAnchor>
    <xdr:from>
      <xdr:col>1</xdr:col>
      <xdr:colOff>2079423</xdr:colOff>
      <xdr:row>0</xdr:row>
      <xdr:rowOff>100202</xdr:rowOff>
    </xdr:from>
    <xdr:to>
      <xdr:col>1</xdr:col>
      <xdr:colOff>3908191</xdr:colOff>
      <xdr:row>4</xdr:row>
      <xdr:rowOff>67914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7C74D52-A532-9F09-2E0A-F75F467AC2BE}"/>
            </a:ext>
          </a:extLst>
        </xdr:cNvPr>
        <xdr:cNvGrpSpPr/>
      </xdr:nvGrpSpPr>
      <xdr:grpSpPr>
        <a:xfrm>
          <a:off x="2732566" y="100202"/>
          <a:ext cx="1828768" cy="743319"/>
          <a:chOff x="16614324" y="149680"/>
          <a:chExt cx="1698881" cy="747030"/>
        </a:xfrm>
      </xdr:grpSpPr>
      <xdr:sp macro="" textlink="">
        <xdr:nvSpPr>
          <xdr:cNvPr id="3" name="Retângulo: Cantos Arredondados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C333667-F0BA-4210-947B-3D8FF19CA769}"/>
              </a:ext>
            </a:extLst>
          </xdr:cNvPr>
          <xdr:cNvSpPr/>
        </xdr:nvSpPr>
        <xdr:spPr>
          <a:xfrm>
            <a:off x="16614324" y="149680"/>
            <a:ext cx="1698881" cy="341586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65000"/>
                  <a:tint val="66000"/>
                  <a:satMod val="160000"/>
                </a:schemeClr>
              </a:gs>
              <a:gs pos="50000">
                <a:schemeClr val="bg1">
                  <a:lumMod val="65000"/>
                  <a:tint val="44500"/>
                  <a:satMod val="160000"/>
                </a:schemeClr>
              </a:gs>
              <a:gs pos="100000">
                <a:schemeClr val="bg1">
                  <a:lumMod val="65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 baseline="0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MENU</a:t>
            </a:r>
          </a:p>
          <a:p>
            <a:pPr algn="l"/>
            <a:endParaRPr lang="pt-BR" sz="1100">
              <a:solidFill>
                <a:srgbClr val="FF0000"/>
              </a:solidFill>
            </a:endParaRPr>
          </a:p>
        </xdr:txBody>
      </xdr:sp>
      <xdr:grpSp>
        <xdr:nvGrpSpPr>
          <xdr:cNvPr id="7" name="Agrupar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5A93F26-CE53-4A1F-BA0F-CCD8D2812F4D}"/>
              </a:ext>
            </a:extLst>
          </xdr:cNvPr>
          <xdr:cNvGrpSpPr/>
        </xdr:nvGrpSpPr>
        <xdr:grpSpPr>
          <a:xfrm flipH="1">
            <a:off x="16649698" y="553812"/>
            <a:ext cx="785134" cy="340178"/>
            <a:chOff x="7688036" y="748393"/>
            <a:chExt cx="666750" cy="394607"/>
          </a:xfrm>
        </xdr:grpSpPr>
        <xdr:sp macro="" textlink="">
          <xdr:nvSpPr>
            <xdr:cNvPr id="8" name="Retângulo: Cantos Arredondados 7">
              <a:extLst>
                <a:ext uri="{FF2B5EF4-FFF2-40B4-BE49-F238E27FC236}">
                  <a16:creationId xmlns:a16="http://schemas.microsoft.com/office/drawing/2014/main" id="{D922ED0B-D88C-4150-BCE8-65D2F302CC95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9" name="Seta: para a Direita 8">
              <a:extLst>
                <a:ext uri="{FF2B5EF4-FFF2-40B4-BE49-F238E27FC236}">
                  <a16:creationId xmlns:a16="http://schemas.microsoft.com/office/drawing/2014/main" id="{2EA5F2ED-6E47-4032-9BC0-E6E165AA5BB8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  <xdr:grpSp>
        <xdr:nvGrpSpPr>
          <xdr:cNvPr id="16" name="Agrupar 1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51668D5-BBE5-4F92-BA59-2D2F5C7E65FE}"/>
              </a:ext>
            </a:extLst>
          </xdr:cNvPr>
          <xdr:cNvGrpSpPr/>
        </xdr:nvGrpSpPr>
        <xdr:grpSpPr>
          <a:xfrm>
            <a:off x="17520557" y="556532"/>
            <a:ext cx="785134" cy="340178"/>
            <a:chOff x="7688036" y="748393"/>
            <a:chExt cx="666750" cy="394607"/>
          </a:xfrm>
        </xdr:grpSpPr>
        <xdr:sp macro="" textlink="">
          <xdr:nvSpPr>
            <xdr:cNvPr id="17" name="Retângulo: Cantos Arredondados 16">
              <a:extLst>
                <a:ext uri="{FF2B5EF4-FFF2-40B4-BE49-F238E27FC236}">
                  <a16:creationId xmlns:a16="http://schemas.microsoft.com/office/drawing/2014/main" id="{6858801D-E967-4CE0-940F-31609FCA4AC5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8" name="Seta: para a Direita 17">
              <a:extLst>
                <a:ext uri="{FF2B5EF4-FFF2-40B4-BE49-F238E27FC236}">
                  <a16:creationId xmlns:a16="http://schemas.microsoft.com/office/drawing/2014/main" id="{45B4E163-91D7-4722-A0B9-59DC08900DB9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88272</xdr:colOff>
      <xdr:row>0</xdr:row>
      <xdr:rowOff>90662</xdr:rowOff>
    </xdr:from>
    <xdr:to>
      <xdr:col>1</xdr:col>
      <xdr:colOff>1922318</xdr:colOff>
      <xdr:row>4</xdr:row>
      <xdr:rowOff>158567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0B3FD5-9131-4F20-B9D4-B655238D1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27" y="90662"/>
          <a:ext cx="1834046" cy="847223"/>
        </a:xfrm>
        <a:prstGeom prst="rect">
          <a:avLst/>
        </a:prstGeom>
      </xdr:spPr>
    </xdr:pic>
    <xdr:clientData/>
  </xdr:twoCellAnchor>
  <xdr:twoCellAnchor>
    <xdr:from>
      <xdr:col>1</xdr:col>
      <xdr:colOff>2523507</xdr:colOff>
      <xdr:row>0</xdr:row>
      <xdr:rowOff>103907</xdr:rowOff>
    </xdr:from>
    <xdr:to>
      <xdr:col>1</xdr:col>
      <xdr:colOff>4231047</xdr:colOff>
      <xdr:row>4</xdr:row>
      <xdr:rowOff>80773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867ADDCF-29A6-E3E8-3BE9-D8B5DDC770FC}"/>
            </a:ext>
          </a:extLst>
        </xdr:cNvPr>
        <xdr:cNvGrpSpPr/>
      </xdr:nvGrpSpPr>
      <xdr:grpSpPr>
        <a:xfrm>
          <a:off x="3176650" y="103907"/>
          <a:ext cx="1707540" cy="752473"/>
          <a:chOff x="5783036" y="190499"/>
          <a:chExt cx="1698881" cy="752473"/>
        </a:xfrm>
      </xdr:grpSpPr>
      <xdr:sp macro="" textlink="">
        <xdr:nvSpPr>
          <xdr:cNvPr id="3" name="Retângulo: Cantos Arredondados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A36CFC5-2640-4A24-9C78-59FE09FDBA36}"/>
              </a:ext>
            </a:extLst>
          </xdr:cNvPr>
          <xdr:cNvSpPr/>
        </xdr:nvSpPr>
        <xdr:spPr>
          <a:xfrm>
            <a:off x="5783036" y="190499"/>
            <a:ext cx="1698881" cy="347029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65000"/>
                  <a:tint val="66000"/>
                  <a:satMod val="160000"/>
                </a:schemeClr>
              </a:gs>
              <a:gs pos="50000">
                <a:schemeClr val="bg1">
                  <a:lumMod val="65000"/>
                  <a:tint val="44500"/>
                  <a:satMod val="160000"/>
                </a:schemeClr>
              </a:gs>
              <a:gs pos="100000">
                <a:schemeClr val="bg1">
                  <a:lumMod val="65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 baseline="0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MENU</a:t>
            </a:r>
          </a:p>
          <a:p>
            <a:pPr algn="l"/>
            <a:endParaRPr lang="pt-BR" sz="1100">
              <a:solidFill>
                <a:srgbClr val="FF0000"/>
              </a:solidFill>
            </a:endParaRPr>
          </a:p>
        </xdr:txBody>
      </xdr:sp>
      <xdr:grpSp>
        <xdr:nvGrpSpPr>
          <xdr:cNvPr id="4" name="Agrupar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D01646A-7FDC-431B-8416-F2B3E77C4DFC}"/>
              </a:ext>
            </a:extLst>
          </xdr:cNvPr>
          <xdr:cNvGrpSpPr/>
        </xdr:nvGrpSpPr>
        <xdr:grpSpPr>
          <a:xfrm flipH="1">
            <a:off x="5818410" y="600074"/>
            <a:ext cx="785134" cy="340178"/>
            <a:chOff x="7688036" y="748393"/>
            <a:chExt cx="666750" cy="394607"/>
          </a:xfrm>
        </xdr:grpSpPr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3FE32B77-3D98-409D-82A1-D7555446D37B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" name="Seta: para a Direita 5">
              <a:extLst>
                <a:ext uri="{FF2B5EF4-FFF2-40B4-BE49-F238E27FC236}">
                  <a16:creationId xmlns:a16="http://schemas.microsoft.com/office/drawing/2014/main" id="{A0C4664A-00B0-4A61-9BEA-DBDD1A357EEA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  <xdr:grpSp>
        <xdr:nvGrpSpPr>
          <xdr:cNvPr id="7" name="Agrupar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16DD4F0-B420-46C6-B74D-734594DD8E60}"/>
              </a:ext>
            </a:extLst>
          </xdr:cNvPr>
          <xdr:cNvGrpSpPr/>
        </xdr:nvGrpSpPr>
        <xdr:grpSpPr>
          <a:xfrm>
            <a:off x="6689269" y="602794"/>
            <a:ext cx="785134" cy="340178"/>
            <a:chOff x="7688036" y="748393"/>
            <a:chExt cx="666750" cy="394607"/>
          </a:xfrm>
        </xdr:grpSpPr>
        <xdr:sp macro="" textlink="">
          <xdr:nvSpPr>
            <xdr:cNvPr id="8" name="Retângulo: Cantos Arredondados 7">
              <a:extLst>
                <a:ext uri="{FF2B5EF4-FFF2-40B4-BE49-F238E27FC236}">
                  <a16:creationId xmlns:a16="http://schemas.microsoft.com/office/drawing/2014/main" id="{70C23E7C-1028-4786-B8E8-E20A7AC544AA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9" name="Seta: para a Direita 8">
              <a:extLst>
                <a:ext uri="{FF2B5EF4-FFF2-40B4-BE49-F238E27FC236}">
                  <a16:creationId xmlns:a16="http://schemas.microsoft.com/office/drawing/2014/main" id="{DCD08E84-E1DA-42E8-A6F8-EE793F145099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149678</xdr:colOff>
      <xdr:row>0</xdr:row>
      <xdr:rowOff>63141</xdr:rowOff>
    </xdr:from>
    <xdr:to>
      <xdr:col>1</xdr:col>
      <xdr:colOff>1976765</xdr:colOff>
      <xdr:row>4</xdr:row>
      <xdr:rowOff>131046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D40478-39B0-48A9-AA97-35B422DA6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" y="63141"/>
          <a:ext cx="1827087" cy="843512"/>
        </a:xfrm>
        <a:prstGeom prst="rect">
          <a:avLst/>
        </a:prstGeom>
      </xdr:spPr>
    </xdr:pic>
    <xdr:clientData/>
  </xdr:twoCellAnchor>
  <xdr:twoCellAnchor>
    <xdr:from>
      <xdr:col>1</xdr:col>
      <xdr:colOff>2377542</xdr:colOff>
      <xdr:row>0</xdr:row>
      <xdr:rowOff>92777</xdr:rowOff>
    </xdr:from>
    <xdr:to>
      <xdr:col>1</xdr:col>
      <xdr:colOff>4093741</xdr:colOff>
      <xdr:row>4</xdr:row>
      <xdr:rowOff>65932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3C8E7CC5-0477-86FE-C8DB-9785FB0C41D0}"/>
            </a:ext>
          </a:extLst>
        </xdr:cNvPr>
        <xdr:cNvGrpSpPr/>
      </xdr:nvGrpSpPr>
      <xdr:grpSpPr>
        <a:xfrm>
          <a:off x="3030685" y="92777"/>
          <a:ext cx="1716199" cy="748762"/>
          <a:chOff x="4993821" y="204107"/>
          <a:chExt cx="1698881" cy="752473"/>
        </a:xfrm>
      </xdr:grpSpPr>
      <xdr:sp macro="" textlink="">
        <xdr:nvSpPr>
          <xdr:cNvPr id="4" name="Retângulo: Cantos Arredondados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A1FFD14-B4C3-418E-BE74-238EB6DEFFA8}"/>
              </a:ext>
            </a:extLst>
          </xdr:cNvPr>
          <xdr:cNvSpPr/>
        </xdr:nvSpPr>
        <xdr:spPr>
          <a:xfrm>
            <a:off x="4993821" y="204107"/>
            <a:ext cx="1698881" cy="347029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65000"/>
                  <a:tint val="66000"/>
                  <a:satMod val="160000"/>
                </a:schemeClr>
              </a:gs>
              <a:gs pos="50000">
                <a:schemeClr val="bg1">
                  <a:lumMod val="65000"/>
                  <a:tint val="44500"/>
                  <a:satMod val="160000"/>
                </a:schemeClr>
              </a:gs>
              <a:gs pos="100000">
                <a:schemeClr val="bg1">
                  <a:lumMod val="65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 baseline="0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MENU</a:t>
            </a:r>
          </a:p>
          <a:p>
            <a:pPr algn="l"/>
            <a:endParaRPr lang="pt-BR" sz="1100">
              <a:solidFill>
                <a:srgbClr val="FF0000"/>
              </a:solidFill>
            </a:endParaRPr>
          </a:p>
        </xdr:txBody>
      </xdr:sp>
      <xdr:grpSp>
        <xdr:nvGrpSpPr>
          <xdr:cNvPr id="5" name="Agrupar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9810644-9861-45AF-94EC-545F07575366}"/>
              </a:ext>
            </a:extLst>
          </xdr:cNvPr>
          <xdr:cNvGrpSpPr/>
        </xdr:nvGrpSpPr>
        <xdr:grpSpPr>
          <a:xfrm flipH="1">
            <a:off x="5029195" y="613682"/>
            <a:ext cx="785134" cy="340178"/>
            <a:chOff x="7688036" y="748393"/>
            <a:chExt cx="666750" cy="394607"/>
          </a:xfrm>
        </xdr:grpSpPr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DCC2816C-0D1E-4412-A563-D97CA555526B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7" name="Seta: para a Direita 6">
              <a:extLst>
                <a:ext uri="{FF2B5EF4-FFF2-40B4-BE49-F238E27FC236}">
                  <a16:creationId xmlns:a16="http://schemas.microsoft.com/office/drawing/2014/main" id="{31E40007-0B0F-4D53-8306-EC8A558E163C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38D1EE4-A386-4CF9-95D6-0DA262409B37}"/>
              </a:ext>
            </a:extLst>
          </xdr:cNvPr>
          <xdr:cNvGrpSpPr/>
        </xdr:nvGrpSpPr>
        <xdr:grpSpPr>
          <a:xfrm>
            <a:off x="5900054" y="616402"/>
            <a:ext cx="785134" cy="340178"/>
            <a:chOff x="7688036" y="748393"/>
            <a:chExt cx="666750" cy="394607"/>
          </a:xfrm>
        </xdr:grpSpPr>
        <xdr:sp macro="" textlink="">
          <xdr:nvSpPr>
            <xdr:cNvPr id="9" name="Retângulo: Cantos Arredondados 8">
              <a:extLst>
                <a:ext uri="{FF2B5EF4-FFF2-40B4-BE49-F238E27FC236}">
                  <a16:creationId xmlns:a16="http://schemas.microsoft.com/office/drawing/2014/main" id="{41E1E6DF-0236-4E3E-A5AB-5D93A92ADC37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0" name="Seta: para a Direita 9">
              <a:extLst>
                <a:ext uri="{FF2B5EF4-FFF2-40B4-BE49-F238E27FC236}">
                  <a16:creationId xmlns:a16="http://schemas.microsoft.com/office/drawing/2014/main" id="{2EF43672-FEEB-4D21-8045-381DAF2387FF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98169</xdr:colOff>
      <xdr:row>0</xdr:row>
      <xdr:rowOff>42419</xdr:rowOff>
    </xdr:from>
    <xdr:to>
      <xdr:col>1</xdr:col>
      <xdr:colOff>1932215</xdr:colOff>
      <xdr:row>4</xdr:row>
      <xdr:rowOff>110324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66F401-FF7B-4AED-B015-AC504E813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12" y="42419"/>
          <a:ext cx="1834046" cy="843512"/>
        </a:xfrm>
        <a:prstGeom prst="rect">
          <a:avLst/>
        </a:prstGeom>
      </xdr:spPr>
    </xdr:pic>
    <xdr:clientData/>
  </xdr:twoCellAnchor>
  <xdr:twoCellAnchor>
    <xdr:from>
      <xdr:col>1</xdr:col>
      <xdr:colOff>2455472</xdr:colOff>
      <xdr:row>0</xdr:row>
      <xdr:rowOff>82879</xdr:rowOff>
    </xdr:from>
    <xdr:to>
      <xdr:col>1</xdr:col>
      <xdr:colOff>4163012</xdr:colOff>
      <xdr:row>4</xdr:row>
      <xdr:rowOff>59745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B09B0AEC-22E6-7E83-A9B9-3EB298C0763D}"/>
            </a:ext>
          </a:extLst>
        </xdr:cNvPr>
        <xdr:cNvGrpSpPr/>
      </xdr:nvGrpSpPr>
      <xdr:grpSpPr>
        <a:xfrm>
          <a:off x="3108615" y="82879"/>
          <a:ext cx="1707540" cy="752473"/>
          <a:chOff x="5388429" y="190500"/>
          <a:chExt cx="1698881" cy="752473"/>
        </a:xfrm>
      </xdr:grpSpPr>
      <xdr:sp macro="" textlink="">
        <xdr:nvSpPr>
          <xdr:cNvPr id="3" name="Retângulo: Cantos Arredondados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0DED47-F1DF-4E2C-9ABD-3BAAB8645314}"/>
              </a:ext>
            </a:extLst>
          </xdr:cNvPr>
          <xdr:cNvSpPr/>
        </xdr:nvSpPr>
        <xdr:spPr>
          <a:xfrm>
            <a:off x="5388429" y="190500"/>
            <a:ext cx="1698881" cy="347029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65000"/>
                  <a:tint val="66000"/>
                  <a:satMod val="160000"/>
                </a:schemeClr>
              </a:gs>
              <a:gs pos="50000">
                <a:schemeClr val="bg1">
                  <a:lumMod val="65000"/>
                  <a:tint val="44500"/>
                  <a:satMod val="160000"/>
                </a:schemeClr>
              </a:gs>
              <a:gs pos="100000">
                <a:schemeClr val="bg1">
                  <a:lumMod val="65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 baseline="0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MENU</a:t>
            </a:r>
          </a:p>
          <a:p>
            <a:pPr algn="l"/>
            <a:endParaRPr lang="pt-BR" sz="1100">
              <a:solidFill>
                <a:srgbClr val="FF0000"/>
              </a:solidFill>
            </a:endParaRPr>
          </a:p>
        </xdr:txBody>
      </xdr:sp>
      <xdr:grpSp>
        <xdr:nvGrpSpPr>
          <xdr:cNvPr id="4" name="Agrupar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567F74F-157F-4B10-A01D-124688627131}"/>
              </a:ext>
            </a:extLst>
          </xdr:cNvPr>
          <xdr:cNvGrpSpPr/>
        </xdr:nvGrpSpPr>
        <xdr:grpSpPr>
          <a:xfrm flipH="1">
            <a:off x="5423803" y="600075"/>
            <a:ext cx="785134" cy="340178"/>
            <a:chOff x="7688036" y="748393"/>
            <a:chExt cx="666750" cy="394607"/>
          </a:xfrm>
        </xdr:grpSpPr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F13A428A-D78F-3F76-2909-8A6E8767A8A2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" name="Seta: para a Direita 5">
              <a:extLst>
                <a:ext uri="{FF2B5EF4-FFF2-40B4-BE49-F238E27FC236}">
                  <a16:creationId xmlns:a16="http://schemas.microsoft.com/office/drawing/2014/main" id="{9250E5DD-9FD7-742E-0C99-4203BEE6C8CE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  <xdr:grpSp>
        <xdr:nvGrpSpPr>
          <xdr:cNvPr id="7" name="Agrupar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75597F2-F912-440D-B0C9-026162059310}"/>
              </a:ext>
            </a:extLst>
          </xdr:cNvPr>
          <xdr:cNvGrpSpPr/>
        </xdr:nvGrpSpPr>
        <xdr:grpSpPr>
          <a:xfrm>
            <a:off x="6294662" y="602795"/>
            <a:ext cx="785134" cy="340178"/>
            <a:chOff x="7688036" y="748393"/>
            <a:chExt cx="666750" cy="394607"/>
          </a:xfrm>
        </xdr:grpSpPr>
        <xdr:sp macro="" textlink="">
          <xdr:nvSpPr>
            <xdr:cNvPr id="8" name="Retângulo: Cantos Arredondados 7">
              <a:extLst>
                <a:ext uri="{FF2B5EF4-FFF2-40B4-BE49-F238E27FC236}">
                  <a16:creationId xmlns:a16="http://schemas.microsoft.com/office/drawing/2014/main" id="{7E64A793-1442-8BC9-82B8-69F81F336933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9" name="Seta: para a Direita 8">
              <a:extLst>
                <a:ext uri="{FF2B5EF4-FFF2-40B4-BE49-F238E27FC236}">
                  <a16:creationId xmlns:a16="http://schemas.microsoft.com/office/drawing/2014/main" id="{0BA7DD37-7BAD-7918-458F-85529DBF80F9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148887</xdr:colOff>
      <xdr:row>0</xdr:row>
      <xdr:rowOff>73344</xdr:rowOff>
    </xdr:from>
    <xdr:to>
      <xdr:col>1</xdr:col>
      <xdr:colOff>1982933</xdr:colOff>
      <xdr:row>4</xdr:row>
      <xdr:rowOff>131043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675F3A-81B3-4DED-B70A-237D2176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42" y="73344"/>
          <a:ext cx="1834046" cy="837017"/>
        </a:xfrm>
        <a:prstGeom prst="rect">
          <a:avLst/>
        </a:prstGeom>
      </xdr:spPr>
    </xdr:pic>
    <xdr:clientData/>
  </xdr:twoCellAnchor>
  <xdr:twoCellAnchor>
    <xdr:from>
      <xdr:col>1</xdr:col>
      <xdr:colOff>2328054</xdr:colOff>
      <xdr:row>0</xdr:row>
      <xdr:rowOff>132360</xdr:rowOff>
    </xdr:from>
    <xdr:to>
      <xdr:col>1</xdr:col>
      <xdr:colOff>4035594</xdr:colOff>
      <xdr:row>4</xdr:row>
      <xdr:rowOff>106506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F649616-995D-5DF9-B573-B42F778EF0A6}"/>
            </a:ext>
          </a:extLst>
        </xdr:cNvPr>
        <xdr:cNvGrpSpPr/>
      </xdr:nvGrpSpPr>
      <xdr:grpSpPr>
        <a:xfrm>
          <a:off x="2981197" y="132360"/>
          <a:ext cx="1707540" cy="749753"/>
          <a:chOff x="16251877" y="149678"/>
          <a:chExt cx="1707540" cy="753464"/>
        </a:xfrm>
      </xdr:grpSpPr>
      <xdr:sp macro="" textlink="">
        <xdr:nvSpPr>
          <xdr:cNvPr id="3" name="Retângulo: Cantos Arredondados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1A17E20-EFA4-48E6-A168-3ECE13BB0E2F}"/>
              </a:ext>
            </a:extLst>
          </xdr:cNvPr>
          <xdr:cNvSpPr/>
        </xdr:nvSpPr>
        <xdr:spPr>
          <a:xfrm>
            <a:off x="16251877" y="149678"/>
            <a:ext cx="1707540" cy="350740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65000"/>
                  <a:tint val="66000"/>
                  <a:satMod val="160000"/>
                </a:schemeClr>
              </a:gs>
              <a:gs pos="50000">
                <a:schemeClr val="bg1">
                  <a:lumMod val="65000"/>
                  <a:tint val="44500"/>
                  <a:satMod val="160000"/>
                </a:schemeClr>
              </a:gs>
              <a:gs pos="100000">
                <a:schemeClr val="bg1">
                  <a:lumMod val="65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 baseline="0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MENU</a:t>
            </a:r>
          </a:p>
          <a:p>
            <a:pPr algn="l"/>
            <a:endParaRPr lang="pt-BR" sz="1100">
              <a:solidFill>
                <a:srgbClr val="FF0000"/>
              </a:solidFill>
            </a:endParaRPr>
          </a:p>
        </xdr:txBody>
      </xdr:sp>
      <xdr:grpSp>
        <xdr:nvGrpSpPr>
          <xdr:cNvPr id="4" name="Agrupar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68FD356-F246-4C79-8744-5DD3732BACA7}"/>
              </a:ext>
            </a:extLst>
          </xdr:cNvPr>
          <xdr:cNvGrpSpPr/>
        </xdr:nvGrpSpPr>
        <xdr:grpSpPr>
          <a:xfrm flipH="1">
            <a:off x="16736287" y="562964"/>
            <a:ext cx="793793" cy="340178"/>
            <a:chOff x="7688036" y="748393"/>
            <a:chExt cx="666750" cy="394607"/>
          </a:xfrm>
        </xdr:grpSpPr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6220F1B0-1A30-4186-81F4-E90E07820204}"/>
                </a:ext>
              </a:extLst>
            </xdr:cNvPr>
            <xdr:cNvSpPr/>
          </xdr:nvSpPr>
          <xdr:spPr>
            <a:xfrm>
              <a:off x="7688036" y="748393"/>
              <a:ext cx="666750" cy="394607"/>
            </a:xfrm>
            <a:prstGeom prst="roundRect">
              <a:avLst/>
            </a:prstGeom>
            <a:gradFill flip="none" rotWithShape="1">
              <a:gsLst>
                <a:gs pos="0">
                  <a:schemeClr val="bg1">
                    <a:lumMod val="65000"/>
                    <a:tint val="66000"/>
                    <a:satMod val="160000"/>
                  </a:schemeClr>
                </a:gs>
                <a:gs pos="50000">
                  <a:schemeClr val="bg1">
                    <a:lumMod val="65000"/>
                    <a:tint val="44500"/>
                    <a:satMod val="160000"/>
                  </a:schemeClr>
                </a:gs>
                <a:gs pos="100000">
                  <a:schemeClr val="bg1">
                    <a:lumMod val="6500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  <a:ln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pt-BR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" name="Seta: para a Direita 5">
              <a:extLst>
                <a:ext uri="{FF2B5EF4-FFF2-40B4-BE49-F238E27FC236}">
                  <a16:creationId xmlns:a16="http://schemas.microsoft.com/office/drawing/2014/main" id="{960D9421-8E58-42B3-87DC-3D55A4AC23C8}"/>
                </a:ext>
              </a:extLst>
            </xdr:cNvPr>
            <xdr:cNvSpPr/>
          </xdr:nvSpPr>
          <xdr:spPr>
            <a:xfrm>
              <a:off x="7851321" y="789215"/>
              <a:ext cx="367393" cy="285750"/>
            </a:xfrm>
            <a:prstGeom prst="rightArrow">
              <a:avLst/>
            </a:prstGeom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C101-01A2-4717-8803-30069C93576F}">
  <sheetPr>
    <tabColor theme="2" tint="-0.499984740745262"/>
    <outlinePr summaryBelow="0"/>
    <pageSetUpPr fitToPage="1"/>
  </sheetPr>
  <dimension ref="A1:XFC33"/>
  <sheetViews>
    <sheetView showGridLines="0" tabSelected="1" zoomScale="70" zoomScaleNormal="70" zoomScaleSheetLayoutView="55" workbookViewId="0"/>
  </sheetViews>
  <sheetFormatPr defaultColWidth="0" defaultRowHeight="15" customHeight="1" zeroHeight="1" x14ac:dyDescent="0.25"/>
  <cols>
    <col min="1" max="1" width="13" style="82" customWidth="1"/>
    <col min="2" max="2" width="49.140625" style="3" customWidth="1"/>
    <col min="3" max="13" width="15.7109375" style="3" customWidth="1"/>
    <col min="14" max="14" width="2.7109375" style="83" customWidth="1"/>
    <col min="15" max="15" width="21.7109375" style="3" hidden="1" customWidth="1"/>
    <col min="16" max="16383" width="2.7109375" style="3" hidden="1"/>
    <col min="16384" max="16384" width="0.140625" style="3" customWidth="1"/>
  </cols>
  <sheetData>
    <row r="1" spans="1:20" s="79" customFormat="1" x14ac:dyDescent="0.25">
      <c r="A1" s="78"/>
      <c r="B1" s="146"/>
      <c r="D1" s="80"/>
      <c r="N1" s="81"/>
    </row>
    <row r="2" spans="1:20" x14ac:dyDescent="0.25">
      <c r="B2" s="147"/>
      <c r="D2" s="2"/>
    </row>
    <row r="3" spans="1:20" ht="18" x14ac:dyDescent="0.35">
      <c r="B3" s="147"/>
      <c r="D3" s="2"/>
      <c r="I3" s="104" t="s">
        <v>169</v>
      </c>
    </row>
    <row r="4" spans="1:20" ht="18" x14ac:dyDescent="0.35">
      <c r="B4" s="147"/>
      <c r="I4" s="105" t="s">
        <v>175</v>
      </c>
    </row>
    <row r="5" spans="1:20" ht="18" x14ac:dyDescent="0.35">
      <c r="B5" s="147"/>
      <c r="C5" s="84"/>
      <c r="F5" s="84"/>
      <c r="I5" s="105" t="s">
        <v>170</v>
      </c>
    </row>
    <row r="6" spans="1:20" ht="19.5" customHeight="1" x14ac:dyDescent="0.35">
      <c r="C6" s="2"/>
      <c r="D6" s="2"/>
      <c r="E6" s="2"/>
      <c r="F6" s="2"/>
      <c r="G6" s="2"/>
      <c r="I6" s="105"/>
      <c r="J6" s="2"/>
      <c r="K6" s="2"/>
      <c r="L6" s="2"/>
      <c r="M6" s="2"/>
      <c r="N6" s="85"/>
      <c r="O6" s="2"/>
      <c r="P6" s="2"/>
      <c r="Q6" s="2"/>
      <c r="T6" s="2"/>
    </row>
    <row r="7" spans="1:20" ht="18" customHeight="1" x14ac:dyDescent="0.35">
      <c r="I7" s="104" t="s">
        <v>171</v>
      </c>
    </row>
    <row r="8" spans="1:20" ht="18" customHeight="1" x14ac:dyDescent="0.35">
      <c r="I8" s="105" t="s">
        <v>172</v>
      </c>
    </row>
    <row r="9" spans="1:20" ht="18" customHeight="1" x14ac:dyDescent="0.35">
      <c r="I9" s="105"/>
    </row>
    <row r="10" spans="1:20" ht="18" customHeight="1" x14ac:dyDescent="0.35">
      <c r="I10" s="104" t="s">
        <v>173</v>
      </c>
    </row>
    <row r="11" spans="1:20" ht="18" customHeight="1" x14ac:dyDescent="0.35">
      <c r="I11" s="105" t="s">
        <v>174</v>
      </c>
      <c r="O11" s="86" t="s">
        <v>137</v>
      </c>
    </row>
    <row r="12" spans="1:20" ht="18" customHeight="1" x14ac:dyDescent="0.25">
      <c r="O12" s="86" t="s">
        <v>138</v>
      </c>
    </row>
    <row r="13" spans="1:20" ht="18" customHeight="1" x14ac:dyDescent="0.25"/>
    <row r="14" spans="1:20" ht="31.5" customHeight="1" x14ac:dyDescent="0.25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50"/>
    </row>
    <row r="15" spans="1:20" ht="18" customHeight="1" x14ac:dyDescent="0.25">
      <c r="B15" s="86"/>
    </row>
    <row r="16" spans="1:20" ht="18" customHeight="1" x14ac:dyDescent="0.25">
      <c r="E16" s="87"/>
      <c r="F16" s="87"/>
      <c r="G16" s="87"/>
      <c r="H16" s="87"/>
    </row>
    <row r="17" spans="1:14" ht="18" customHeight="1" x14ac:dyDescent="0.25"/>
    <row r="18" spans="1:14" ht="18" customHeight="1" x14ac:dyDescent="0.25"/>
    <row r="19" spans="1:14" ht="18" customHeight="1" x14ac:dyDescent="0.25"/>
    <row r="20" spans="1:14" ht="18" customHeight="1" x14ac:dyDescent="0.25"/>
    <row r="21" spans="1:14" ht="18" customHeight="1" x14ac:dyDescent="0.25"/>
    <row r="22" spans="1:14" ht="18" customHeight="1" x14ac:dyDescent="0.25"/>
    <row r="23" spans="1:14" ht="18" customHeight="1" x14ac:dyDescent="0.25"/>
    <row r="24" spans="1:14" ht="18" customHeight="1" thickBot="1" x14ac:dyDescent="0.3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</row>
    <row r="25" spans="1:14" ht="18" hidden="1" customHeight="1" x14ac:dyDescent="0.25"/>
    <row r="26" spans="1:14" ht="18" hidden="1" customHeight="1" x14ac:dyDescent="0.25"/>
    <row r="27" spans="1:14" ht="18" hidden="1" customHeight="1" x14ac:dyDescent="0.25"/>
    <row r="28" spans="1:14" ht="18" hidden="1" customHeight="1" x14ac:dyDescent="0.25"/>
    <row r="29" spans="1:14" ht="18" hidden="1" customHeight="1" x14ac:dyDescent="0.25"/>
    <row r="30" spans="1:14" ht="18" hidden="1" customHeight="1" x14ac:dyDescent="0.25"/>
    <row r="31" spans="1:14" ht="18" hidden="1" customHeight="1" x14ac:dyDescent="0.25"/>
    <row r="32" spans="1:14" ht="18" hidden="1" customHeight="1" x14ac:dyDescent="0.25"/>
    <row r="33" ht="18" hidden="1" customHeight="1" x14ac:dyDescent="0.25"/>
  </sheetData>
  <mergeCells count="2">
    <mergeCell ref="B1:B5"/>
    <mergeCell ref="A14:N14"/>
  </mergeCells>
  <pageMargins left="0" right="0" top="0.39370078740157483" bottom="0.39370078740157483" header="0.31496062992125984" footer="0.31496062992125984"/>
  <pageSetup paperSize="9" scale="44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67EA-1CD6-4C42-A8E2-972DD262E462}">
  <sheetPr codeName="Planilha4">
    <tabColor theme="2" tint="-0.499984740745262"/>
    <outlinePr summaryBelow="0"/>
    <pageSetUpPr fitToPage="1"/>
  </sheetPr>
  <dimension ref="A1:AO65"/>
  <sheetViews>
    <sheetView showGridLines="0" zoomScale="70" zoomScaleNormal="7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85546875" defaultRowHeight="15" zeroHeight="1" outlineLevelCol="1" x14ac:dyDescent="0.25"/>
  <cols>
    <col min="1" max="1" width="9.7109375" style="3" customWidth="1"/>
    <col min="2" max="2" width="65.7109375" style="3" customWidth="1"/>
    <col min="3" max="5" width="23.7109375" style="3" customWidth="1"/>
    <col min="6" max="9" width="17.7109375" style="3" hidden="1" customWidth="1" outlineLevel="1"/>
    <col min="10" max="10" width="23.7109375" style="3" customWidth="1" collapsed="1"/>
    <col min="11" max="14" width="17.7109375" style="3" hidden="1" customWidth="1" outlineLevel="1"/>
    <col min="15" max="15" width="23.7109375" style="3" customWidth="1" collapsed="1"/>
    <col min="16" max="19" width="17.7109375" style="3" hidden="1" customWidth="1" outlineLevel="1"/>
    <col min="20" max="20" width="23.7109375" style="3" customWidth="1" collapsed="1"/>
    <col min="21" max="24" width="17.7109375" style="3" hidden="1" customWidth="1" outlineLevel="1"/>
    <col min="25" max="25" width="23.7109375" style="3" customWidth="1" collapsed="1"/>
    <col min="26" max="29" width="17.7109375" style="3" hidden="1" customWidth="1" outlineLevel="1"/>
    <col min="30" max="30" width="23.7109375" style="3" customWidth="1" collapsed="1"/>
    <col min="31" max="34" width="17.7109375" style="3" hidden="1" customWidth="1" outlineLevel="1"/>
    <col min="35" max="35" width="23.7109375" style="3" customWidth="1" collapsed="1"/>
    <col min="36" max="40" width="23.7109375" style="3" customWidth="1"/>
    <col min="41" max="16384" width="8.85546875" style="3"/>
  </cols>
  <sheetData>
    <row r="1" spans="1:41" ht="16.5" thickBot="1" x14ac:dyDescent="0.3">
      <c r="B1" s="147"/>
      <c r="C1" s="43"/>
      <c r="D1" s="43"/>
      <c r="E1" s="43" t="s">
        <v>77</v>
      </c>
      <c r="F1" s="43"/>
      <c r="G1" s="43"/>
      <c r="H1" s="43"/>
      <c r="I1" s="43"/>
      <c r="J1" s="43" t="s">
        <v>77</v>
      </c>
      <c r="K1" s="37"/>
      <c r="L1" s="37"/>
      <c r="M1" s="37"/>
      <c r="N1" s="37"/>
      <c r="O1" s="43" t="s">
        <v>77</v>
      </c>
      <c r="P1" s="106"/>
      <c r="Q1" s="37"/>
      <c r="R1" s="37"/>
      <c r="S1" s="37"/>
      <c r="T1" s="43" t="s">
        <v>77</v>
      </c>
      <c r="U1" s="37"/>
      <c r="V1" s="37"/>
      <c r="W1" s="37"/>
      <c r="Y1" s="43" t="s">
        <v>77</v>
      </c>
      <c r="AD1" s="43" t="s">
        <v>77</v>
      </c>
      <c r="AI1" s="43" t="s">
        <v>77</v>
      </c>
    </row>
    <row r="2" spans="1:41" x14ac:dyDescent="0.25">
      <c r="B2" s="14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41" x14ac:dyDescent="0.25">
      <c r="B3" s="14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41" x14ac:dyDescent="0.25">
      <c r="B4" s="14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41" x14ac:dyDescent="0.25">
      <c r="B5" s="14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41" ht="19.5" customHeight="1" x14ac:dyDescent="0.25">
      <c r="B6" s="1" t="s">
        <v>66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 t="s">
        <v>4</v>
      </c>
      <c r="Z6" s="2"/>
      <c r="AA6" s="2"/>
      <c r="AB6" s="2"/>
      <c r="AC6" s="2"/>
      <c r="AD6" s="2" t="s">
        <v>3</v>
      </c>
      <c r="AE6" s="2"/>
      <c r="AF6" s="2"/>
      <c r="AG6" s="2"/>
      <c r="AH6" s="2"/>
      <c r="AI6" s="2" t="s">
        <v>2</v>
      </c>
      <c r="AJ6" s="2">
        <v>2011</v>
      </c>
      <c r="AK6" s="2" t="s">
        <v>1</v>
      </c>
      <c r="AN6" s="2" t="s">
        <v>0</v>
      </c>
    </row>
    <row r="7" spans="1:41" ht="18" customHeight="1" x14ac:dyDescent="0.25">
      <c r="Y7" s="35"/>
      <c r="Z7" s="17"/>
      <c r="AA7" s="21"/>
      <c r="AB7" s="20"/>
      <c r="AC7" s="17"/>
      <c r="AD7" s="18"/>
      <c r="AE7" s="17"/>
      <c r="AF7" s="21"/>
      <c r="AG7" s="20"/>
    </row>
    <row r="8" spans="1:41" s="143" customFormat="1" ht="24.95" customHeight="1" x14ac:dyDescent="0.3">
      <c r="B8" s="142"/>
      <c r="C8" s="140" t="s">
        <v>274</v>
      </c>
      <c r="D8" s="140" t="s">
        <v>271</v>
      </c>
      <c r="E8" s="140">
        <v>2024</v>
      </c>
      <c r="F8" s="140" t="s">
        <v>266</v>
      </c>
      <c r="G8" s="140" t="s">
        <v>265</v>
      </c>
      <c r="H8" s="140" t="s">
        <v>264</v>
      </c>
      <c r="I8" s="140" t="s">
        <v>231</v>
      </c>
      <c r="J8" s="140">
        <v>2023</v>
      </c>
      <c r="K8" s="140" t="s">
        <v>184</v>
      </c>
      <c r="L8" s="140" t="s">
        <v>182</v>
      </c>
      <c r="M8" s="140" t="s">
        <v>181</v>
      </c>
      <c r="N8" s="140" t="s">
        <v>180</v>
      </c>
      <c r="O8" s="140">
        <v>2022</v>
      </c>
      <c r="P8" s="140" t="s">
        <v>185</v>
      </c>
      <c r="Q8" s="140" t="s">
        <v>179</v>
      </c>
      <c r="R8" s="140" t="s">
        <v>178</v>
      </c>
      <c r="S8" s="140" t="s">
        <v>177</v>
      </c>
      <c r="T8" s="140">
        <v>2021</v>
      </c>
      <c r="U8" s="140" t="s">
        <v>176</v>
      </c>
      <c r="V8" s="140" t="s">
        <v>136</v>
      </c>
      <c r="W8" s="140" t="s">
        <v>65</v>
      </c>
      <c r="X8" s="140" t="s">
        <v>64</v>
      </c>
      <c r="Y8" s="140">
        <v>2020</v>
      </c>
      <c r="Z8" s="140" t="s">
        <v>11</v>
      </c>
      <c r="AA8" s="140" t="s">
        <v>63</v>
      </c>
      <c r="AB8" s="140" t="s">
        <v>10</v>
      </c>
      <c r="AC8" s="140" t="s">
        <v>9</v>
      </c>
      <c r="AD8" s="140">
        <v>2019</v>
      </c>
      <c r="AE8" s="140" t="s">
        <v>8</v>
      </c>
      <c r="AF8" s="140" t="s">
        <v>7</v>
      </c>
      <c r="AG8" s="140" t="s">
        <v>6</v>
      </c>
      <c r="AH8" s="140" t="s">
        <v>5</v>
      </c>
      <c r="AI8" s="140">
        <v>2018</v>
      </c>
      <c r="AJ8" s="140">
        <f>AK8+1</f>
        <v>2017</v>
      </c>
      <c r="AK8" s="140">
        <f>AL8+1</f>
        <v>2016</v>
      </c>
      <c r="AL8" s="140">
        <f>AM8+1</f>
        <v>2015</v>
      </c>
      <c r="AM8" s="140">
        <f>AN8+1</f>
        <v>2014</v>
      </c>
      <c r="AN8" s="140">
        <v>2013</v>
      </c>
    </row>
    <row r="9" spans="1:41" ht="20.100000000000001" customHeight="1" x14ac:dyDescent="0.25">
      <c r="B9" s="4" t="s">
        <v>85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7"/>
      <c r="Y9" s="7"/>
      <c r="Z9" s="7"/>
      <c r="AA9" s="7"/>
      <c r="AB9" s="6"/>
      <c r="AC9" s="6"/>
      <c r="AD9" s="6"/>
      <c r="AE9" s="6"/>
      <c r="AF9" s="6"/>
      <c r="AG9" s="6"/>
      <c r="AH9" s="6"/>
      <c r="AI9" s="6"/>
      <c r="AJ9" s="6"/>
      <c r="AK9" s="6"/>
      <c r="AL9" s="5"/>
      <c r="AM9" s="5"/>
      <c r="AN9" s="5"/>
    </row>
    <row r="10" spans="1:41" s="16" customFormat="1" ht="24.95" customHeight="1" x14ac:dyDescent="0.25">
      <c r="A10" s="12"/>
      <c r="B10" s="66" t="s">
        <v>81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41" s="16" customFormat="1" ht="18" customHeight="1" x14ac:dyDescent="0.25">
      <c r="A11" s="12"/>
      <c r="B11" s="14" t="s">
        <v>114</v>
      </c>
      <c r="C11" s="49">
        <v>457423</v>
      </c>
      <c r="D11" s="49">
        <v>350000</v>
      </c>
      <c r="E11" s="49">
        <v>1282113.77984</v>
      </c>
      <c r="F11" s="49">
        <v>901822.49184000003</v>
      </c>
      <c r="G11" s="49">
        <v>0</v>
      </c>
      <c r="H11" s="49">
        <v>241791.288</v>
      </c>
      <c r="I11" s="49">
        <v>138500</v>
      </c>
      <c r="J11" s="49">
        <v>977583.96400024812</v>
      </c>
      <c r="K11" s="49">
        <v>243229.94229000001</v>
      </c>
      <c r="L11" s="49">
        <v>196701.809710248</v>
      </c>
      <c r="M11" s="49">
        <v>431555.2</v>
      </c>
      <c r="N11" s="49">
        <v>106097.012</v>
      </c>
      <c r="O11" s="49">
        <v>1065163.899125</v>
      </c>
      <c r="P11" s="49">
        <v>411106.5</v>
      </c>
      <c r="Q11" s="49">
        <v>416023.67512500001</v>
      </c>
      <c r="R11" s="49">
        <v>203655.62400000001</v>
      </c>
      <c r="S11" s="49">
        <v>34378.1</v>
      </c>
      <c r="T11" s="49">
        <v>724662.50783849997</v>
      </c>
      <c r="U11" s="49">
        <v>324389.16483850003</v>
      </c>
      <c r="V11" s="49">
        <v>231141.34299999999</v>
      </c>
      <c r="W11" s="49">
        <v>100442</v>
      </c>
      <c r="X11" s="49">
        <v>68690</v>
      </c>
      <c r="Y11" s="49">
        <v>562963.54046000005</v>
      </c>
      <c r="Z11" s="49">
        <v>396315</v>
      </c>
      <c r="AA11" s="49">
        <v>96227.14</v>
      </c>
      <c r="AB11" s="49">
        <v>29260</v>
      </c>
      <c r="AC11" s="49">
        <v>41161.400459999997</v>
      </c>
      <c r="AD11" s="49">
        <v>439115.89253359998</v>
      </c>
      <c r="AE11" s="49">
        <v>0</v>
      </c>
      <c r="AF11" s="49">
        <v>81700</v>
      </c>
      <c r="AG11" s="49">
        <v>138140.24215000001</v>
      </c>
      <c r="AH11" s="49">
        <v>219275.6503836</v>
      </c>
      <c r="AI11" s="49">
        <v>248999.311556364</v>
      </c>
      <c r="AJ11" s="49">
        <v>71221.857999999993</v>
      </c>
      <c r="AK11" s="49">
        <v>0</v>
      </c>
      <c r="AL11" s="49">
        <v>404063.04816000001</v>
      </c>
      <c r="AM11" s="49">
        <v>418125.26850000001</v>
      </c>
      <c r="AN11" s="49">
        <v>803384.74239999999</v>
      </c>
      <c r="AO11" s="49"/>
    </row>
    <row r="12" spans="1:41" s="16" customFormat="1" ht="18" customHeight="1" x14ac:dyDescent="0.25">
      <c r="A12" s="12"/>
      <c r="B12" s="14" t="s">
        <v>115</v>
      </c>
      <c r="C12" s="107">
        <v>1439</v>
      </c>
      <c r="D12" s="107">
        <v>266</v>
      </c>
      <c r="E12" s="107">
        <v>2654</v>
      </c>
      <c r="F12" s="107">
        <v>1672</v>
      </c>
      <c r="G12" s="107">
        <v>0</v>
      </c>
      <c r="H12" s="107">
        <v>614</v>
      </c>
      <c r="I12" s="107">
        <v>368</v>
      </c>
      <c r="J12" s="107">
        <v>2987</v>
      </c>
      <c r="K12" s="107">
        <v>664</v>
      </c>
      <c r="L12" s="107">
        <v>432</v>
      </c>
      <c r="M12" s="107">
        <v>1515</v>
      </c>
      <c r="N12" s="107">
        <v>376</v>
      </c>
      <c r="O12" s="107">
        <v>4029</v>
      </c>
      <c r="P12" s="107">
        <v>1580</v>
      </c>
      <c r="Q12" s="107">
        <v>1366</v>
      </c>
      <c r="R12" s="107">
        <v>863</v>
      </c>
      <c r="S12" s="107">
        <v>220</v>
      </c>
      <c r="T12" s="107">
        <v>2925</v>
      </c>
      <c r="U12" s="107">
        <v>1348</v>
      </c>
      <c r="V12" s="107">
        <v>997</v>
      </c>
      <c r="W12" s="107">
        <v>374</v>
      </c>
      <c r="X12" s="67">
        <v>206</v>
      </c>
      <c r="Y12" s="67">
        <v>2885</v>
      </c>
      <c r="Z12" s="67">
        <v>1876</v>
      </c>
      <c r="AA12" s="67">
        <v>524</v>
      </c>
      <c r="AB12" s="67">
        <v>220</v>
      </c>
      <c r="AC12" s="67">
        <v>265</v>
      </c>
      <c r="AD12" s="108">
        <v>2695</v>
      </c>
      <c r="AE12" s="108">
        <v>0</v>
      </c>
      <c r="AF12" s="108">
        <v>560</v>
      </c>
      <c r="AG12" s="108">
        <v>240</v>
      </c>
      <c r="AH12" s="108">
        <v>1895</v>
      </c>
      <c r="AI12" s="108">
        <v>1408</v>
      </c>
      <c r="AJ12" s="108">
        <v>496</v>
      </c>
      <c r="AK12" s="108">
        <v>0</v>
      </c>
      <c r="AL12" s="108">
        <v>4250</v>
      </c>
      <c r="AM12" s="108">
        <v>4816</v>
      </c>
      <c r="AN12" s="108">
        <v>9650</v>
      </c>
    </row>
    <row r="13" spans="1:41" s="16" customFormat="1" ht="18" customHeight="1" x14ac:dyDescent="0.25">
      <c r="A13" s="12"/>
      <c r="B13" s="14" t="s">
        <v>186</v>
      </c>
      <c r="C13" s="107">
        <v>317.87560806115357</v>
      </c>
      <c r="D13" s="107">
        <v>1315.7894736842106</v>
      </c>
      <c r="E13" s="107">
        <v>483.08733226827428</v>
      </c>
      <c r="F13" s="107">
        <v>539.3675190430622</v>
      </c>
      <c r="G13" s="107">
        <v>0</v>
      </c>
      <c r="H13" s="107">
        <v>393.79688599348532</v>
      </c>
      <c r="I13" s="107">
        <v>376.35869565217394</v>
      </c>
      <c r="J13" s="107">
        <v>327.27953264152933</v>
      </c>
      <c r="K13" s="107">
        <v>366.31015405120485</v>
      </c>
      <c r="L13" s="107">
        <v>455.32826321816668</v>
      </c>
      <c r="M13" s="107">
        <v>284.85491749174918</v>
      </c>
      <c r="N13" s="107">
        <v>282.17290425531917</v>
      </c>
      <c r="O13" s="107">
        <v>264.37426138620003</v>
      </c>
      <c r="P13" s="107">
        <v>260.19398734177213</v>
      </c>
      <c r="Q13" s="107">
        <v>304.55613113103954</v>
      </c>
      <c r="R13" s="107">
        <v>235.98565932792584</v>
      </c>
      <c r="S13" s="107">
        <v>156.2640909090909</v>
      </c>
      <c r="T13" s="107">
        <v>247.74786592769229</v>
      </c>
      <c r="U13" s="107">
        <v>240.64478103746293</v>
      </c>
      <c r="V13" s="107">
        <v>231.83685356068204</v>
      </c>
      <c r="W13" s="107">
        <v>268.56149732620321</v>
      </c>
      <c r="X13" s="67">
        <v>333.44660194174759</v>
      </c>
      <c r="Y13" s="67">
        <v>195.13467606932412</v>
      </c>
      <c r="Z13" s="67">
        <v>211.25533049040513</v>
      </c>
      <c r="AA13" s="67">
        <v>183.63958015267175</v>
      </c>
      <c r="AB13" s="67">
        <v>133</v>
      </c>
      <c r="AC13" s="67">
        <v>155.3260394716981</v>
      </c>
      <c r="AD13" s="108">
        <v>162.9372514039332</v>
      </c>
      <c r="AE13" s="108">
        <v>0</v>
      </c>
      <c r="AF13" s="108">
        <v>145.89285714285714</v>
      </c>
      <c r="AG13" s="108">
        <v>575.58434229166664</v>
      </c>
      <c r="AH13" s="108">
        <v>115.71274426575198</v>
      </c>
      <c r="AI13" s="108">
        <v>176.84610195764489</v>
      </c>
      <c r="AJ13" s="108">
        <v>143.59245564516127</v>
      </c>
      <c r="AK13" s="108">
        <v>0</v>
      </c>
      <c r="AL13" s="108">
        <v>95.073658390588236</v>
      </c>
      <c r="AM13" s="108">
        <v>86.820030834717613</v>
      </c>
      <c r="AN13" s="108">
        <v>83.252304911917093</v>
      </c>
    </row>
    <row r="14" spans="1:41" s="16" customFormat="1" ht="18" customHeight="1" x14ac:dyDescent="0.25">
      <c r="A14" s="12"/>
      <c r="B14" s="14" t="s">
        <v>188</v>
      </c>
      <c r="C14" s="109">
        <v>1</v>
      </c>
      <c r="D14" s="109">
        <v>0.6</v>
      </c>
      <c r="E14" s="109">
        <v>0.73859058700240832</v>
      </c>
      <c r="F14" s="109">
        <v>0.6283563410574583</v>
      </c>
      <c r="G14" s="109">
        <v>0</v>
      </c>
      <c r="H14" s="109">
        <v>1</v>
      </c>
      <c r="I14" s="109">
        <v>1</v>
      </c>
      <c r="J14" s="109">
        <v>1.0000000235494682</v>
      </c>
      <c r="K14" s="109">
        <v>1</v>
      </c>
      <c r="L14" s="109">
        <v>0.99999999999999967</v>
      </c>
      <c r="M14" s="109">
        <v>1.0000000533456268</v>
      </c>
      <c r="N14" s="109">
        <v>1</v>
      </c>
      <c r="O14" s="109">
        <v>0.99993638227638648</v>
      </c>
      <c r="P14" s="109">
        <v>1</v>
      </c>
      <c r="Q14" s="109">
        <v>0.99983711671573228</v>
      </c>
      <c r="R14" s="109">
        <v>1</v>
      </c>
      <c r="S14" s="109">
        <v>1</v>
      </c>
      <c r="T14" s="109">
        <v>1.0000000000000002</v>
      </c>
      <c r="U14" s="109">
        <v>1</v>
      </c>
      <c r="V14" s="109">
        <v>1</v>
      </c>
      <c r="W14" s="109">
        <v>1</v>
      </c>
      <c r="X14" s="110">
        <v>1</v>
      </c>
      <c r="Y14" s="110">
        <v>1</v>
      </c>
      <c r="Z14" s="110">
        <v>1</v>
      </c>
      <c r="AA14" s="110">
        <v>1</v>
      </c>
      <c r="AB14" s="110">
        <v>1</v>
      </c>
      <c r="AC14" s="110">
        <v>1.0000000000000002</v>
      </c>
      <c r="AD14" s="111">
        <v>1</v>
      </c>
      <c r="AE14" s="111" t="s">
        <v>93</v>
      </c>
      <c r="AF14" s="111">
        <v>1</v>
      </c>
      <c r="AG14" s="111">
        <v>1</v>
      </c>
      <c r="AH14" s="111">
        <v>1</v>
      </c>
      <c r="AI14" s="111">
        <v>1</v>
      </c>
      <c r="AJ14" s="111">
        <v>1</v>
      </c>
      <c r="AK14" s="111">
        <v>0</v>
      </c>
      <c r="AL14" s="111">
        <v>1</v>
      </c>
      <c r="AM14" s="111">
        <v>1</v>
      </c>
      <c r="AN14" s="111">
        <v>1</v>
      </c>
    </row>
    <row r="15" spans="1:41" s="15" customFormat="1" ht="18" customHeight="1" x14ac:dyDescent="0.25">
      <c r="A15" s="12"/>
      <c r="B15" s="40" t="s">
        <v>116</v>
      </c>
      <c r="C15" s="41">
        <v>457423</v>
      </c>
      <c r="D15" s="41">
        <v>0</v>
      </c>
      <c r="E15" s="41">
        <v>660915.77784</v>
      </c>
      <c r="F15" s="41">
        <v>280624.48983999999</v>
      </c>
      <c r="G15" s="41">
        <v>0</v>
      </c>
      <c r="H15" s="41">
        <v>241791.288</v>
      </c>
      <c r="I15" s="41">
        <v>138500</v>
      </c>
      <c r="J15" s="41">
        <v>977583.96400024812</v>
      </c>
      <c r="K15" s="41">
        <v>243229.94229000001</v>
      </c>
      <c r="L15" s="41">
        <v>196701.809710248</v>
      </c>
      <c r="M15" s="41">
        <v>431555.2</v>
      </c>
      <c r="N15" s="41">
        <v>106097.012</v>
      </c>
      <c r="O15" s="41">
        <v>1065163.899125</v>
      </c>
      <c r="P15" s="41">
        <v>411106.5</v>
      </c>
      <c r="Q15" s="41">
        <v>416023.67512500001</v>
      </c>
      <c r="R15" s="41">
        <v>203655.62400000001</v>
      </c>
      <c r="S15" s="41">
        <v>34378.1</v>
      </c>
      <c r="T15" s="41">
        <v>708048.54300000006</v>
      </c>
      <c r="U15" s="41">
        <v>307775.2</v>
      </c>
      <c r="V15" s="41">
        <v>231141.34299999999</v>
      </c>
      <c r="W15" s="41">
        <v>100442</v>
      </c>
      <c r="X15" s="26">
        <v>68690</v>
      </c>
      <c r="Y15" s="26">
        <v>562963.54046000005</v>
      </c>
      <c r="Z15" s="26">
        <v>396315</v>
      </c>
      <c r="AA15" s="26">
        <v>96227.14</v>
      </c>
      <c r="AB15" s="26">
        <v>29260</v>
      </c>
      <c r="AC15" s="26">
        <v>0</v>
      </c>
      <c r="AD15" s="26">
        <v>439115.89253359998</v>
      </c>
      <c r="AE15" s="26">
        <v>0</v>
      </c>
      <c r="AF15" s="26">
        <v>81700</v>
      </c>
      <c r="AG15" s="26">
        <v>138140.24215000001</v>
      </c>
      <c r="AH15" s="26">
        <v>219275.6503836</v>
      </c>
      <c r="AI15" s="26">
        <v>248999.311556364</v>
      </c>
      <c r="AJ15" s="26">
        <v>71221.857999999993</v>
      </c>
      <c r="AK15" s="26">
        <v>0</v>
      </c>
      <c r="AL15" s="26">
        <v>404063.04816000001</v>
      </c>
      <c r="AM15" s="26">
        <v>418125.26850000001</v>
      </c>
      <c r="AN15" s="26">
        <v>803384.74239999999</v>
      </c>
    </row>
    <row r="16" spans="1:41" s="15" customFormat="1" ht="18" customHeight="1" x14ac:dyDescent="0.25">
      <c r="A16" s="12"/>
      <c r="B16" s="40" t="s">
        <v>117</v>
      </c>
      <c r="C16" s="41">
        <v>1439</v>
      </c>
      <c r="D16" s="41">
        <v>0</v>
      </c>
      <c r="E16" s="41">
        <v>1870</v>
      </c>
      <c r="F16" s="41">
        <v>888</v>
      </c>
      <c r="G16" s="41">
        <v>0</v>
      </c>
      <c r="H16" s="41">
        <v>614</v>
      </c>
      <c r="I16" s="41">
        <v>368</v>
      </c>
      <c r="J16" s="41">
        <v>2987</v>
      </c>
      <c r="K16" s="41">
        <v>664</v>
      </c>
      <c r="L16" s="41">
        <v>432</v>
      </c>
      <c r="M16" s="41">
        <v>1515</v>
      </c>
      <c r="N16" s="41">
        <v>376</v>
      </c>
      <c r="O16" s="41">
        <v>4029</v>
      </c>
      <c r="P16" s="41">
        <v>1580</v>
      </c>
      <c r="Q16" s="41">
        <v>1366</v>
      </c>
      <c r="R16" s="41">
        <v>863</v>
      </c>
      <c r="S16" s="41">
        <v>220</v>
      </c>
      <c r="T16" s="41">
        <v>2844</v>
      </c>
      <c r="U16" s="41">
        <v>1267</v>
      </c>
      <c r="V16" s="41">
        <v>997</v>
      </c>
      <c r="W16" s="41">
        <v>374</v>
      </c>
      <c r="X16" s="26">
        <v>206</v>
      </c>
      <c r="Y16" s="26">
        <v>2807</v>
      </c>
      <c r="Z16" s="26">
        <v>1876</v>
      </c>
      <c r="AA16" s="26">
        <v>524</v>
      </c>
      <c r="AB16" s="26">
        <v>220</v>
      </c>
      <c r="AC16" s="26">
        <v>187</v>
      </c>
      <c r="AD16" s="26">
        <v>2695</v>
      </c>
      <c r="AE16" s="26">
        <v>0</v>
      </c>
      <c r="AF16" s="26">
        <v>560</v>
      </c>
      <c r="AG16" s="26">
        <v>240</v>
      </c>
      <c r="AH16" s="26">
        <v>1895</v>
      </c>
      <c r="AI16" s="26">
        <v>1408</v>
      </c>
      <c r="AJ16" s="26">
        <v>496</v>
      </c>
      <c r="AK16" s="26">
        <v>0</v>
      </c>
      <c r="AL16" s="26">
        <v>4250</v>
      </c>
      <c r="AM16" s="26">
        <v>4816</v>
      </c>
      <c r="AN16" s="26">
        <v>9650</v>
      </c>
    </row>
    <row r="17" spans="1:40" s="15" customFormat="1" ht="18" customHeight="1" x14ac:dyDescent="0.25">
      <c r="A17" s="12"/>
      <c r="B17" s="59" t="s">
        <v>101</v>
      </c>
      <c r="C17" s="60">
        <v>317.87560806115357</v>
      </c>
      <c r="D17" s="60">
        <v>0</v>
      </c>
      <c r="E17" s="60">
        <v>353.43089724064168</v>
      </c>
      <c r="F17" s="60">
        <v>316.01856963963962</v>
      </c>
      <c r="G17" s="60">
        <v>0</v>
      </c>
      <c r="H17" s="60">
        <v>393.79688599348532</v>
      </c>
      <c r="I17" s="60">
        <v>376.35869565217394</v>
      </c>
      <c r="J17" s="60">
        <v>327.27953264152933</v>
      </c>
      <c r="K17" s="60">
        <v>366.31015405120485</v>
      </c>
      <c r="L17" s="60">
        <v>455.32826321816668</v>
      </c>
      <c r="M17" s="60">
        <v>284.85491749174918</v>
      </c>
      <c r="N17" s="60">
        <v>282.17290425531917</v>
      </c>
      <c r="O17" s="60">
        <v>264.37426138620003</v>
      </c>
      <c r="P17" s="60">
        <v>260.19398734177213</v>
      </c>
      <c r="Q17" s="60">
        <v>304.55613113103954</v>
      </c>
      <c r="R17" s="60">
        <v>235.98565932792584</v>
      </c>
      <c r="S17" s="60">
        <v>156.2640909090909</v>
      </c>
      <c r="T17" s="60">
        <v>248.96221624472577</v>
      </c>
      <c r="U17" s="60">
        <v>242.91649565903711</v>
      </c>
      <c r="V17" s="60">
        <v>231.83685356068204</v>
      </c>
      <c r="W17" s="60">
        <v>268.56149732620321</v>
      </c>
      <c r="X17" s="61">
        <v>333.44660194174759</v>
      </c>
      <c r="Y17" s="61">
        <v>200.55701477021734</v>
      </c>
      <c r="Z17" s="61">
        <v>211.25533049040513</v>
      </c>
      <c r="AA17" s="61">
        <v>183.63958015267175</v>
      </c>
      <c r="AB17" s="61">
        <v>133</v>
      </c>
      <c r="AC17" s="61">
        <v>0</v>
      </c>
      <c r="AD17" s="61">
        <v>162.9372514039332</v>
      </c>
      <c r="AE17" s="61">
        <v>0</v>
      </c>
      <c r="AF17" s="61">
        <v>145.89285714285714</v>
      </c>
      <c r="AG17" s="61">
        <v>575.58434229166664</v>
      </c>
      <c r="AH17" s="61">
        <v>115.71274426575198</v>
      </c>
      <c r="AI17" s="61">
        <v>176.84610195764489</v>
      </c>
      <c r="AJ17" s="61">
        <v>143.59245564516127</v>
      </c>
      <c r="AK17" s="61">
        <v>0</v>
      </c>
      <c r="AL17" s="61">
        <v>95.073658390588236</v>
      </c>
      <c r="AM17" s="61">
        <v>86.820030834717613</v>
      </c>
      <c r="AN17" s="61">
        <v>83.252304911917093</v>
      </c>
    </row>
    <row r="18" spans="1:40" s="15" customFormat="1" ht="18" customHeight="1" x14ac:dyDescent="0.25">
      <c r="A18" s="12"/>
      <c r="B18" s="40" t="s">
        <v>118</v>
      </c>
      <c r="C18" s="41">
        <v>0</v>
      </c>
      <c r="D18" s="41">
        <v>350000</v>
      </c>
      <c r="E18" s="41">
        <v>621198.00199999998</v>
      </c>
      <c r="F18" s="41">
        <v>621198.00199999998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16613.9648385</v>
      </c>
      <c r="U18" s="41">
        <v>16613.9648385</v>
      </c>
      <c r="V18" s="41">
        <v>0</v>
      </c>
      <c r="W18" s="41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</row>
    <row r="19" spans="1:40" s="15" customFormat="1" ht="18" customHeight="1" x14ac:dyDescent="0.25">
      <c r="A19" s="12"/>
      <c r="B19" s="40" t="s">
        <v>119</v>
      </c>
      <c r="C19" s="41">
        <v>0</v>
      </c>
      <c r="D19" s="41">
        <v>266</v>
      </c>
      <c r="E19" s="41">
        <v>784</v>
      </c>
      <c r="F19" s="41">
        <v>784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81</v>
      </c>
      <c r="U19" s="41">
        <v>81</v>
      </c>
      <c r="V19" s="41">
        <v>0</v>
      </c>
      <c r="W19" s="41">
        <v>0</v>
      </c>
      <c r="X19" s="26">
        <v>0</v>
      </c>
      <c r="Y19" s="26">
        <v>78</v>
      </c>
      <c r="Z19" s="26">
        <v>0</v>
      </c>
      <c r="AA19" s="26">
        <v>0</v>
      </c>
      <c r="AB19" s="26">
        <v>0</v>
      </c>
      <c r="AC19" s="26">
        <v>78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</row>
    <row r="20" spans="1:40" s="15" customFormat="1" ht="18" customHeight="1" x14ac:dyDescent="0.25">
      <c r="A20" s="12"/>
      <c r="B20" s="40" t="s">
        <v>100</v>
      </c>
      <c r="C20" s="71">
        <v>0</v>
      </c>
      <c r="D20" s="71">
        <v>1315.7894736842106</v>
      </c>
      <c r="E20" s="71">
        <v>792.34439030612248</v>
      </c>
      <c r="F20" s="71">
        <v>792.34439030612248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205.11067701851852</v>
      </c>
      <c r="U20" s="71">
        <v>205.11067701851852</v>
      </c>
      <c r="V20" s="71">
        <v>0</v>
      </c>
      <c r="W20" s="7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</row>
    <row r="21" spans="1:40" s="16" customFormat="1" ht="24.95" customHeight="1" x14ac:dyDescent="0.25">
      <c r="A21" s="12"/>
      <c r="B21" s="66" t="s">
        <v>126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</row>
    <row r="22" spans="1:40" s="16" customFormat="1" ht="18" customHeight="1" x14ac:dyDescent="0.25">
      <c r="A22" s="12"/>
      <c r="B22" s="14" t="s">
        <v>123</v>
      </c>
      <c r="C22" s="49">
        <v>172759.53774999999</v>
      </c>
      <c r="D22" s="49">
        <v>470572.88621999999</v>
      </c>
      <c r="E22" s="49">
        <v>525968.10681600065</v>
      </c>
      <c r="F22" s="49">
        <v>68480.741699999999</v>
      </c>
      <c r="G22" s="49">
        <v>149729.86499999999</v>
      </c>
      <c r="H22" s="49">
        <v>172673.77697200002</v>
      </c>
      <c r="I22" s="49">
        <v>135083.7231440006</v>
      </c>
      <c r="J22" s="49">
        <v>1183266</v>
      </c>
      <c r="K22" s="49">
        <v>299581.05315600004</v>
      </c>
      <c r="L22" s="49">
        <v>261049</v>
      </c>
      <c r="M22" s="49">
        <v>328757</v>
      </c>
      <c r="N22" s="49">
        <v>293879</v>
      </c>
      <c r="O22" s="49">
        <v>1037481.8967320001</v>
      </c>
      <c r="P22" s="49">
        <v>347241.05553399998</v>
      </c>
      <c r="Q22" s="49">
        <v>294977.33219000004</v>
      </c>
      <c r="R22" s="49">
        <v>205152.990678</v>
      </c>
      <c r="S22" s="49">
        <v>190110.51833000002</v>
      </c>
      <c r="T22" s="49">
        <v>554545.66898999992</v>
      </c>
      <c r="U22" s="49">
        <v>189279.23361999996</v>
      </c>
      <c r="V22" s="49">
        <v>97772.486000000004</v>
      </c>
      <c r="W22" s="49">
        <v>133256.10723699999</v>
      </c>
      <c r="X22" s="27">
        <v>134237.84213299994</v>
      </c>
      <c r="Y22" s="27">
        <v>482428.98068000004</v>
      </c>
      <c r="Z22" s="27">
        <v>189285.53523000007</v>
      </c>
      <c r="AA22" s="27">
        <v>135962.75781000001</v>
      </c>
      <c r="AB22" s="27">
        <v>81155.564360000018</v>
      </c>
      <c r="AC22" s="27">
        <v>76025.12328</v>
      </c>
      <c r="AD22" s="28">
        <v>337081.46759000001</v>
      </c>
      <c r="AE22" s="28">
        <v>93789.798169999995</v>
      </c>
      <c r="AF22" s="28">
        <v>154183.51741</v>
      </c>
      <c r="AG22" s="28">
        <v>51488.651669999999</v>
      </c>
      <c r="AH22" s="28">
        <v>37619.500340000006</v>
      </c>
      <c r="AI22" s="28">
        <v>104672.85020999999</v>
      </c>
      <c r="AJ22" s="28">
        <v>628.6</v>
      </c>
      <c r="AK22" s="28">
        <v>34547.300000000003</v>
      </c>
      <c r="AL22" s="28">
        <v>394939.54816000001</v>
      </c>
      <c r="AM22" s="28">
        <v>485960.04450000002</v>
      </c>
      <c r="AN22" s="28">
        <v>709497.56639999989</v>
      </c>
    </row>
    <row r="23" spans="1:40" s="16" customFormat="1" ht="18" customHeight="1" x14ac:dyDescent="0.25">
      <c r="A23" s="12"/>
      <c r="B23" s="14" t="s">
        <v>120</v>
      </c>
      <c r="C23" s="107">
        <v>387</v>
      </c>
      <c r="D23" s="107">
        <v>568</v>
      </c>
      <c r="E23" s="107">
        <v>1385</v>
      </c>
      <c r="F23" s="107">
        <v>153</v>
      </c>
      <c r="G23" s="107">
        <v>388</v>
      </c>
      <c r="H23" s="107">
        <v>469</v>
      </c>
      <c r="I23" s="107">
        <v>375</v>
      </c>
      <c r="J23" s="107">
        <v>3937</v>
      </c>
      <c r="K23" s="107">
        <v>911</v>
      </c>
      <c r="L23" s="107">
        <v>823</v>
      </c>
      <c r="M23" s="107">
        <v>1076</v>
      </c>
      <c r="N23" s="107">
        <v>1127</v>
      </c>
      <c r="O23" s="107">
        <v>4190</v>
      </c>
      <c r="P23" s="107">
        <v>1313</v>
      </c>
      <c r="Q23" s="107">
        <v>1213</v>
      </c>
      <c r="R23" s="107">
        <v>839</v>
      </c>
      <c r="S23" s="107">
        <v>825</v>
      </c>
      <c r="T23" s="107">
        <v>2531.9999999000001</v>
      </c>
      <c r="U23" s="107">
        <v>817</v>
      </c>
      <c r="V23" s="107">
        <v>413</v>
      </c>
      <c r="W23" s="107">
        <v>616</v>
      </c>
      <c r="X23" s="67">
        <v>685.99999990000003</v>
      </c>
      <c r="Y23" s="67">
        <v>2842.0000000999999</v>
      </c>
      <c r="Z23" s="67">
        <v>1016.0000001</v>
      </c>
      <c r="AA23" s="67">
        <v>829</v>
      </c>
      <c r="AB23" s="67">
        <v>491</v>
      </c>
      <c r="AC23" s="67">
        <v>506</v>
      </c>
      <c r="AD23" s="108">
        <v>1976</v>
      </c>
      <c r="AE23" s="108">
        <v>557</v>
      </c>
      <c r="AF23" s="108">
        <v>950</v>
      </c>
      <c r="AG23" s="108">
        <v>263</v>
      </c>
      <c r="AH23" s="108">
        <v>206</v>
      </c>
      <c r="AI23" s="108">
        <v>703</v>
      </c>
      <c r="AJ23" s="108">
        <v>4</v>
      </c>
      <c r="AK23" s="108">
        <v>217</v>
      </c>
      <c r="AL23" s="108">
        <v>4198</v>
      </c>
      <c r="AM23" s="108">
        <v>5251</v>
      </c>
      <c r="AN23" s="108">
        <v>9046</v>
      </c>
    </row>
    <row r="24" spans="1:40" s="16" customFormat="1" ht="18" customHeight="1" x14ac:dyDescent="0.25">
      <c r="A24" s="12"/>
      <c r="B24" s="14" t="s">
        <v>187</v>
      </c>
      <c r="C24" s="107">
        <v>446.40707428940567</v>
      </c>
      <c r="D24" s="107">
        <v>828.47339123239431</v>
      </c>
      <c r="E24" s="107">
        <v>379.76036593213041</v>
      </c>
      <c r="F24" s="107">
        <v>447.5865470588235</v>
      </c>
      <c r="G24" s="107">
        <v>385.90171391752574</v>
      </c>
      <c r="H24" s="107">
        <v>368.17436454584225</v>
      </c>
      <c r="I24" s="107">
        <v>360.22326171733494</v>
      </c>
      <c r="J24" s="107">
        <v>300.55016510033022</v>
      </c>
      <c r="K24" s="107">
        <v>328.84857646103188</v>
      </c>
      <c r="L24" s="107">
        <v>317.19198055893077</v>
      </c>
      <c r="M24" s="107">
        <v>305.53624535315987</v>
      </c>
      <c r="N24" s="107">
        <v>260.76220053238688</v>
      </c>
      <c r="O24" s="107">
        <v>247.60904456610979</v>
      </c>
      <c r="P24" s="107">
        <v>264.46386560091395</v>
      </c>
      <c r="Q24" s="107">
        <v>243.179993561418</v>
      </c>
      <c r="R24" s="107">
        <v>244.52084705363529</v>
      </c>
      <c r="S24" s="107">
        <v>230.43699191515154</v>
      </c>
      <c r="T24" s="107">
        <v>219.01487717689628</v>
      </c>
      <c r="U24" s="107">
        <v>231.67592854345159</v>
      </c>
      <c r="V24" s="107">
        <v>236.73725423728814</v>
      </c>
      <c r="W24" s="107">
        <v>216.32484941071428</v>
      </c>
      <c r="X24" s="67">
        <v>195.68198564514304</v>
      </c>
      <c r="Y24" s="67">
        <v>169.74981726355563</v>
      </c>
      <c r="Z24" s="67">
        <v>186.30466064111181</v>
      </c>
      <c r="AA24" s="67">
        <v>164.00815176115805</v>
      </c>
      <c r="AB24" s="67">
        <v>165.28628179226072</v>
      </c>
      <c r="AC24" s="67">
        <v>150.24727920948615</v>
      </c>
      <c r="AD24" s="108">
        <v>170.58778724190284</v>
      </c>
      <c r="AE24" s="108">
        <v>168.38383872531418</v>
      </c>
      <c r="AF24" s="108">
        <v>162.29843937894736</v>
      </c>
      <c r="AG24" s="108">
        <v>195.77434095057035</v>
      </c>
      <c r="AH24" s="108">
        <v>182.61893368932041</v>
      </c>
      <c r="AI24" s="108">
        <v>148.89452376955902</v>
      </c>
      <c r="AJ24" s="108">
        <v>157.15</v>
      </c>
      <c r="AK24" s="108">
        <v>159.20414746543781</v>
      </c>
      <c r="AL24" s="108">
        <v>94.078024811815155</v>
      </c>
      <c r="AM24" s="108">
        <v>92.546190154256337</v>
      </c>
      <c r="AN24" s="108">
        <v>78.432187309307963</v>
      </c>
    </row>
    <row r="25" spans="1:40" s="16" customFormat="1" ht="18" customHeight="1" x14ac:dyDescent="0.25">
      <c r="A25" s="12"/>
      <c r="B25" s="14" t="s">
        <v>189</v>
      </c>
      <c r="C25" s="109">
        <v>0.86989136396158118</v>
      </c>
      <c r="D25" s="109">
        <v>0.66328305455613867</v>
      </c>
      <c r="E25" s="109">
        <v>0.97442109974010938</v>
      </c>
      <c r="F25" s="109">
        <v>0.80354059535354061</v>
      </c>
      <c r="G25" s="109">
        <v>1</v>
      </c>
      <c r="H25" s="109">
        <v>1</v>
      </c>
      <c r="I25" s="109">
        <v>1</v>
      </c>
      <c r="J25" s="109">
        <v>0.98863859526175857</v>
      </c>
      <c r="K25" s="109">
        <v>1</v>
      </c>
      <c r="L25" s="109">
        <v>0.9974179943229049</v>
      </c>
      <c r="M25" s="109">
        <v>0.9777673225360981</v>
      </c>
      <c r="N25" s="109">
        <v>0.98141943197710613</v>
      </c>
      <c r="O25" s="109">
        <v>0.99999999999999989</v>
      </c>
      <c r="P25" s="109">
        <v>0.99999999999999978</v>
      </c>
      <c r="Q25" s="109">
        <v>1</v>
      </c>
      <c r="R25" s="109">
        <v>1</v>
      </c>
      <c r="S25" s="109">
        <v>1</v>
      </c>
      <c r="T25" s="109">
        <v>1</v>
      </c>
      <c r="U25" s="109">
        <v>1</v>
      </c>
      <c r="V25" s="109">
        <v>1</v>
      </c>
      <c r="W25" s="109">
        <v>1</v>
      </c>
      <c r="X25" s="110">
        <v>1</v>
      </c>
      <c r="Y25" s="110">
        <v>0.99999999999999989</v>
      </c>
      <c r="Z25" s="110">
        <v>0.99999999999999956</v>
      </c>
      <c r="AA25" s="110">
        <v>1</v>
      </c>
      <c r="AB25" s="110">
        <v>1</v>
      </c>
      <c r="AC25" s="110">
        <v>1</v>
      </c>
      <c r="AD25" s="111">
        <v>1</v>
      </c>
      <c r="AE25" s="111">
        <v>1</v>
      </c>
      <c r="AF25" s="111">
        <v>1</v>
      </c>
      <c r="AG25" s="111">
        <v>1</v>
      </c>
      <c r="AH25" s="111">
        <v>1</v>
      </c>
      <c r="AI25" s="111">
        <v>1</v>
      </c>
      <c r="AJ25" s="111">
        <v>1</v>
      </c>
      <c r="AK25" s="111">
        <v>1</v>
      </c>
      <c r="AL25" s="111">
        <v>1</v>
      </c>
      <c r="AM25" s="111">
        <v>1</v>
      </c>
      <c r="AN25" s="111">
        <v>1</v>
      </c>
    </row>
    <row r="26" spans="1:40" s="15" customFormat="1" ht="18" customHeight="1" x14ac:dyDescent="0.25">
      <c r="A26" s="12"/>
      <c r="B26" s="40" t="s">
        <v>106</v>
      </c>
      <c r="C26" s="41">
        <v>130122.21741000019</v>
      </c>
      <c r="D26" s="41">
        <v>102611.78955999995</v>
      </c>
      <c r="E26" s="41">
        <v>521874.41681600065</v>
      </c>
      <c r="F26" s="41">
        <v>65567.051699999996</v>
      </c>
      <c r="G26" s="41">
        <v>149729.86499999999</v>
      </c>
      <c r="H26" s="41">
        <v>172903.77697200002</v>
      </c>
      <c r="I26" s="41">
        <v>133673.7231440006</v>
      </c>
      <c r="J26" s="41">
        <v>1181738</v>
      </c>
      <c r="K26" s="41">
        <v>299581.05315600004</v>
      </c>
      <c r="L26" s="41">
        <v>261049</v>
      </c>
      <c r="M26" s="41">
        <v>327229</v>
      </c>
      <c r="N26" s="41">
        <v>293879</v>
      </c>
      <c r="O26" s="41">
        <v>1021934.328862</v>
      </c>
      <c r="P26" s="41">
        <v>346691.05553399998</v>
      </c>
      <c r="Q26" s="41">
        <v>292787.51406000002</v>
      </c>
      <c r="R26" s="41">
        <v>203194.52345800001</v>
      </c>
      <c r="S26" s="41">
        <v>179261.23581000001</v>
      </c>
      <c r="T26" s="41">
        <v>553196.30602999986</v>
      </c>
      <c r="U26" s="41">
        <v>188374.84065999996</v>
      </c>
      <c r="V26" s="41">
        <v>97552.516000000003</v>
      </c>
      <c r="W26" s="41">
        <v>133256.10723699999</v>
      </c>
      <c r="X26" s="41">
        <v>134012.84213299994</v>
      </c>
      <c r="Y26" s="41">
        <v>482428.98068000004</v>
      </c>
      <c r="Z26" s="41">
        <v>189285.53523000007</v>
      </c>
      <c r="AA26" s="41">
        <v>135962.75781000001</v>
      </c>
      <c r="AB26" s="41">
        <v>81155.564360000018</v>
      </c>
      <c r="AC26" s="41">
        <v>76025.12328</v>
      </c>
      <c r="AD26" s="41">
        <v>337081.46759000001</v>
      </c>
      <c r="AE26" s="41">
        <v>93789.798169999995</v>
      </c>
      <c r="AF26" s="41">
        <v>154183.51741</v>
      </c>
      <c r="AG26" s="41">
        <v>51488.651669999999</v>
      </c>
      <c r="AH26" s="41">
        <v>37619.500340000006</v>
      </c>
      <c r="AI26" s="41">
        <v>104672.85020999999</v>
      </c>
      <c r="AJ26" s="41">
        <v>628.6</v>
      </c>
      <c r="AK26" s="41">
        <v>34547.300000000003</v>
      </c>
      <c r="AL26" s="41">
        <v>394939.54816000001</v>
      </c>
      <c r="AM26" s="41">
        <v>485960.04450000002</v>
      </c>
      <c r="AN26" s="41">
        <v>709497.56639999989</v>
      </c>
    </row>
    <row r="27" spans="1:40" s="15" customFormat="1" ht="18" customHeight="1" x14ac:dyDescent="0.25">
      <c r="A27" s="12"/>
      <c r="B27" s="40" t="s">
        <v>107</v>
      </c>
      <c r="C27" s="41">
        <v>323</v>
      </c>
      <c r="D27" s="41">
        <v>243</v>
      </c>
      <c r="E27" s="41">
        <v>1363</v>
      </c>
      <c r="F27" s="41">
        <v>137</v>
      </c>
      <c r="G27" s="41">
        <v>388</v>
      </c>
      <c r="H27" s="41">
        <v>470</v>
      </c>
      <c r="I27" s="41">
        <v>368</v>
      </c>
      <c r="J27" s="41">
        <v>3932</v>
      </c>
      <c r="K27" s="41">
        <v>911</v>
      </c>
      <c r="L27" s="41">
        <v>823</v>
      </c>
      <c r="M27" s="41">
        <v>1071</v>
      </c>
      <c r="N27" s="41">
        <v>1127</v>
      </c>
      <c r="O27" s="41">
        <v>4107</v>
      </c>
      <c r="P27" s="41">
        <v>1311</v>
      </c>
      <c r="Q27" s="41">
        <v>1203</v>
      </c>
      <c r="R27" s="41">
        <v>826</v>
      </c>
      <c r="S27" s="41">
        <v>767</v>
      </c>
      <c r="T27" s="41">
        <v>2519.9999999000001</v>
      </c>
      <c r="U27" s="41">
        <v>811</v>
      </c>
      <c r="V27" s="41">
        <v>410</v>
      </c>
      <c r="W27" s="41">
        <v>616</v>
      </c>
      <c r="X27" s="26">
        <v>682.99999990000003</v>
      </c>
      <c r="Y27" s="26">
        <v>2794.0000000999999</v>
      </c>
      <c r="Z27" s="26">
        <v>1013.0000001</v>
      </c>
      <c r="AA27" s="26">
        <v>819</v>
      </c>
      <c r="AB27" s="26">
        <v>484</v>
      </c>
      <c r="AC27" s="26">
        <v>478</v>
      </c>
      <c r="AD27" s="26">
        <v>1976</v>
      </c>
      <c r="AE27" s="26">
        <v>557</v>
      </c>
      <c r="AF27" s="26">
        <v>950</v>
      </c>
      <c r="AG27" s="26">
        <v>263</v>
      </c>
      <c r="AH27" s="26">
        <v>206</v>
      </c>
      <c r="AI27" s="26">
        <v>703</v>
      </c>
      <c r="AJ27" s="26">
        <v>4</v>
      </c>
      <c r="AK27" s="26">
        <v>217</v>
      </c>
      <c r="AL27" s="26">
        <v>4198</v>
      </c>
      <c r="AM27" s="26">
        <v>5251</v>
      </c>
      <c r="AN27" s="26">
        <v>9046</v>
      </c>
    </row>
    <row r="28" spans="1:40" s="15" customFormat="1" ht="18" customHeight="1" x14ac:dyDescent="0.25">
      <c r="A28" s="12"/>
      <c r="B28" s="59" t="s">
        <v>101</v>
      </c>
      <c r="C28" s="60">
        <v>402.85516226006251</v>
      </c>
      <c r="D28" s="60">
        <v>422.27073893004092</v>
      </c>
      <c r="E28" s="60">
        <v>382.88658607190069</v>
      </c>
      <c r="F28" s="60">
        <v>478.59161824817517</v>
      </c>
      <c r="G28" s="60">
        <v>385.90171391752574</v>
      </c>
      <c r="H28" s="60">
        <v>367.88037653617027</v>
      </c>
      <c r="I28" s="60">
        <v>363.24381289130599</v>
      </c>
      <c r="J28" s="60">
        <v>300.5437436419125</v>
      </c>
      <c r="K28" s="60">
        <v>328.84857646103188</v>
      </c>
      <c r="L28" s="60">
        <v>317.19198055893077</v>
      </c>
      <c r="M28" s="60">
        <v>305.53594771241831</v>
      </c>
      <c r="N28" s="60">
        <v>260.76220053238688</v>
      </c>
      <c r="O28" s="60">
        <v>248.82744798198198</v>
      </c>
      <c r="P28" s="60">
        <v>264.44779216933637</v>
      </c>
      <c r="Q28" s="60">
        <v>243.38114219451373</v>
      </c>
      <c r="R28" s="60">
        <v>245.9982124188862</v>
      </c>
      <c r="S28" s="60">
        <v>233.71738697522818</v>
      </c>
      <c r="T28" s="60">
        <v>219.52234367140954</v>
      </c>
      <c r="U28" s="60">
        <v>232.27477270036985</v>
      </c>
      <c r="V28" s="60">
        <v>237.93296585365854</v>
      </c>
      <c r="W28" s="60">
        <v>216.32484941071428</v>
      </c>
      <c r="X28" s="61">
        <v>196.21206757338382</v>
      </c>
      <c r="Y28" s="61">
        <v>172.66606322932478</v>
      </c>
      <c r="Z28" s="61">
        <v>186.85640198550288</v>
      </c>
      <c r="AA28" s="61">
        <v>166.01069329670332</v>
      </c>
      <c r="AB28" s="61">
        <v>167.67678586776864</v>
      </c>
      <c r="AC28" s="61">
        <v>159.04837506276149</v>
      </c>
      <c r="AD28" s="61">
        <v>170.58778724190284</v>
      </c>
      <c r="AE28" s="61">
        <v>168.38383872531418</v>
      </c>
      <c r="AF28" s="61">
        <v>162.29843937894736</v>
      </c>
      <c r="AG28" s="61">
        <v>195.77434095057035</v>
      </c>
      <c r="AH28" s="61">
        <v>182.61893368932041</v>
      </c>
      <c r="AI28" s="61">
        <v>148.89452376955902</v>
      </c>
      <c r="AJ28" s="61">
        <v>157.15</v>
      </c>
      <c r="AK28" s="61">
        <v>159.20414746543781</v>
      </c>
      <c r="AL28" s="61">
        <v>94.078024811815155</v>
      </c>
      <c r="AM28" s="61">
        <v>92.546190154256337</v>
      </c>
      <c r="AN28" s="61">
        <v>78.432187309307963</v>
      </c>
    </row>
    <row r="29" spans="1:40" s="15" customFormat="1" ht="18" customHeight="1" x14ac:dyDescent="0.25">
      <c r="A29" s="12"/>
      <c r="B29" s="40" t="s">
        <v>108</v>
      </c>
      <c r="C29" s="41">
        <v>42637.320339999802</v>
      </c>
      <c r="D29" s="41">
        <v>367961.09666000004</v>
      </c>
      <c r="E29" s="41">
        <v>4093.689999999996</v>
      </c>
      <c r="F29" s="41">
        <v>2913.689999999996</v>
      </c>
      <c r="G29" s="41">
        <v>0</v>
      </c>
      <c r="H29" s="41">
        <v>-230</v>
      </c>
      <c r="I29" s="41">
        <v>1410</v>
      </c>
      <c r="J29" s="41">
        <v>1528</v>
      </c>
      <c r="K29" s="41">
        <v>0</v>
      </c>
      <c r="L29" s="41">
        <v>0</v>
      </c>
      <c r="M29" s="41">
        <v>1528</v>
      </c>
      <c r="N29" s="41">
        <v>0</v>
      </c>
      <c r="O29" s="41">
        <v>15547.567870000001</v>
      </c>
      <c r="P29" s="41">
        <v>550</v>
      </c>
      <c r="Q29" s="41">
        <v>2189.8181300000001</v>
      </c>
      <c r="R29" s="41">
        <v>1958.46722</v>
      </c>
      <c r="S29" s="41">
        <v>10849.282520000001</v>
      </c>
      <c r="T29" s="41">
        <v>1349.3629599999999</v>
      </c>
      <c r="U29" s="41">
        <v>904.39296000000002</v>
      </c>
      <c r="V29" s="41">
        <v>219.97</v>
      </c>
      <c r="W29" s="41">
        <v>0</v>
      </c>
      <c r="X29" s="26">
        <v>225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</row>
    <row r="30" spans="1:40" s="15" customFormat="1" ht="18" customHeight="1" x14ac:dyDescent="0.25">
      <c r="A30" s="12"/>
      <c r="B30" s="40" t="s">
        <v>109</v>
      </c>
      <c r="C30" s="41">
        <v>64</v>
      </c>
      <c r="D30" s="41">
        <v>325</v>
      </c>
      <c r="E30" s="41">
        <v>22</v>
      </c>
      <c r="F30" s="41">
        <v>16</v>
      </c>
      <c r="G30" s="41">
        <v>0</v>
      </c>
      <c r="H30" s="41">
        <v>-1</v>
      </c>
      <c r="I30" s="41">
        <v>7</v>
      </c>
      <c r="J30" s="41">
        <v>5</v>
      </c>
      <c r="K30" s="41">
        <v>0</v>
      </c>
      <c r="L30" s="41">
        <v>0</v>
      </c>
      <c r="M30" s="41">
        <v>5</v>
      </c>
      <c r="N30" s="41">
        <v>0</v>
      </c>
      <c r="O30" s="41">
        <v>83</v>
      </c>
      <c r="P30" s="41">
        <v>2</v>
      </c>
      <c r="Q30" s="41">
        <v>10</v>
      </c>
      <c r="R30" s="41">
        <v>13</v>
      </c>
      <c r="S30" s="41">
        <v>58</v>
      </c>
      <c r="T30" s="41">
        <v>12</v>
      </c>
      <c r="U30" s="41">
        <v>6</v>
      </c>
      <c r="V30" s="41">
        <v>3</v>
      </c>
      <c r="W30" s="41">
        <v>0</v>
      </c>
      <c r="X30" s="26">
        <v>3</v>
      </c>
      <c r="Y30" s="26">
        <v>48</v>
      </c>
      <c r="Z30" s="26">
        <v>3</v>
      </c>
      <c r="AA30" s="26">
        <v>10</v>
      </c>
      <c r="AB30" s="26">
        <v>7</v>
      </c>
      <c r="AC30" s="26">
        <v>28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26">
        <v>0</v>
      </c>
    </row>
    <row r="31" spans="1:40" s="15" customFormat="1" ht="18" customHeight="1" x14ac:dyDescent="0.25">
      <c r="A31" s="12"/>
      <c r="B31" s="40" t="s">
        <v>100</v>
      </c>
      <c r="C31" s="71">
        <v>666.20813031249691</v>
      </c>
      <c r="D31" s="71">
        <v>1132.187989723077</v>
      </c>
      <c r="E31" s="71">
        <v>186.076818181818</v>
      </c>
      <c r="F31" s="71">
        <v>182.10562499999975</v>
      </c>
      <c r="G31" s="71">
        <v>0</v>
      </c>
      <c r="H31" s="71">
        <v>230</v>
      </c>
      <c r="I31" s="71">
        <v>201.42857142857142</v>
      </c>
      <c r="J31" s="71">
        <v>305.60000000000002</v>
      </c>
      <c r="K31" s="71">
        <v>0</v>
      </c>
      <c r="L31" s="71">
        <v>0</v>
      </c>
      <c r="M31" s="71">
        <v>305.60000000000002</v>
      </c>
      <c r="N31" s="71">
        <v>0</v>
      </c>
      <c r="O31" s="71">
        <v>187.32009481927713</v>
      </c>
      <c r="P31" s="71">
        <v>275</v>
      </c>
      <c r="Q31" s="71">
        <v>218.98181300000002</v>
      </c>
      <c r="R31" s="71">
        <v>150.65132461538462</v>
      </c>
      <c r="S31" s="71">
        <v>187.05659517241381</v>
      </c>
      <c r="T31" s="71">
        <v>112.44691333333333</v>
      </c>
      <c r="U31" s="71">
        <v>150.73215999999999</v>
      </c>
      <c r="V31" s="71">
        <v>73.323333333333338</v>
      </c>
      <c r="W31" s="71" t="s">
        <v>278</v>
      </c>
      <c r="X31" s="72">
        <v>75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 t="s">
        <v>278</v>
      </c>
      <c r="AE31" s="72" t="s">
        <v>278</v>
      </c>
      <c r="AF31" s="72" t="s">
        <v>278</v>
      </c>
      <c r="AG31" s="72" t="s">
        <v>278</v>
      </c>
      <c r="AH31" s="72" t="s">
        <v>278</v>
      </c>
      <c r="AI31" s="72" t="s">
        <v>278</v>
      </c>
      <c r="AJ31" s="72" t="s">
        <v>278</v>
      </c>
      <c r="AK31" s="72" t="s">
        <v>278</v>
      </c>
      <c r="AL31" s="72" t="s">
        <v>278</v>
      </c>
      <c r="AM31" s="72" t="s">
        <v>278</v>
      </c>
      <c r="AN31" s="72" t="s">
        <v>278</v>
      </c>
    </row>
    <row r="32" spans="1:40" s="16" customFormat="1" ht="24.95" customHeight="1" x14ac:dyDescent="0.25">
      <c r="A32" s="12"/>
      <c r="B32" s="66" t="s">
        <v>127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40" s="15" customFormat="1" ht="18" customHeight="1" x14ac:dyDescent="0.25">
      <c r="A33" s="12"/>
      <c r="B33" s="40" t="s">
        <v>128</v>
      </c>
      <c r="C33" s="41">
        <v>1112546.476249821</v>
      </c>
      <c r="D33" s="41">
        <v>1262082.4820134421</v>
      </c>
      <c r="E33" s="41">
        <v>487066.13324151561</v>
      </c>
      <c r="F33" s="41">
        <v>421967.20241603267</v>
      </c>
      <c r="G33" s="41">
        <v>569428.06741603266</v>
      </c>
      <c r="H33" s="41">
        <v>487654.81187503366</v>
      </c>
      <c r="I33" s="41">
        <v>487066.13324151561</v>
      </c>
      <c r="J33" s="41">
        <v>652272.37397299998</v>
      </c>
      <c r="K33" s="41">
        <v>538329.87733788358</v>
      </c>
      <c r="L33" s="41">
        <v>593099.1859729999</v>
      </c>
      <c r="M33" s="41">
        <v>489224.38597299997</v>
      </c>
      <c r="N33" s="41">
        <v>652272.37397299998</v>
      </c>
      <c r="O33" s="41">
        <v>590831.69517857977</v>
      </c>
      <c r="P33" s="41">
        <v>584989.66663891147</v>
      </c>
      <c r="Q33" s="41">
        <v>463001.62617391138</v>
      </c>
      <c r="R33" s="41">
        <v>446205.18684857979</v>
      </c>
      <c r="S33" s="41">
        <v>590831.69517857977</v>
      </c>
      <c r="T33" s="41">
        <v>398117.30406996398</v>
      </c>
      <c r="U33" s="41">
        <v>451999.96439999982</v>
      </c>
      <c r="V33" s="41">
        <v>299755.35469996394</v>
      </c>
      <c r="W33" s="41">
        <v>332569.46193696395</v>
      </c>
      <c r="X33" s="26">
        <v>398117.30406996387</v>
      </c>
      <c r="Y33" s="26">
        <v>317582.74428996397</v>
      </c>
      <c r="Z33" s="26">
        <v>191087.83929996393</v>
      </c>
      <c r="AA33" s="26">
        <v>230823.45710996393</v>
      </c>
      <c r="AB33" s="26">
        <v>282719.02146996395</v>
      </c>
      <c r="AC33" s="26">
        <v>317582.74428996397</v>
      </c>
      <c r="AD33" s="26">
        <v>215548.31934636406</v>
      </c>
      <c r="AE33" s="26">
        <v>411372.54245996394</v>
      </c>
      <c r="AF33" s="26">
        <v>483856.05986996397</v>
      </c>
      <c r="AG33" s="26">
        <v>397204.46938996401</v>
      </c>
      <c r="AH33" s="26">
        <v>215548.31934636406</v>
      </c>
      <c r="AI33" s="26">
        <v>71221.858000000066</v>
      </c>
      <c r="AJ33" s="26">
        <v>628.60000000007858</v>
      </c>
      <c r="AK33" s="26">
        <v>35175.900000000081</v>
      </c>
      <c r="AL33" s="26">
        <v>26052.400000000081</v>
      </c>
      <c r="AM33" s="26">
        <v>93887.176000000094</v>
      </c>
      <c r="AN33" s="26">
        <v>0</v>
      </c>
    </row>
    <row r="34" spans="1:40" s="15" customFormat="1" ht="18" customHeight="1" x14ac:dyDescent="0.25">
      <c r="A34" s="12"/>
      <c r="B34" s="40" t="s">
        <v>190</v>
      </c>
      <c r="C34" s="41">
        <v>1791361.476249821</v>
      </c>
      <c r="D34" s="41">
        <v>1583119.362469821</v>
      </c>
      <c r="E34" s="41">
        <v>1788050.5888294424</v>
      </c>
      <c r="F34" s="41">
        <v>1330563.223713442</v>
      </c>
      <c r="G34" s="41">
        <v>571697.06741603266</v>
      </c>
      <c r="H34" s="41">
        <v>742101.84438803268</v>
      </c>
      <c r="I34" s="41">
        <v>622738.53501903429</v>
      </c>
      <c r="J34" s="41">
        <v>1670332.1332415156</v>
      </c>
      <c r="K34" s="41">
        <v>786647.13324151537</v>
      </c>
      <c r="L34" s="41">
        <v>799378.87733788358</v>
      </c>
      <c r="M34" s="41">
        <v>921856.1859729999</v>
      </c>
      <c r="N34" s="41">
        <v>783103.38597299997</v>
      </c>
      <c r="O34" s="41">
        <v>1689754.270705</v>
      </c>
      <c r="P34" s="41">
        <v>999513.42950700014</v>
      </c>
      <c r="Q34" s="41">
        <v>879966.99882891146</v>
      </c>
      <c r="R34" s="41">
        <v>668154.61685191141</v>
      </c>
      <c r="S34" s="41">
        <v>636315.70517857978</v>
      </c>
      <c r="T34" s="41">
        <v>1145377.3641685797</v>
      </c>
      <c r="U34" s="41">
        <v>780110.92879857961</v>
      </c>
      <c r="V34" s="41">
        <v>549772.45039999986</v>
      </c>
      <c r="W34" s="41">
        <v>433011.46193696395</v>
      </c>
      <c r="X34" s="26">
        <v>466807.30406996387</v>
      </c>
      <c r="Y34" s="26">
        <v>880546.28474996402</v>
      </c>
      <c r="Z34" s="26">
        <v>587402.8392999639</v>
      </c>
      <c r="AA34" s="26">
        <v>327050.59710996394</v>
      </c>
      <c r="AB34" s="26">
        <v>311979.02146996395</v>
      </c>
      <c r="AC34" s="26">
        <v>358744.14474996395</v>
      </c>
      <c r="AD34" s="26">
        <v>654664.21187996399</v>
      </c>
      <c r="AE34" s="26">
        <v>411372.54245996394</v>
      </c>
      <c r="AF34" s="26">
        <v>565556.05986996391</v>
      </c>
      <c r="AG34" s="26">
        <v>535344.71153996396</v>
      </c>
      <c r="AH34" s="26">
        <v>434823.96972996404</v>
      </c>
      <c r="AI34" s="26">
        <v>320221.16955636407</v>
      </c>
      <c r="AJ34" s="26">
        <v>71850.458000000071</v>
      </c>
      <c r="AK34" s="26">
        <v>35175.900000000081</v>
      </c>
      <c r="AL34" s="26">
        <v>430115.44816000009</v>
      </c>
      <c r="AM34" s="26">
        <v>512012.4445000001</v>
      </c>
      <c r="AN34" s="26">
        <v>803384.74239999999</v>
      </c>
    </row>
    <row r="35" spans="1:40" s="15" customFormat="1" ht="18" customHeight="1" x14ac:dyDescent="0.25">
      <c r="A35" s="12"/>
      <c r="B35" s="116" t="s">
        <v>191</v>
      </c>
      <c r="C35" s="58">
        <v>9.6440355584551579E-2</v>
      </c>
      <c r="D35" s="58">
        <v>0.29724409755551234</v>
      </c>
      <c r="E35" s="58">
        <v>0.29415728509131761</v>
      </c>
      <c r="F35" s="58">
        <v>5.1467484204830556E-2</v>
      </c>
      <c r="G35" s="58">
        <v>0.26190420335152653</v>
      </c>
      <c r="H35" s="58">
        <v>0.23268204799355247</v>
      </c>
      <c r="I35" s="58">
        <v>0.21691884402154701</v>
      </c>
      <c r="J35" s="58">
        <v>0.7084016265098757</v>
      </c>
      <c r="K35" s="58">
        <v>0.38083282897316939</v>
      </c>
      <c r="L35" s="58">
        <v>0.32656479599430188</v>
      </c>
      <c r="M35" s="58">
        <v>0.35662504087121122</v>
      </c>
      <c r="N35" s="58">
        <v>0.37527484271423189</v>
      </c>
      <c r="O35" s="58">
        <v>0.61398388790527592</v>
      </c>
      <c r="P35" s="58">
        <v>0.34741009503521442</v>
      </c>
      <c r="Q35" s="58">
        <v>0.3352140848265508</v>
      </c>
      <c r="R35" s="58">
        <v>0.30704418633609432</v>
      </c>
      <c r="S35" s="58">
        <v>0.29876760353831933</v>
      </c>
      <c r="T35" s="58">
        <v>0.48415979426356154</v>
      </c>
      <c r="U35" s="58">
        <v>0.2426311779934964</v>
      </c>
      <c r="V35" s="58">
        <v>0.17784173420996877</v>
      </c>
      <c r="W35" s="58">
        <v>0.30774267877555367</v>
      </c>
      <c r="X35" s="58">
        <v>0.28756585632362069</v>
      </c>
      <c r="Y35" s="58">
        <v>0.54787464217964243</v>
      </c>
      <c r="Z35" s="58">
        <v>0.32224143733384181</v>
      </c>
      <c r="AA35" s="58">
        <v>0.4157239247121306</v>
      </c>
      <c r="AB35" s="58">
        <v>0.26013147928221625</v>
      </c>
      <c r="AC35" s="58">
        <v>0.21192017874741254</v>
      </c>
      <c r="AD35" s="58">
        <v>0.51489215612080175</v>
      </c>
      <c r="AE35" s="58">
        <v>0.22799236334332623</v>
      </c>
      <c r="AF35" s="58">
        <v>0.27262287216133946</v>
      </c>
      <c r="AG35" s="58">
        <v>9.6178500618580076E-2</v>
      </c>
      <c r="AH35" s="58">
        <v>8.6516620423116516E-2</v>
      </c>
      <c r="AI35" s="58">
        <v>0.32687673446141696</v>
      </c>
      <c r="AJ35" s="58">
        <v>8.7487264173041097E-3</v>
      </c>
      <c r="AK35" s="58">
        <v>0.98212981046682313</v>
      </c>
      <c r="AL35" s="58">
        <v>0.91821753868529998</v>
      </c>
      <c r="AM35" s="58">
        <v>0.94911764297947632</v>
      </c>
      <c r="AN35" s="58">
        <v>0.88313547538938164</v>
      </c>
    </row>
    <row r="36" spans="1:40" s="15" customFormat="1" ht="18" customHeight="1" x14ac:dyDescent="0.25">
      <c r="A36" s="12"/>
      <c r="B36" s="40" t="s">
        <v>192</v>
      </c>
      <c r="C36" s="41">
        <v>861543.03067000001</v>
      </c>
      <c r="D36" s="41">
        <v>861457.26989200001</v>
      </c>
      <c r="E36" s="41">
        <v>525968.10681600065</v>
      </c>
      <c r="F36" s="41">
        <v>525968.10681600065</v>
      </c>
      <c r="G36" s="41">
        <v>757068.41827200074</v>
      </c>
      <c r="H36" s="41">
        <v>868387.55327200075</v>
      </c>
      <c r="I36" s="41">
        <v>1024470.7763000005</v>
      </c>
      <c r="J36" s="41">
        <v>1183266.0531560001</v>
      </c>
      <c r="K36" s="41">
        <v>1183266.0531560001</v>
      </c>
      <c r="L36" s="41">
        <v>1230926.055534</v>
      </c>
      <c r="M36" s="41">
        <v>1264854.387724</v>
      </c>
      <c r="N36" s="41">
        <v>1141250.3784019998</v>
      </c>
      <c r="O36" s="41">
        <v>1037481.8967320002</v>
      </c>
      <c r="P36" s="41">
        <v>1037481.8967320002</v>
      </c>
      <c r="Q36" s="41">
        <v>879520.07481800008</v>
      </c>
      <c r="R36" s="41">
        <v>682315.22862800001</v>
      </c>
      <c r="S36" s="41">
        <v>610418.345187</v>
      </c>
      <c r="T36" s="41">
        <v>554545.66898999992</v>
      </c>
      <c r="U36" s="41">
        <v>554545.66898999992</v>
      </c>
      <c r="V36" s="41">
        <v>554551.9706</v>
      </c>
      <c r="W36" s="41">
        <v>592742.24240999995</v>
      </c>
      <c r="X36" s="26">
        <v>540641.69953300001</v>
      </c>
      <c r="Y36" s="26">
        <v>482428.98068000004</v>
      </c>
      <c r="Z36" s="26">
        <v>482428.98068000004</v>
      </c>
      <c r="AA36" s="26">
        <v>386933.24361999996</v>
      </c>
      <c r="AB36" s="26">
        <v>405154.00322000001</v>
      </c>
      <c r="AC36" s="26">
        <v>375487.09052999993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</row>
    <row r="37" spans="1:40" s="15" customFormat="1" ht="18" customHeight="1" x14ac:dyDescent="0.25">
      <c r="A37" s="12"/>
      <c r="B37" s="116" t="s">
        <v>193</v>
      </c>
      <c r="C37" s="58">
        <v>0.34737607735824588</v>
      </c>
      <c r="D37" s="58">
        <v>0.43640103093811927</v>
      </c>
      <c r="E37" s="58">
        <v>0.29415729383616257</v>
      </c>
      <c r="F37" s="58">
        <v>0.29415729383616257</v>
      </c>
      <c r="G37" s="58">
        <v>0.64210821040513855</v>
      </c>
      <c r="H37" s="58">
        <v>0.6039631040875163</v>
      </c>
      <c r="I37" s="58">
        <v>0.67750378693730928</v>
      </c>
      <c r="J37" s="58">
        <v>0.70840165833348667</v>
      </c>
      <c r="K37" s="58">
        <v>0.70840165833348667</v>
      </c>
      <c r="L37" s="58">
        <v>0.69573091866700232</v>
      </c>
      <c r="M37" s="58">
        <v>0.68077825282101245</v>
      </c>
      <c r="N37" s="58">
        <v>0.69994973448084508</v>
      </c>
      <c r="O37" s="58">
        <v>0.61398388790527603</v>
      </c>
      <c r="P37" s="58">
        <v>0.61398388790527603</v>
      </c>
      <c r="Q37" s="58">
        <v>0.60055597441300956</v>
      </c>
      <c r="R37" s="58">
        <v>0.59574363702698674</v>
      </c>
      <c r="S37" s="58">
        <v>0.57770655931827708</v>
      </c>
      <c r="T37" s="58">
        <v>0.48415979426356154</v>
      </c>
      <c r="U37" s="58">
        <v>0.48415979426356154</v>
      </c>
      <c r="V37" s="58">
        <v>0.55094223290127597</v>
      </c>
      <c r="W37" s="58">
        <v>0.66413875435562508</v>
      </c>
      <c r="X37" s="58">
        <v>0.61914199381382584</v>
      </c>
      <c r="Y37" s="58">
        <v>0.54787464217964243</v>
      </c>
      <c r="Z37" s="58">
        <v>0.54787464217964243</v>
      </c>
      <c r="AA37" s="58">
        <v>0.66941026037553197</v>
      </c>
      <c r="AB37" s="58">
        <v>0.63705717339384027</v>
      </c>
      <c r="AC37" s="58">
        <v>0.57047037954278446</v>
      </c>
      <c r="AD37" s="58">
        <v>0</v>
      </c>
      <c r="AE37" s="58">
        <v>0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0</v>
      </c>
      <c r="AM37" s="58">
        <v>0</v>
      </c>
      <c r="AN37" s="58">
        <v>0</v>
      </c>
    </row>
    <row r="38" spans="1:40" s="16" customFormat="1" ht="24.95" customHeight="1" x14ac:dyDescent="0.25">
      <c r="A38" s="12"/>
      <c r="B38" s="66" t="s">
        <v>82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40" s="12" customFormat="1" ht="18" customHeight="1" x14ac:dyDescent="0.25">
      <c r="B39" s="44" t="s">
        <v>124</v>
      </c>
      <c r="C39" s="50">
        <v>8130889.8860052507</v>
      </c>
      <c r="D39" s="50">
        <v>8859700.14300525</v>
      </c>
      <c r="E39" s="50">
        <v>8369106.8834199999</v>
      </c>
      <c r="F39" s="50">
        <v>8369106.8834199999</v>
      </c>
      <c r="G39" s="50">
        <v>8035826.320199999</v>
      </c>
      <c r="H39" s="50">
        <v>6497069.6381999999</v>
      </c>
      <c r="I39" s="50">
        <v>6334447.7439299999</v>
      </c>
      <c r="J39" s="50">
        <v>6009524.3286662493</v>
      </c>
      <c r="K39" s="50">
        <v>6009524.3286662493</v>
      </c>
      <c r="L39" s="50">
        <v>5920874.6196349999</v>
      </c>
      <c r="M39" s="50">
        <v>5262935</v>
      </c>
      <c r="N39" s="50">
        <v>3966510</v>
      </c>
      <c r="O39" s="50">
        <v>4468640.5203077998</v>
      </c>
      <c r="P39" s="50">
        <v>4468640.5203077998</v>
      </c>
      <c r="Q39" s="50">
        <v>4740210</v>
      </c>
      <c r="R39" s="50">
        <v>5698530</v>
      </c>
      <c r="S39" s="50">
        <v>5451340</v>
      </c>
      <c r="T39" s="50">
        <v>5504658.7423900003</v>
      </c>
      <c r="U39" s="50">
        <v>5504658.7423900003</v>
      </c>
      <c r="V39" s="50">
        <v>5016607.8768499997</v>
      </c>
      <c r="W39" s="50">
        <v>4142173.2244000006</v>
      </c>
      <c r="X39" s="50">
        <v>4012611.1655700002</v>
      </c>
      <c r="Y39" s="50">
        <v>4598449.4541199999</v>
      </c>
      <c r="Z39" s="50">
        <v>4598449.4541199999</v>
      </c>
      <c r="AA39" s="50">
        <v>4653087.824</v>
      </c>
      <c r="AB39" s="50">
        <v>4099600.5869999998</v>
      </c>
      <c r="AC39" s="50">
        <v>3731514.5869999998</v>
      </c>
      <c r="AD39" s="50">
        <v>3378009.5869999998</v>
      </c>
      <c r="AE39" s="50">
        <v>3378009.5869999998</v>
      </c>
      <c r="AF39" s="50">
        <v>3293986.5869999998</v>
      </c>
      <c r="AG39" s="50">
        <v>2703818.787</v>
      </c>
      <c r="AH39" s="50">
        <v>2475150.787</v>
      </c>
      <c r="AI39" s="50">
        <v>2760320.4062654399</v>
      </c>
      <c r="AJ39" s="50">
        <v>2043159.32567181</v>
      </c>
      <c r="AK39" s="50" t="s">
        <v>278</v>
      </c>
      <c r="AL39" s="50" t="s">
        <v>278</v>
      </c>
      <c r="AM39" s="50" t="s">
        <v>278</v>
      </c>
      <c r="AN39" s="50" t="s">
        <v>278</v>
      </c>
    </row>
    <row r="40" spans="1:40" s="12" customFormat="1" ht="18" customHeight="1" x14ac:dyDescent="0.25">
      <c r="B40" s="44" t="s">
        <v>121</v>
      </c>
      <c r="C40" s="112">
        <v>27361</v>
      </c>
      <c r="D40" s="112">
        <v>28849</v>
      </c>
      <c r="E40" s="112">
        <v>26990</v>
      </c>
      <c r="F40" s="112">
        <v>26990</v>
      </c>
      <c r="G40" s="112">
        <v>26030</v>
      </c>
      <c r="H40" s="112">
        <v>21134</v>
      </c>
      <c r="I40" s="112">
        <v>20853</v>
      </c>
      <c r="J40" s="112">
        <v>19479</v>
      </c>
      <c r="K40" s="112">
        <v>19479</v>
      </c>
      <c r="L40" s="112">
        <v>18863</v>
      </c>
      <c r="M40" s="112">
        <v>20361</v>
      </c>
      <c r="N40" s="112">
        <v>13057</v>
      </c>
      <c r="O40" s="112">
        <v>15044</v>
      </c>
      <c r="P40" s="112">
        <v>15044</v>
      </c>
      <c r="Q40" s="112">
        <v>16769</v>
      </c>
      <c r="R40" s="112">
        <v>19841</v>
      </c>
      <c r="S40" s="112">
        <v>20704</v>
      </c>
      <c r="T40" s="112">
        <v>22011</v>
      </c>
      <c r="U40" s="112">
        <v>22011</v>
      </c>
      <c r="V40" s="112">
        <v>22082</v>
      </c>
      <c r="W40" s="112">
        <v>18726</v>
      </c>
      <c r="X40" s="112">
        <v>19042</v>
      </c>
      <c r="Y40" s="112">
        <v>21941</v>
      </c>
      <c r="Z40" s="112">
        <v>21941</v>
      </c>
      <c r="AA40" s="112">
        <v>24134</v>
      </c>
      <c r="AB40" s="112">
        <v>21739</v>
      </c>
      <c r="AC40" s="112">
        <v>19991</v>
      </c>
      <c r="AD40" s="112">
        <v>18337</v>
      </c>
      <c r="AE40" s="112">
        <v>18337</v>
      </c>
      <c r="AF40" s="112">
        <v>17971</v>
      </c>
      <c r="AG40" s="112">
        <v>15555</v>
      </c>
      <c r="AH40" s="112">
        <v>14490</v>
      </c>
      <c r="AI40" s="112">
        <v>16245</v>
      </c>
      <c r="AJ40" s="112">
        <v>12425</v>
      </c>
      <c r="AK40" s="112" t="s">
        <v>278</v>
      </c>
      <c r="AL40" s="112" t="s">
        <v>278</v>
      </c>
      <c r="AM40" s="112" t="s">
        <v>278</v>
      </c>
      <c r="AN40" s="112" t="s">
        <v>278</v>
      </c>
    </row>
    <row r="41" spans="1:40" s="12" customFormat="1" ht="18" customHeight="1" x14ac:dyDescent="0.25">
      <c r="B41" s="44" t="s">
        <v>213</v>
      </c>
      <c r="C41" s="112">
        <v>297.17078637495894</v>
      </c>
      <c r="D41" s="112">
        <v>307.10597050175915</v>
      </c>
      <c r="E41" s="112">
        <v>310.08176670692848</v>
      </c>
      <c r="F41" s="112">
        <v>310.08176670692848</v>
      </c>
      <c r="G41" s="112">
        <v>308.7140345831732</v>
      </c>
      <c r="H41" s="112">
        <v>307.4226193905555</v>
      </c>
      <c r="I41" s="112">
        <v>303.76673590994102</v>
      </c>
      <c r="J41" s="112">
        <v>308.51297955060573</v>
      </c>
      <c r="K41" s="112">
        <v>308.51297955060573</v>
      </c>
      <c r="L41" s="112">
        <v>313.88827968165191</v>
      </c>
      <c r="M41" s="112">
        <v>258.48116497225089</v>
      </c>
      <c r="N41" s="112">
        <v>303.78417706977098</v>
      </c>
      <c r="O41" s="112">
        <v>297.03805638844722</v>
      </c>
      <c r="P41" s="112">
        <v>297.03805638844722</v>
      </c>
      <c r="Q41" s="112">
        <v>282.67696344445108</v>
      </c>
      <c r="R41" s="112">
        <v>287.20981805352551</v>
      </c>
      <c r="S41" s="112">
        <v>263.2988794435858</v>
      </c>
      <c r="T41" s="112">
        <v>250.08671765889784</v>
      </c>
      <c r="U41" s="112">
        <v>250.08671765889784</v>
      </c>
      <c r="V41" s="112">
        <v>227.18086572094919</v>
      </c>
      <c r="W41" s="112">
        <v>221.19904007262633</v>
      </c>
      <c r="X41" s="112">
        <v>210.72424984612962</v>
      </c>
      <c r="Y41" s="112">
        <v>209.58249187001505</v>
      </c>
      <c r="Z41" s="112">
        <v>209.58249187001505</v>
      </c>
      <c r="AA41" s="112">
        <v>192.80218049225161</v>
      </c>
      <c r="AB41" s="112">
        <v>188.58275849855099</v>
      </c>
      <c r="AC41" s="112">
        <v>186.65972622680206</v>
      </c>
      <c r="AD41" s="112">
        <v>184.21822473687081</v>
      </c>
      <c r="AE41" s="112">
        <v>184.21822473687081</v>
      </c>
      <c r="AF41" s="112">
        <v>183.29456273996993</v>
      </c>
      <c r="AG41" s="112">
        <v>173.82312999035679</v>
      </c>
      <c r="AH41" s="112">
        <v>170.81785969634231</v>
      </c>
      <c r="AI41" s="112">
        <v>169.91815366361587</v>
      </c>
      <c r="AJ41" s="112">
        <v>164.43938234783178</v>
      </c>
      <c r="AK41" s="112" t="s">
        <v>93</v>
      </c>
      <c r="AL41" s="112" t="s">
        <v>93</v>
      </c>
      <c r="AM41" s="112" t="s">
        <v>93</v>
      </c>
      <c r="AN41" s="112" t="s">
        <v>93</v>
      </c>
    </row>
    <row r="42" spans="1:40" s="12" customFormat="1" ht="18" customHeight="1" x14ac:dyDescent="0.25">
      <c r="B42" s="44" t="s">
        <v>214</v>
      </c>
      <c r="C42" s="113">
        <v>0.94126657639012434</v>
      </c>
      <c r="D42" s="113">
        <v>0.94609806288116527</v>
      </c>
      <c r="E42" s="113">
        <v>0.90674154233276372</v>
      </c>
      <c r="F42" s="113">
        <v>0.94293835571080087</v>
      </c>
      <c r="G42" s="113">
        <v>0.90287370969702907</v>
      </c>
      <c r="H42" s="113">
        <v>0.93154606233784853</v>
      </c>
      <c r="I42" s="113">
        <v>0.92978867014473632</v>
      </c>
      <c r="J42" s="113">
        <v>0.92599247865950352</v>
      </c>
      <c r="K42" s="113">
        <v>0.92599247865950352</v>
      </c>
      <c r="L42" s="113">
        <v>0.92488440837353569</v>
      </c>
      <c r="M42" s="113">
        <v>0.96116567797953079</v>
      </c>
      <c r="N42" s="113">
        <v>0.948470766604121</v>
      </c>
      <c r="O42" s="113">
        <v>0.95347721333066071</v>
      </c>
      <c r="P42" s="113">
        <v>0.95347721333066071</v>
      </c>
      <c r="Q42" s="113">
        <v>0.95700261742005355</v>
      </c>
      <c r="R42" s="113">
        <v>0.96422364436454866</v>
      </c>
      <c r="S42" s="113">
        <v>0.93342835250061673</v>
      </c>
      <c r="T42" s="113">
        <v>1</v>
      </c>
      <c r="U42" s="113">
        <v>0.99982647316669349</v>
      </c>
      <c r="V42" s="113">
        <v>1</v>
      </c>
      <c r="W42" s="113">
        <v>1</v>
      </c>
      <c r="X42" s="113">
        <v>1</v>
      </c>
      <c r="Y42" s="113">
        <v>1</v>
      </c>
      <c r="Z42" s="113">
        <v>1</v>
      </c>
      <c r="AA42" s="113">
        <v>1</v>
      </c>
      <c r="AB42" s="113">
        <v>1</v>
      </c>
      <c r="AC42" s="113">
        <v>1</v>
      </c>
      <c r="AD42" s="113">
        <v>1</v>
      </c>
      <c r="AE42" s="113">
        <v>1</v>
      </c>
      <c r="AF42" s="113">
        <v>1</v>
      </c>
      <c r="AG42" s="113">
        <v>1</v>
      </c>
      <c r="AH42" s="113">
        <v>1</v>
      </c>
      <c r="AI42" s="113">
        <v>1</v>
      </c>
      <c r="AJ42" s="113">
        <v>1</v>
      </c>
      <c r="AK42" s="113" t="s">
        <v>93</v>
      </c>
      <c r="AL42" s="113" t="s">
        <v>93</v>
      </c>
      <c r="AM42" s="113" t="s">
        <v>93</v>
      </c>
      <c r="AN42" s="113" t="s">
        <v>93</v>
      </c>
    </row>
    <row r="43" spans="1:40" s="12" customFormat="1" ht="18" customHeight="1" x14ac:dyDescent="0.25">
      <c r="B43" s="42" t="s">
        <v>103</v>
      </c>
      <c r="C43" s="39">
        <v>8130889.8860052507</v>
      </c>
      <c r="D43" s="39">
        <v>8859700.14300525</v>
      </c>
      <c r="E43" s="39">
        <v>7830896.8834199999</v>
      </c>
      <c r="F43" s="39">
        <v>7830896.8834199999</v>
      </c>
      <c r="G43" s="39">
        <v>7323658.3181999987</v>
      </c>
      <c r="H43" s="39">
        <v>5505449.6381999999</v>
      </c>
      <c r="I43" s="39">
        <v>5342827.7439299999</v>
      </c>
      <c r="J43" s="39">
        <v>5017904.3286662493</v>
      </c>
      <c r="K43" s="39">
        <v>5017904.3286662493</v>
      </c>
      <c r="L43" s="39">
        <v>4929254.6196349999</v>
      </c>
      <c r="M43" s="39">
        <v>4309275</v>
      </c>
      <c r="N43" s="39">
        <v>3012850</v>
      </c>
      <c r="O43" s="39">
        <v>3498586.5203077998</v>
      </c>
      <c r="P43" s="39">
        <v>3498586.5203077998</v>
      </c>
      <c r="Q43" s="39">
        <v>3789190</v>
      </c>
      <c r="R43" s="39">
        <v>4747510</v>
      </c>
      <c r="S43" s="39">
        <v>4500320</v>
      </c>
      <c r="T43" s="39">
        <v>4745788.7423900003</v>
      </c>
      <c r="U43" s="39">
        <v>4745788.7423900003</v>
      </c>
      <c r="V43" s="39">
        <v>4235460</v>
      </c>
      <c r="W43" s="39">
        <v>4142173.2244000006</v>
      </c>
      <c r="X43" s="39">
        <v>4012611.1655700002</v>
      </c>
      <c r="Y43" s="39">
        <v>4598449.4541199999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</row>
    <row r="44" spans="1:40" s="12" customFormat="1" ht="18" customHeight="1" x14ac:dyDescent="0.25">
      <c r="B44" s="42" t="s">
        <v>102</v>
      </c>
      <c r="C44" s="39">
        <v>27361</v>
      </c>
      <c r="D44" s="39">
        <v>28849</v>
      </c>
      <c r="E44" s="39">
        <v>25823</v>
      </c>
      <c r="F44" s="39">
        <v>25823</v>
      </c>
      <c r="G44" s="39">
        <v>24292</v>
      </c>
      <c r="H44" s="39">
        <v>17831</v>
      </c>
      <c r="I44" s="39">
        <v>17550</v>
      </c>
      <c r="J44" s="39">
        <v>16176</v>
      </c>
      <c r="K44" s="39">
        <v>16176</v>
      </c>
      <c r="L44" s="39">
        <v>15560</v>
      </c>
      <c r="M44" s="39">
        <v>17058</v>
      </c>
      <c r="N44" s="39">
        <v>9754</v>
      </c>
      <c r="O44" s="39">
        <v>11740</v>
      </c>
      <c r="P44" s="39">
        <v>11740</v>
      </c>
      <c r="Q44" s="39">
        <v>13413</v>
      </c>
      <c r="R44" s="39">
        <v>16485</v>
      </c>
      <c r="S44" s="39">
        <v>17245</v>
      </c>
      <c r="T44" s="39">
        <v>19006</v>
      </c>
      <c r="U44" s="39">
        <v>19006</v>
      </c>
      <c r="V44" s="39">
        <v>18990</v>
      </c>
      <c r="W44" s="39">
        <v>18726</v>
      </c>
      <c r="X44" s="39">
        <v>19042</v>
      </c>
      <c r="Y44" s="39">
        <v>21941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</row>
    <row r="45" spans="1:40" s="12" customFormat="1" ht="18" customHeight="1" x14ac:dyDescent="0.25">
      <c r="B45" s="62" t="s">
        <v>101</v>
      </c>
      <c r="C45" s="63">
        <v>297.17078637495894</v>
      </c>
      <c r="D45" s="63">
        <v>307.10597050175915</v>
      </c>
      <c r="E45" s="63">
        <v>303.25279337877083</v>
      </c>
      <c r="F45" s="63">
        <v>303.25279337877083</v>
      </c>
      <c r="G45" s="63">
        <v>301.48437008891813</v>
      </c>
      <c r="H45" s="63">
        <v>308.75720028041053</v>
      </c>
      <c r="I45" s="63">
        <v>304.43462928376067</v>
      </c>
      <c r="J45" s="63">
        <v>310.20674633198871</v>
      </c>
      <c r="K45" s="63">
        <v>310.20674633198871</v>
      </c>
      <c r="L45" s="63">
        <v>316.79014265006424</v>
      </c>
      <c r="M45" s="63">
        <v>252.62486809708054</v>
      </c>
      <c r="N45" s="63">
        <v>308.88353496001639</v>
      </c>
      <c r="O45" s="63">
        <v>298.00566612502553</v>
      </c>
      <c r="P45" s="63">
        <v>298.00566612502553</v>
      </c>
      <c r="Q45" s="63">
        <v>282.50130470439126</v>
      </c>
      <c r="R45" s="63">
        <v>287.98968759478316</v>
      </c>
      <c r="S45" s="63">
        <v>260.96375761090172</v>
      </c>
      <c r="T45" s="63">
        <v>249.69950238819322</v>
      </c>
      <c r="U45" s="63">
        <v>249.69950238819322</v>
      </c>
      <c r="V45" s="63">
        <v>223.03633491311217</v>
      </c>
      <c r="W45" s="63">
        <v>221.19904007262633</v>
      </c>
      <c r="X45" s="63">
        <v>210.72424984612962</v>
      </c>
      <c r="Y45" s="63">
        <v>209.58249187001505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>
        <v>0</v>
      </c>
      <c r="AF45" s="63">
        <v>0</v>
      </c>
      <c r="AG45" s="63">
        <v>0</v>
      </c>
      <c r="AH45" s="63">
        <v>0</v>
      </c>
      <c r="AI45" s="63">
        <v>0</v>
      </c>
      <c r="AJ45" s="63">
        <v>0</v>
      </c>
      <c r="AK45" s="63">
        <v>0</v>
      </c>
      <c r="AL45" s="63">
        <v>0</v>
      </c>
      <c r="AM45" s="63">
        <v>0</v>
      </c>
      <c r="AN45" s="63">
        <v>0</v>
      </c>
    </row>
    <row r="46" spans="1:40" s="12" customFormat="1" ht="18" customHeight="1" x14ac:dyDescent="0.25">
      <c r="B46" s="42" t="s">
        <v>104</v>
      </c>
      <c r="C46" s="39">
        <v>0</v>
      </c>
      <c r="D46" s="39">
        <v>0</v>
      </c>
      <c r="E46" s="39">
        <v>538210</v>
      </c>
      <c r="F46" s="39">
        <v>538210</v>
      </c>
      <c r="G46" s="39">
        <v>712168.00199999998</v>
      </c>
      <c r="H46" s="39">
        <v>991620</v>
      </c>
      <c r="I46" s="39">
        <v>991620</v>
      </c>
      <c r="J46" s="39">
        <v>991620</v>
      </c>
      <c r="K46" s="39">
        <v>991620</v>
      </c>
      <c r="L46" s="39">
        <v>991620</v>
      </c>
      <c r="M46" s="39">
        <v>953660</v>
      </c>
      <c r="N46" s="39">
        <v>953660</v>
      </c>
      <c r="O46" s="39">
        <v>970054</v>
      </c>
      <c r="P46" s="39">
        <v>970054</v>
      </c>
      <c r="Q46" s="39">
        <v>951020</v>
      </c>
      <c r="R46" s="39">
        <v>951020</v>
      </c>
      <c r="S46" s="39">
        <v>951020</v>
      </c>
      <c r="T46" s="39">
        <v>758870</v>
      </c>
      <c r="U46" s="39">
        <v>758870</v>
      </c>
      <c r="V46" s="39">
        <v>781147.87685</v>
      </c>
      <c r="W46" s="39">
        <v>862351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</row>
    <row r="47" spans="1:40" s="12" customFormat="1" ht="18" customHeight="1" x14ac:dyDescent="0.25">
      <c r="B47" s="42" t="s">
        <v>105</v>
      </c>
      <c r="C47" s="39">
        <v>0</v>
      </c>
      <c r="D47" s="39">
        <v>0</v>
      </c>
      <c r="E47" s="39">
        <v>1167</v>
      </c>
      <c r="F47" s="39">
        <v>1167</v>
      </c>
      <c r="G47" s="39">
        <v>1738</v>
      </c>
      <c r="H47" s="39">
        <v>3303</v>
      </c>
      <c r="I47" s="39">
        <v>3303</v>
      </c>
      <c r="J47" s="39">
        <v>3303</v>
      </c>
      <c r="K47" s="39">
        <v>3303</v>
      </c>
      <c r="L47" s="39">
        <v>3303</v>
      </c>
      <c r="M47" s="39">
        <v>3303</v>
      </c>
      <c r="N47" s="39">
        <v>3303</v>
      </c>
      <c r="O47" s="39">
        <v>3304</v>
      </c>
      <c r="P47" s="39">
        <v>3304</v>
      </c>
      <c r="Q47" s="39">
        <v>3356</v>
      </c>
      <c r="R47" s="39">
        <v>3356</v>
      </c>
      <c r="S47" s="39">
        <v>3459</v>
      </c>
      <c r="T47" s="39">
        <v>3005</v>
      </c>
      <c r="U47" s="39">
        <v>3005</v>
      </c>
      <c r="V47" s="39">
        <v>3092</v>
      </c>
      <c r="W47" s="39">
        <v>2993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</row>
    <row r="48" spans="1:40" s="12" customFormat="1" ht="18" customHeight="1" x14ac:dyDescent="0.25">
      <c r="B48" s="42" t="s">
        <v>100</v>
      </c>
      <c r="C48" s="39">
        <v>0</v>
      </c>
      <c r="D48" s="39">
        <v>0</v>
      </c>
      <c r="E48" s="39">
        <v>461.191088260497</v>
      </c>
      <c r="F48" s="39">
        <v>461.191088260497</v>
      </c>
      <c r="G48" s="39">
        <v>409.76294706559264</v>
      </c>
      <c r="H48" s="39">
        <v>300.21798365122618</v>
      </c>
      <c r="I48" s="39">
        <v>300.21798365122618</v>
      </c>
      <c r="J48" s="39">
        <v>300.21798365122618</v>
      </c>
      <c r="K48" s="39">
        <v>300.21798365122618</v>
      </c>
      <c r="L48" s="39">
        <v>300.21798365122618</v>
      </c>
      <c r="M48" s="39">
        <v>288.72540115046928</v>
      </c>
      <c r="N48" s="39">
        <v>288.72540115046928</v>
      </c>
      <c r="O48" s="39">
        <v>293.59987893462471</v>
      </c>
      <c r="P48" s="39">
        <v>293.59987893462471</v>
      </c>
      <c r="Q48" s="39">
        <v>283.37902264600717</v>
      </c>
      <c r="R48" s="39">
        <v>283.37902264600717</v>
      </c>
      <c r="S48" s="39">
        <v>274.94073431627641</v>
      </c>
      <c r="T48" s="39">
        <v>252.53577371048252</v>
      </c>
      <c r="U48" s="39">
        <v>252.53577371048252</v>
      </c>
      <c r="V48" s="39">
        <v>252.63514775226392</v>
      </c>
      <c r="W48" s="39">
        <v>288122.61944537255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</row>
    <row r="49" spans="1:40" s="16" customFormat="1" ht="24.95" customHeight="1" x14ac:dyDescent="0.25">
      <c r="A49" s="12"/>
      <c r="B49" s="66" t="s">
        <v>110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40" s="12" customFormat="1" ht="18" customHeight="1" x14ac:dyDescent="0.25">
      <c r="B50" s="68" t="s">
        <v>95</v>
      </c>
      <c r="C50" s="120">
        <v>46172.337189999933</v>
      </c>
      <c r="D50" s="120">
        <v>32535.58120000003</v>
      </c>
      <c r="E50" s="120">
        <v>342657.43863199995</v>
      </c>
      <c r="F50" s="120">
        <v>33028.950929999934</v>
      </c>
      <c r="G50" s="120">
        <v>163117.08121999999</v>
      </c>
      <c r="H50" s="120">
        <v>57467.945022000007</v>
      </c>
      <c r="I50" s="120">
        <v>89043.461460000006</v>
      </c>
      <c r="J50" s="120">
        <v>1032802.298756</v>
      </c>
      <c r="K50" s="75">
        <v>99042.228874000008</v>
      </c>
      <c r="L50" s="75">
        <v>326156.18515799998</v>
      </c>
      <c r="M50" s="75">
        <v>211981.12056700001</v>
      </c>
      <c r="N50" s="75">
        <v>395622.764157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D50" s="75">
        <v>0</v>
      </c>
      <c r="AE50" s="75">
        <v>0</v>
      </c>
      <c r="AF50" s="75">
        <v>0</v>
      </c>
      <c r="AG50" s="75">
        <v>0</v>
      </c>
      <c r="AH50" s="75">
        <v>0</v>
      </c>
      <c r="AI50" s="75">
        <v>0</v>
      </c>
      <c r="AJ50" s="75">
        <v>0</v>
      </c>
      <c r="AK50" s="75">
        <v>0</v>
      </c>
      <c r="AL50" s="75">
        <v>0</v>
      </c>
      <c r="AM50" s="75">
        <v>0</v>
      </c>
      <c r="AN50" s="75">
        <v>0</v>
      </c>
    </row>
    <row r="51" spans="1:40" s="15" customFormat="1" ht="18" customHeight="1" x14ac:dyDescent="0.25">
      <c r="A51" s="12"/>
      <c r="B51" s="40" t="s">
        <v>94</v>
      </c>
      <c r="C51" s="41">
        <v>125</v>
      </c>
      <c r="D51" s="41">
        <v>95</v>
      </c>
      <c r="E51" s="41">
        <v>1024</v>
      </c>
      <c r="F51" s="41">
        <v>169</v>
      </c>
      <c r="G51" s="41">
        <v>405</v>
      </c>
      <c r="H51" s="41">
        <v>191</v>
      </c>
      <c r="I51" s="41">
        <v>259</v>
      </c>
      <c r="J51" s="41">
        <v>3705</v>
      </c>
      <c r="K51" s="41">
        <v>293</v>
      </c>
      <c r="L51" s="41">
        <v>1111</v>
      </c>
      <c r="M51" s="41">
        <v>800</v>
      </c>
      <c r="N51" s="41">
        <v>1501</v>
      </c>
      <c r="O51" s="41">
        <v>3346</v>
      </c>
      <c r="P51" s="41">
        <v>521</v>
      </c>
      <c r="Q51" s="41">
        <v>1077</v>
      </c>
      <c r="R51" s="41">
        <v>1180</v>
      </c>
      <c r="S51" s="41">
        <v>568</v>
      </c>
      <c r="T51" s="41">
        <v>2443</v>
      </c>
      <c r="U51" s="41">
        <v>387</v>
      </c>
      <c r="V51" s="41">
        <v>587</v>
      </c>
      <c r="W51" s="41">
        <v>705</v>
      </c>
      <c r="X51" s="26">
        <v>764</v>
      </c>
      <c r="Y51" s="26">
        <v>2286</v>
      </c>
      <c r="Z51" s="26">
        <v>700</v>
      </c>
      <c r="AA51" s="26">
        <v>659</v>
      </c>
      <c r="AB51" s="26">
        <v>553</v>
      </c>
      <c r="AC51" s="26">
        <v>374</v>
      </c>
      <c r="AD51" s="26">
        <v>1808</v>
      </c>
      <c r="AE51" s="26">
        <v>910</v>
      </c>
      <c r="AF51" s="26">
        <v>597</v>
      </c>
      <c r="AG51" s="26">
        <v>124</v>
      </c>
      <c r="AH51" s="26">
        <v>177</v>
      </c>
      <c r="AI51" s="26">
        <v>653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</row>
    <row r="52" spans="1:40" s="16" customFormat="1" ht="24.95" customHeight="1" x14ac:dyDescent="0.25">
      <c r="A52" s="12"/>
      <c r="B52" s="66" t="s">
        <v>86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</row>
    <row r="53" spans="1:40" s="12" customFormat="1" ht="17.25" customHeight="1" x14ac:dyDescent="0.25">
      <c r="B53" s="68" t="s">
        <v>97</v>
      </c>
      <c r="C53" s="75">
        <v>1618601.9384998211</v>
      </c>
      <c r="D53" s="75">
        <v>1112546.476249821</v>
      </c>
      <c r="E53" s="75">
        <v>1262082.4820134421</v>
      </c>
      <c r="F53" s="75">
        <v>1262082.4820134421</v>
      </c>
      <c r="G53" s="75">
        <v>421967.20241603267</v>
      </c>
      <c r="H53" s="75">
        <v>569428.06741603266</v>
      </c>
      <c r="I53" s="75">
        <v>487654.81187503366</v>
      </c>
      <c r="J53" s="75">
        <v>487066.13324151561</v>
      </c>
      <c r="K53" s="75">
        <v>487066.08008551534</v>
      </c>
      <c r="L53" s="75">
        <v>538329.87733788358</v>
      </c>
      <c r="M53" s="75">
        <v>593099.1859729999</v>
      </c>
      <c r="N53" s="75">
        <v>489224.38597299997</v>
      </c>
      <c r="O53" s="75">
        <v>652272.37397299998</v>
      </c>
      <c r="P53" s="75">
        <v>652272.3739730001</v>
      </c>
      <c r="Q53" s="75">
        <v>584989.66663891147</v>
      </c>
      <c r="R53" s="75">
        <v>463001.62617391138</v>
      </c>
      <c r="S53" s="75">
        <v>446205.18684857979</v>
      </c>
      <c r="T53" s="75">
        <v>590831.69517857977</v>
      </c>
      <c r="U53" s="75">
        <v>590831.69517857966</v>
      </c>
      <c r="V53" s="75">
        <v>451999.96439999982</v>
      </c>
      <c r="W53" s="75">
        <v>299755.35469996394</v>
      </c>
      <c r="X53" s="75">
        <v>332569.46193696395</v>
      </c>
      <c r="Y53" s="75">
        <v>398117.30406996398</v>
      </c>
      <c r="Z53" s="75">
        <v>398117.30406996387</v>
      </c>
      <c r="AA53" s="75">
        <v>191087.83929996393</v>
      </c>
      <c r="AB53" s="75">
        <v>230823.45710996393</v>
      </c>
      <c r="AC53" s="75">
        <v>282719.02146996395</v>
      </c>
      <c r="AD53" s="75">
        <v>317582.74428996397</v>
      </c>
      <c r="AE53" s="75">
        <v>317582.74428996397</v>
      </c>
      <c r="AF53" s="75">
        <v>411372.54245996394</v>
      </c>
      <c r="AG53" s="75">
        <v>483856.05986996397</v>
      </c>
      <c r="AH53" s="75">
        <v>397204.46938996401</v>
      </c>
      <c r="AI53" s="75">
        <v>215548.31934636406</v>
      </c>
      <c r="AJ53" s="75">
        <v>71221.858000000066</v>
      </c>
      <c r="AK53" s="75">
        <v>628.60000000007858</v>
      </c>
      <c r="AL53" s="75">
        <v>35175.900000000081</v>
      </c>
      <c r="AM53" s="75">
        <v>26052.400000000081</v>
      </c>
      <c r="AN53" s="75">
        <v>93887.176000000094</v>
      </c>
    </row>
    <row r="54" spans="1:40" s="12" customFormat="1" ht="17.25" customHeight="1" x14ac:dyDescent="0.25">
      <c r="B54" s="42" t="s">
        <v>194</v>
      </c>
      <c r="C54" s="114">
        <v>3.4179105859267301E-4</v>
      </c>
      <c r="D54" s="114">
        <v>1.2474085619129102E-4</v>
      </c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>
        <v>0</v>
      </c>
      <c r="T54" s="114">
        <v>0</v>
      </c>
      <c r="U54" s="114">
        <v>0</v>
      </c>
      <c r="V54" s="114">
        <v>0</v>
      </c>
      <c r="W54" s="114">
        <v>0</v>
      </c>
      <c r="X54" s="114">
        <v>0</v>
      </c>
      <c r="Y54" s="114">
        <v>0</v>
      </c>
      <c r="Z54" s="114">
        <v>0</v>
      </c>
      <c r="AA54" s="114">
        <v>0</v>
      </c>
      <c r="AB54" s="114">
        <v>0</v>
      </c>
      <c r="AC54" s="114">
        <v>0</v>
      </c>
      <c r="AD54" s="114">
        <v>0</v>
      </c>
      <c r="AE54" s="114">
        <v>0</v>
      </c>
      <c r="AF54" s="114">
        <v>0</v>
      </c>
      <c r="AG54" s="114">
        <v>0</v>
      </c>
      <c r="AH54" s="114">
        <v>0</v>
      </c>
      <c r="AI54" s="114">
        <v>0</v>
      </c>
      <c r="AJ54" s="114">
        <v>0</v>
      </c>
      <c r="AK54" s="114">
        <v>0</v>
      </c>
      <c r="AL54" s="114">
        <v>0</v>
      </c>
      <c r="AM54" s="114">
        <v>0</v>
      </c>
      <c r="AN54" s="114">
        <v>0</v>
      </c>
    </row>
    <row r="55" spans="1:40" s="12" customFormat="1" ht="17.25" customHeight="1" x14ac:dyDescent="0.25">
      <c r="B55" s="42" t="s">
        <v>195</v>
      </c>
      <c r="C55" s="114">
        <v>0.99965820894140733</v>
      </c>
      <c r="D55" s="114">
        <v>0.9998752591438087</v>
      </c>
      <c r="E55" s="114">
        <v>1</v>
      </c>
      <c r="F55" s="114">
        <v>1</v>
      </c>
      <c r="G55" s="114">
        <v>1</v>
      </c>
      <c r="H55" s="114">
        <v>1</v>
      </c>
      <c r="I55" s="114">
        <v>1</v>
      </c>
      <c r="J55" s="114">
        <v>1</v>
      </c>
      <c r="K55" s="114">
        <v>1</v>
      </c>
      <c r="L55" s="114">
        <v>1</v>
      </c>
      <c r="M55" s="114">
        <v>1</v>
      </c>
      <c r="N55" s="114">
        <v>1</v>
      </c>
      <c r="O55" s="114">
        <v>1</v>
      </c>
      <c r="P55" s="114">
        <v>1</v>
      </c>
      <c r="Q55" s="114">
        <v>1</v>
      </c>
      <c r="R55" s="114">
        <v>1</v>
      </c>
      <c r="S55" s="114">
        <v>1</v>
      </c>
      <c r="T55" s="114">
        <v>1</v>
      </c>
      <c r="U55" s="114">
        <v>1</v>
      </c>
      <c r="V55" s="114">
        <v>1</v>
      </c>
      <c r="W55" s="114">
        <v>1</v>
      </c>
      <c r="X55" s="114">
        <v>1</v>
      </c>
      <c r="Y55" s="114">
        <v>1</v>
      </c>
      <c r="Z55" s="114">
        <v>1</v>
      </c>
      <c r="AA55" s="114">
        <v>1</v>
      </c>
      <c r="AB55" s="114">
        <v>1</v>
      </c>
      <c r="AC55" s="114">
        <v>1</v>
      </c>
      <c r="AD55" s="114">
        <v>1</v>
      </c>
      <c r="AE55" s="114">
        <v>1</v>
      </c>
      <c r="AF55" s="114">
        <v>1</v>
      </c>
      <c r="AG55" s="114">
        <v>1</v>
      </c>
      <c r="AH55" s="114">
        <v>1</v>
      </c>
      <c r="AI55" s="114">
        <v>1</v>
      </c>
      <c r="AJ55" s="114">
        <v>1</v>
      </c>
      <c r="AK55" s="114">
        <v>1</v>
      </c>
      <c r="AL55" s="114">
        <v>1</v>
      </c>
      <c r="AM55" s="114">
        <v>1</v>
      </c>
      <c r="AN55" s="114">
        <v>1</v>
      </c>
    </row>
    <row r="56" spans="1:40" s="16" customFormat="1" ht="24.95" customHeight="1" x14ac:dyDescent="0.25">
      <c r="A56" s="12"/>
      <c r="B56" s="66" t="s">
        <v>96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</row>
    <row r="57" spans="1:40" s="12" customFormat="1" ht="18" customHeight="1" x14ac:dyDescent="0.25">
      <c r="B57" s="68" t="s">
        <v>183</v>
      </c>
      <c r="C57" s="75">
        <v>3194048.8660702235</v>
      </c>
      <c r="D57" s="75">
        <v>3289000</v>
      </c>
      <c r="E57" s="75">
        <v>2642000</v>
      </c>
      <c r="F57" s="75">
        <v>2642000</v>
      </c>
      <c r="G57" s="75">
        <v>2589130.8007150502</v>
      </c>
      <c r="H57" s="75">
        <v>2601944.9619999002</v>
      </c>
      <c r="I57" s="75">
        <v>2585207.69965692</v>
      </c>
      <c r="J57" s="75">
        <v>2738783.2397181308</v>
      </c>
      <c r="K57" s="75">
        <v>2738783.2397181308</v>
      </c>
      <c r="L57" s="75">
        <v>3217028.4157984699</v>
      </c>
      <c r="M57" s="75">
        <v>2935204.7463134681</v>
      </c>
      <c r="N57" s="75">
        <v>2932679.052503468</v>
      </c>
      <c r="O57" s="75">
        <v>3017613.9512500004</v>
      </c>
      <c r="P57" s="75">
        <v>3017613.9512500004</v>
      </c>
      <c r="Q57" s="75">
        <v>3064000</v>
      </c>
      <c r="R57" s="75">
        <v>2226469.0639999998</v>
      </c>
      <c r="S57" s="75">
        <v>2185168.264</v>
      </c>
      <c r="T57" s="75">
        <v>1843809.2119999998</v>
      </c>
      <c r="U57" s="75">
        <v>1843809.2119999998</v>
      </c>
      <c r="V57" s="75">
        <v>1889830.66139</v>
      </c>
      <c r="W57" s="75">
        <v>1875714.98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</row>
    <row r="58" spans="1:40" s="12" customFormat="1" ht="18" customHeight="1" x14ac:dyDescent="0.25">
      <c r="B58" s="42" t="s">
        <v>196</v>
      </c>
      <c r="C58" s="39">
        <v>7523</v>
      </c>
      <c r="D58" s="39">
        <v>7955</v>
      </c>
      <c r="E58" s="39">
        <v>8204</v>
      </c>
      <c r="F58" s="39">
        <v>8204</v>
      </c>
      <c r="G58" s="39">
        <v>8216</v>
      </c>
      <c r="H58" s="39">
        <v>8303</v>
      </c>
      <c r="I58" s="39">
        <v>8314</v>
      </c>
      <c r="J58" s="39">
        <v>8892</v>
      </c>
      <c r="K58" s="39">
        <v>8892</v>
      </c>
      <c r="L58" s="39">
        <v>11288</v>
      </c>
      <c r="M58" s="39">
        <v>10437</v>
      </c>
      <c r="N58" s="39">
        <v>10900</v>
      </c>
      <c r="O58" s="39">
        <v>11281</v>
      </c>
      <c r="P58" s="39">
        <v>11281</v>
      </c>
      <c r="Q58" s="39">
        <v>11983</v>
      </c>
      <c r="R58" s="39">
        <v>10170</v>
      </c>
      <c r="S58" s="39">
        <v>10135</v>
      </c>
      <c r="T58" s="39">
        <v>9264</v>
      </c>
      <c r="U58" s="39">
        <v>9264</v>
      </c>
      <c r="V58" s="39">
        <v>9584</v>
      </c>
      <c r="W58" s="39">
        <v>9584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</row>
    <row r="59" spans="1:40" s="16" customFormat="1" ht="24.95" customHeight="1" x14ac:dyDescent="0.25">
      <c r="A59" s="12"/>
      <c r="B59" s="66" t="s">
        <v>98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</row>
    <row r="60" spans="1:40" s="12" customFormat="1" ht="18" customHeight="1" x14ac:dyDescent="0.25">
      <c r="B60" s="68" t="s">
        <v>122</v>
      </c>
      <c r="C60" s="75">
        <v>95421.271000000008</v>
      </c>
      <c r="D60" s="75">
        <v>325645.79551999999</v>
      </c>
      <c r="E60" s="75">
        <v>461803.83999999997</v>
      </c>
      <c r="F60" s="75">
        <v>140690</v>
      </c>
      <c r="G60" s="75">
        <v>42880</v>
      </c>
      <c r="H60" s="75">
        <v>125193</v>
      </c>
      <c r="I60" s="75">
        <v>153040.84</v>
      </c>
      <c r="J60" s="75">
        <v>887064.80915999995</v>
      </c>
      <c r="K60" s="75">
        <v>587604.80915999995</v>
      </c>
      <c r="L60" s="75">
        <v>0</v>
      </c>
      <c r="M60" s="75">
        <v>191860</v>
      </c>
      <c r="N60" s="75">
        <v>107600</v>
      </c>
      <c r="O60" s="75">
        <v>612872.90590212797</v>
      </c>
      <c r="P60" s="75">
        <v>268800.947682128</v>
      </c>
      <c r="Q60" s="75">
        <v>84762.165999999997</v>
      </c>
      <c r="R60" s="75">
        <v>162058.79222</v>
      </c>
      <c r="S60" s="75">
        <v>97251</v>
      </c>
      <c r="T60" s="75">
        <v>49100</v>
      </c>
      <c r="U60" s="75">
        <v>49100</v>
      </c>
      <c r="V60" s="75">
        <v>0</v>
      </c>
      <c r="W60" s="75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</row>
    <row r="61" spans="1:40" s="12" customFormat="1" ht="18" customHeight="1" x14ac:dyDescent="0.25">
      <c r="B61" s="42" t="s">
        <v>98</v>
      </c>
      <c r="C61" s="39">
        <v>432</v>
      </c>
      <c r="D61" s="39">
        <v>1299</v>
      </c>
      <c r="E61" s="39">
        <v>1582</v>
      </c>
      <c r="F61" s="39">
        <v>512</v>
      </c>
      <c r="G61" s="39">
        <v>86</v>
      </c>
      <c r="H61" s="39">
        <v>406</v>
      </c>
      <c r="I61" s="39">
        <v>578</v>
      </c>
      <c r="J61" s="39">
        <v>4415</v>
      </c>
      <c r="K61" s="39">
        <v>2704</v>
      </c>
      <c r="L61" s="39">
        <v>0</v>
      </c>
      <c r="M61" s="39">
        <v>991</v>
      </c>
      <c r="N61" s="39">
        <v>720</v>
      </c>
      <c r="O61" s="39">
        <v>3429</v>
      </c>
      <c r="P61" s="39">
        <v>1354</v>
      </c>
      <c r="Q61" s="39">
        <v>527</v>
      </c>
      <c r="R61" s="39">
        <v>848</v>
      </c>
      <c r="S61" s="39">
        <v>700</v>
      </c>
      <c r="T61" s="39">
        <v>320</v>
      </c>
      <c r="U61" s="39">
        <v>320</v>
      </c>
      <c r="V61" s="39">
        <v>0</v>
      </c>
      <c r="W61" s="39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26">
        <v>0</v>
      </c>
    </row>
    <row r="62" spans="1:40" x14ac:dyDescent="0.25"/>
    <row r="63" spans="1:40" x14ac:dyDescent="0.25"/>
    <row r="65" spans="3:10" hidden="1" x14ac:dyDescent="0.25">
      <c r="C65" s="115"/>
      <c r="D65" s="115"/>
      <c r="E65" s="115"/>
      <c r="F65" s="115"/>
      <c r="G65" s="115"/>
      <c r="H65" s="115"/>
      <c r="I65" s="115"/>
      <c r="J65" s="115"/>
    </row>
  </sheetData>
  <sheetProtection algorithmName="SHA-512" hashValue="2/IB0fKFzZJM5jW++iywWCxfsIjLSwqXna+LeApFwq+ijiK8zca5BNQXj8UnI6yntb77b1/Ydx8woTb69vq+XA==" saltValue="9tcYZH2y5Dxp04a6aAigvw==" spinCount="100000" sheet="1" formatCells="0" formatColumns="0" formatRows="0" insertColumns="0" insertRows="0" insertHyperlinks="0" deleteColumns="0" deleteRows="0" sort="0" autoFilter="0" pivotTables="0"/>
  <mergeCells count="1">
    <mergeCell ref="B1:B5"/>
  </mergeCells>
  <pageMargins left="0" right="0" top="0.39370078740157483" bottom="0.39370078740157483" header="0.31496062992125984" footer="0.31496062992125984"/>
  <pageSetup paperSize="9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5580-8254-4755-AEB4-7A7A69D31C8B}">
  <sheetPr codeName="Planilha2">
    <tabColor theme="2" tint="-0.499984740745262"/>
    <outlinePr summaryBelow="0"/>
    <pageSetUpPr fitToPage="1"/>
  </sheetPr>
  <dimension ref="A1:AO47"/>
  <sheetViews>
    <sheetView showGridLines="0" zoomScale="70" zoomScaleNormal="7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85546875" defaultRowHeight="15" zeroHeight="1" outlineLevelCol="1" x14ac:dyDescent="0.25"/>
  <cols>
    <col min="1" max="1" width="9.7109375" style="3" customWidth="1"/>
    <col min="2" max="2" width="65.7109375" style="3" customWidth="1"/>
    <col min="3" max="5" width="23.7109375" style="3" customWidth="1"/>
    <col min="6" max="9" width="17.7109375" style="3" hidden="1" customWidth="1" outlineLevel="1"/>
    <col min="10" max="10" width="23.7109375" style="3" customWidth="1" collapsed="1"/>
    <col min="11" max="14" width="18" style="3" hidden="1" customWidth="1" outlineLevel="1"/>
    <col min="15" max="15" width="23.7109375" style="3" customWidth="1" collapsed="1"/>
    <col min="16" max="19" width="18" style="3" hidden="1" customWidth="1" outlineLevel="1"/>
    <col min="20" max="20" width="23.7109375" style="3" customWidth="1" collapsed="1"/>
    <col min="21" max="24" width="18" style="3" hidden="1" customWidth="1" outlineLevel="1"/>
    <col min="25" max="25" width="23.7109375" style="3" customWidth="1" collapsed="1"/>
    <col min="26" max="28" width="16.5703125" style="3" hidden="1" customWidth="1" outlineLevel="1"/>
    <col min="29" max="29" width="18" style="3" hidden="1" customWidth="1" outlineLevel="1"/>
    <col min="30" max="30" width="23.7109375" style="3" customWidth="1" collapsed="1"/>
    <col min="31" max="34" width="15.7109375" style="3" hidden="1" customWidth="1" outlineLevel="1"/>
    <col min="35" max="35" width="23.7109375" style="3" customWidth="1" collapsed="1"/>
    <col min="36" max="40" width="23.7109375" style="3" customWidth="1"/>
    <col min="41" max="16384" width="8.85546875" style="3"/>
  </cols>
  <sheetData>
    <row r="1" spans="1:40" ht="16.5" thickBot="1" x14ac:dyDescent="0.3">
      <c r="B1" s="147"/>
      <c r="C1" s="43"/>
      <c r="D1" s="43"/>
      <c r="E1" s="43" t="s">
        <v>77</v>
      </c>
      <c r="F1" s="43"/>
      <c r="G1" s="43"/>
      <c r="H1" s="43"/>
      <c r="I1" s="43"/>
      <c r="J1" s="43" t="s">
        <v>77</v>
      </c>
      <c r="O1" s="43" t="s">
        <v>77</v>
      </c>
      <c r="P1" s="106"/>
      <c r="T1" s="43" t="s">
        <v>77</v>
      </c>
      <c r="Y1" s="43" t="s">
        <v>77</v>
      </c>
      <c r="AD1" s="43" t="s">
        <v>77</v>
      </c>
      <c r="AI1" s="43" t="s">
        <v>77</v>
      </c>
    </row>
    <row r="2" spans="1:40" x14ac:dyDescent="0.25">
      <c r="B2" s="147"/>
    </row>
    <row r="3" spans="1:40" x14ac:dyDescent="0.25">
      <c r="B3" s="147"/>
    </row>
    <row r="4" spans="1:40" x14ac:dyDescent="0.25">
      <c r="B4" s="147"/>
      <c r="AK4" s="77" t="s">
        <v>93</v>
      </c>
    </row>
    <row r="5" spans="1:40" x14ac:dyDescent="0.25">
      <c r="B5" s="14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Z5" s="22"/>
    </row>
    <row r="6" spans="1:40" ht="19.5" customHeight="1" x14ac:dyDescent="0.25">
      <c r="B6" s="1" t="s">
        <v>239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 t="s">
        <v>4</v>
      </c>
      <c r="Z6" s="2"/>
      <c r="AA6" s="2"/>
      <c r="AB6" s="2"/>
      <c r="AC6" s="2"/>
      <c r="AD6" s="2" t="s">
        <v>3</v>
      </c>
      <c r="AE6" s="2"/>
      <c r="AF6" s="2"/>
      <c r="AG6" s="2"/>
      <c r="AH6" s="2"/>
      <c r="AI6" s="2" t="s">
        <v>2</v>
      </c>
      <c r="AJ6" s="2">
        <v>2011</v>
      </c>
      <c r="AK6" s="2" t="s">
        <v>1</v>
      </c>
      <c r="AN6" s="2" t="s">
        <v>0</v>
      </c>
    </row>
    <row r="7" spans="1:40" ht="18" customHeight="1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22"/>
      <c r="Y7" s="22"/>
      <c r="Z7" s="17"/>
      <c r="AA7" s="21"/>
      <c r="AB7" s="20"/>
      <c r="AC7" s="17"/>
      <c r="AD7" s="18"/>
      <c r="AE7" s="17"/>
      <c r="AF7" s="21"/>
      <c r="AG7" s="20"/>
    </row>
    <row r="8" spans="1:40" s="141" customFormat="1" ht="24.95" customHeight="1" x14ac:dyDescent="0.3">
      <c r="B8" s="142"/>
      <c r="C8" s="140" t="s">
        <v>274</v>
      </c>
      <c r="D8" s="140" t="s">
        <v>271</v>
      </c>
      <c r="E8" s="140">
        <v>2024</v>
      </c>
      <c r="F8" s="140" t="s">
        <v>266</v>
      </c>
      <c r="G8" s="140" t="s">
        <v>265</v>
      </c>
      <c r="H8" s="140" t="s">
        <v>264</v>
      </c>
      <c r="I8" s="140" t="s">
        <v>231</v>
      </c>
      <c r="J8" s="140">
        <v>2023</v>
      </c>
      <c r="K8" s="140" t="s">
        <v>184</v>
      </c>
      <c r="L8" s="140" t="s">
        <v>182</v>
      </c>
      <c r="M8" s="140" t="s">
        <v>181</v>
      </c>
      <c r="N8" s="140" t="s">
        <v>180</v>
      </c>
      <c r="O8" s="140">
        <v>2022</v>
      </c>
      <c r="P8" s="140" t="s">
        <v>185</v>
      </c>
      <c r="Q8" s="140" t="s">
        <v>179</v>
      </c>
      <c r="R8" s="140" t="s">
        <v>178</v>
      </c>
      <c r="S8" s="140" t="s">
        <v>177</v>
      </c>
      <c r="T8" s="140">
        <v>2021</v>
      </c>
      <c r="U8" s="140" t="s">
        <v>176</v>
      </c>
      <c r="V8" s="140" t="s">
        <v>136</v>
      </c>
      <c r="W8" s="140" t="s">
        <v>65</v>
      </c>
      <c r="X8" s="140" t="s">
        <v>64</v>
      </c>
      <c r="Y8" s="140">
        <v>2020</v>
      </c>
      <c r="Z8" s="140" t="s">
        <v>11</v>
      </c>
      <c r="AA8" s="140" t="s">
        <v>63</v>
      </c>
      <c r="AB8" s="140" t="s">
        <v>10</v>
      </c>
      <c r="AC8" s="140" t="s">
        <v>9</v>
      </c>
      <c r="AD8" s="140">
        <v>2019</v>
      </c>
      <c r="AE8" s="140" t="s">
        <v>8</v>
      </c>
      <c r="AF8" s="140" t="s">
        <v>7</v>
      </c>
      <c r="AG8" s="140" t="s">
        <v>6</v>
      </c>
      <c r="AH8" s="140" t="s">
        <v>5</v>
      </c>
      <c r="AI8" s="140">
        <v>2018</v>
      </c>
      <c r="AJ8" s="140">
        <f>AK8+1</f>
        <v>2017</v>
      </c>
      <c r="AK8" s="140">
        <f>AL8+1</f>
        <v>2016</v>
      </c>
      <c r="AL8" s="140">
        <f>AM8+1</f>
        <v>2015</v>
      </c>
      <c r="AM8" s="140">
        <f>AN8+1</f>
        <v>2014</v>
      </c>
      <c r="AN8" s="140">
        <v>2013</v>
      </c>
    </row>
    <row r="9" spans="1:40" ht="20.100000000000001" customHeight="1" x14ac:dyDescent="0.25">
      <c r="B9" s="24" t="s">
        <v>237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6"/>
      <c r="AI9" s="6"/>
      <c r="AJ9" s="6"/>
      <c r="AK9" s="6"/>
      <c r="AL9" s="5"/>
      <c r="AM9" s="5"/>
      <c r="AN9" s="5"/>
    </row>
    <row r="10" spans="1:40" s="15" customFormat="1" ht="18" customHeight="1" x14ac:dyDescent="0.25">
      <c r="A10" s="3"/>
      <c r="B10" s="14" t="s">
        <v>83</v>
      </c>
      <c r="C10" s="46">
        <v>202357.5201099999</v>
      </c>
      <c r="D10" s="46">
        <v>206168</v>
      </c>
      <c r="E10" s="46">
        <v>904674</v>
      </c>
      <c r="F10" s="46">
        <v>178396</v>
      </c>
      <c r="G10" s="46">
        <v>254130</v>
      </c>
      <c r="H10" s="46">
        <v>254737</v>
      </c>
      <c r="I10" s="46">
        <v>217411</v>
      </c>
      <c r="J10" s="46">
        <v>957923</v>
      </c>
      <c r="K10" s="46">
        <v>233792</v>
      </c>
      <c r="L10" s="46">
        <v>224315</v>
      </c>
      <c r="M10" s="46">
        <v>253022</v>
      </c>
      <c r="N10" s="46">
        <v>246794</v>
      </c>
      <c r="O10" s="46">
        <v>832356</v>
      </c>
      <c r="P10" s="46">
        <v>269680.73552999995</v>
      </c>
      <c r="Q10" s="46">
        <v>208936</v>
      </c>
      <c r="R10" s="46">
        <v>189670.26446999999</v>
      </c>
      <c r="S10" s="46">
        <v>164069</v>
      </c>
      <c r="T10" s="46">
        <v>547477</v>
      </c>
      <c r="U10" s="46">
        <v>132967</v>
      </c>
      <c r="V10" s="46">
        <v>147379</v>
      </c>
      <c r="W10" s="46">
        <v>147550</v>
      </c>
      <c r="X10" s="46">
        <v>119581</v>
      </c>
      <c r="Y10" s="46">
        <v>355199</v>
      </c>
      <c r="Z10" s="46">
        <v>134705</v>
      </c>
      <c r="AA10" s="46">
        <v>93722</v>
      </c>
      <c r="AB10" s="46">
        <v>69695</v>
      </c>
      <c r="AC10" s="46">
        <v>57077</v>
      </c>
      <c r="AD10" s="46">
        <v>176462</v>
      </c>
      <c r="AE10" s="46">
        <v>59135</v>
      </c>
      <c r="AF10" s="46">
        <v>64823</v>
      </c>
      <c r="AG10" s="47">
        <v>27981</v>
      </c>
      <c r="AH10" s="47">
        <v>24523</v>
      </c>
      <c r="AI10" s="46">
        <v>72076</v>
      </c>
      <c r="AJ10" s="46">
        <v>231567</v>
      </c>
      <c r="AK10" s="46">
        <v>307564</v>
      </c>
      <c r="AL10" s="46">
        <v>570496</v>
      </c>
      <c r="AM10" s="46">
        <v>504771</v>
      </c>
      <c r="AN10" s="46">
        <v>423842</v>
      </c>
    </row>
    <row r="11" spans="1:40" s="12" customFormat="1" ht="18" customHeight="1" x14ac:dyDescent="0.25">
      <c r="A11" s="3"/>
      <c r="B11" s="11" t="s">
        <v>130</v>
      </c>
      <c r="C11" s="10">
        <v>-130144</v>
      </c>
      <c r="D11" s="10">
        <v>-139001</v>
      </c>
      <c r="E11" s="10">
        <v>-661914.07607999991</v>
      </c>
      <c r="F11" s="10">
        <v>-126902.07607999991</v>
      </c>
      <c r="G11" s="10">
        <v>-194723</v>
      </c>
      <c r="H11" s="10">
        <v>-185708</v>
      </c>
      <c r="I11" s="10">
        <v>-154581</v>
      </c>
      <c r="J11" s="10">
        <v>-817114</v>
      </c>
      <c r="K11" s="10">
        <v>-226008</v>
      </c>
      <c r="L11" s="10">
        <v>-184172</v>
      </c>
      <c r="M11" s="10">
        <v>-216194</v>
      </c>
      <c r="N11" s="10">
        <v>-190740</v>
      </c>
      <c r="O11" s="10">
        <v>-641309</v>
      </c>
      <c r="P11" s="10">
        <v>-188922.45782999997</v>
      </c>
      <c r="Q11" s="10">
        <v>-171670.54217000003</v>
      </c>
      <c r="R11" s="10">
        <v>-155854</v>
      </c>
      <c r="S11" s="10">
        <v>-124862</v>
      </c>
      <c r="T11" s="10">
        <v>-412099.66859000007</v>
      </c>
      <c r="U11" s="10">
        <v>-123139.66859000007</v>
      </c>
      <c r="V11" s="10">
        <v>-101822</v>
      </c>
      <c r="W11" s="10">
        <v>-108004</v>
      </c>
      <c r="X11" s="10">
        <v>-79134</v>
      </c>
      <c r="Y11" s="10">
        <v>-235994</v>
      </c>
      <c r="Z11" s="10">
        <v>-86399</v>
      </c>
      <c r="AA11" s="10">
        <v>-62683</v>
      </c>
      <c r="AB11" s="10">
        <v>-47156</v>
      </c>
      <c r="AC11" s="10">
        <v>-39756</v>
      </c>
      <c r="AD11" s="10">
        <v>-116989</v>
      </c>
      <c r="AE11" s="10">
        <v>-39063</v>
      </c>
      <c r="AF11" s="10">
        <v>-41389</v>
      </c>
      <c r="AG11" s="10">
        <v>-18482</v>
      </c>
      <c r="AH11" s="10">
        <v>-18055</v>
      </c>
      <c r="AI11" s="10">
        <v>-60438</v>
      </c>
      <c r="AJ11" s="10">
        <v>-169487</v>
      </c>
      <c r="AK11" s="10">
        <v>-255224</v>
      </c>
      <c r="AL11" s="10">
        <v>-473036</v>
      </c>
      <c r="AM11" s="10">
        <v>-383350</v>
      </c>
      <c r="AN11" s="10">
        <v>-334063</v>
      </c>
    </row>
    <row r="12" spans="1:40" s="15" customFormat="1" ht="18" customHeight="1" x14ac:dyDescent="0.25">
      <c r="A12" s="3"/>
      <c r="B12" s="14" t="s">
        <v>50</v>
      </c>
      <c r="C12" s="46">
        <v>72213.520109999896</v>
      </c>
      <c r="D12" s="46">
        <v>67167</v>
      </c>
      <c r="E12" s="46">
        <v>242759.92392000009</v>
      </c>
      <c r="F12" s="46">
        <v>51493.923920000088</v>
      </c>
      <c r="G12" s="46">
        <v>59407</v>
      </c>
      <c r="H12" s="46">
        <v>69029</v>
      </c>
      <c r="I12" s="46">
        <v>62830</v>
      </c>
      <c r="J12" s="46">
        <v>140809</v>
      </c>
      <c r="K12" s="46">
        <v>7784</v>
      </c>
      <c r="L12" s="46">
        <v>40143</v>
      </c>
      <c r="M12" s="46">
        <v>36828</v>
      </c>
      <c r="N12" s="46">
        <v>56054</v>
      </c>
      <c r="O12" s="46">
        <v>191047</v>
      </c>
      <c r="P12" s="46">
        <v>80758.277699999977</v>
      </c>
      <c r="Q12" s="46">
        <v>37265.45782999997</v>
      </c>
      <c r="R12" s="46">
        <v>33816.264469999995</v>
      </c>
      <c r="S12" s="46">
        <v>39207</v>
      </c>
      <c r="T12" s="46">
        <v>135377.33140999993</v>
      </c>
      <c r="U12" s="46">
        <v>9827.3314099999261</v>
      </c>
      <c r="V12" s="46">
        <v>45557</v>
      </c>
      <c r="W12" s="46">
        <v>39546</v>
      </c>
      <c r="X12" s="46">
        <v>40447</v>
      </c>
      <c r="Y12" s="46">
        <v>119205</v>
      </c>
      <c r="Z12" s="46">
        <v>48306</v>
      </c>
      <c r="AA12" s="46">
        <v>31039</v>
      </c>
      <c r="AB12" s="46">
        <v>22539</v>
      </c>
      <c r="AC12" s="46">
        <v>17321</v>
      </c>
      <c r="AD12" s="46">
        <v>59473</v>
      </c>
      <c r="AE12" s="46">
        <v>20072</v>
      </c>
      <c r="AF12" s="46">
        <v>23434</v>
      </c>
      <c r="AG12" s="47">
        <v>9499</v>
      </c>
      <c r="AH12" s="47">
        <v>6468</v>
      </c>
      <c r="AI12" s="46">
        <v>11638</v>
      </c>
      <c r="AJ12" s="46">
        <v>62080</v>
      </c>
      <c r="AK12" s="46">
        <v>52340</v>
      </c>
      <c r="AL12" s="46">
        <v>97460</v>
      </c>
      <c r="AM12" s="46">
        <v>121421</v>
      </c>
      <c r="AN12" s="46">
        <v>89779</v>
      </c>
    </row>
    <row r="13" spans="1:40" s="12" customFormat="1" ht="18" customHeight="1" x14ac:dyDescent="0.25">
      <c r="A13" s="3"/>
      <c r="B13" s="45" t="s">
        <v>51</v>
      </c>
      <c r="C13" s="25">
        <v>0.35686106486551733</v>
      </c>
      <c r="D13" s="25">
        <v>0.32578770711264599</v>
      </c>
      <c r="E13" s="25">
        <v>0.26833967143965681</v>
      </c>
      <c r="F13" s="25">
        <v>0.28864954326330239</v>
      </c>
      <c r="G13" s="25">
        <v>0.23376618266241686</v>
      </c>
      <c r="H13" s="25">
        <v>0.27098144360654319</v>
      </c>
      <c r="I13" s="25">
        <v>0.28899181734134888</v>
      </c>
      <c r="J13" s="25">
        <v>0.14699406946069779</v>
      </c>
      <c r="K13" s="25">
        <v>3.3294552422666303E-2</v>
      </c>
      <c r="L13" s="25">
        <v>0.17895816151394245</v>
      </c>
      <c r="M13" s="25">
        <v>0.14555256064690028</v>
      </c>
      <c r="N13" s="25">
        <v>0.227128698428649</v>
      </c>
      <c r="O13" s="25">
        <v>0.22952558760914801</v>
      </c>
      <c r="P13" s="25">
        <v>0.29945883061052475</v>
      </c>
      <c r="Q13" s="25">
        <v>0.17835824285905719</v>
      </c>
      <c r="R13" s="25">
        <v>0.17828975229456007</v>
      </c>
      <c r="S13" s="25">
        <v>0.23896653237357454</v>
      </c>
      <c r="T13" s="25">
        <v>0.24727492006056861</v>
      </c>
      <c r="U13" s="25">
        <v>7.3908047936705551E-2</v>
      </c>
      <c r="V13" s="25">
        <v>0.30911459570223709</v>
      </c>
      <c r="W13" s="25">
        <v>0.26801762114537447</v>
      </c>
      <c r="X13" s="25">
        <v>0.33823935240548247</v>
      </c>
      <c r="Y13" s="25">
        <v>0.33560060698369082</v>
      </c>
      <c r="Z13" s="25">
        <v>0.35860584239634757</v>
      </c>
      <c r="AA13" s="25">
        <v>0.33118157956509675</v>
      </c>
      <c r="AB13" s="25">
        <v>0.32339479159193629</v>
      </c>
      <c r="AC13" s="25">
        <v>0.30346724600101616</v>
      </c>
      <c r="AD13" s="25">
        <v>0.33703006879668146</v>
      </c>
      <c r="AE13" s="25">
        <v>0.3394267354358671</v>
      </c>
      <c r="AF13" s="25">
        <v>0.36150748962559587</v>
      </c>
      <c r="AG13" s="25">
        <v>0.33948036167399309</v>
      </c>
      <c r="AH13" s="25">
        <v>0.26375239571014963</v>
      </c>
      <c r="AI13" s="25">
        <v>0.16146844996947665</v>
      </c>
      <c r="AJ13" s="25">
        <v>0.26808655810197479</v>
      </c>
      <c r="AK13" s="25">
        <v>0.17017596337672811</v>
      </c>
      <c r="AL13" s="25">
        <v>0.17083380076284496</v>
      </c>
      <c r="AM13" s="25">
        <v>0.24054670335657161</v>
      </c>
      <c r="AN13" s="25">
        <v>0.21182185814525223</v>
      </c>
    </row>
    <row r="14" spans="1:40" s="15" customFormat="1" ht="18" customHeight="1" x14ac:dyDescent="0.25">
      <c r="A14" s="3"/>
      <c r="B14" s="14" t="s">
        <v>227</v>
      </c>
      <c r="C14" s="46">
        <v>-44981</v>
      </c>
      <c r="D14" s="46">
        <v>-34836</v>
      </c>
      <c r="E14" s="46">
        <v>-145201</v>
      </c>
      <c r="F14" s="46">
        <v>-32778</v>
      </c>
      <c r="G14" s="46">
        <v>-41646</v>
      </c>
      <c r="H14" s="46">
        <v>-36333</v>
      </c>
      <c r="I14" s="46">
        <v>-34444</v>
      </c>
      <c r="J14" s="46">
        <v>-138218</v>
      </c>
      <c r="K14" s="46">
        <v>-33886</v>
      </c>
      <c r="L14" s="46">
        <v>-33690</v>
      </c>
      <c r="M14" s="46">
        <v>-36057</v>
      </c>
      <c r="N14" s="46">
        <v>-34585</v>
      </c>
      <c r="O14" s="46">
        <v>-119807</v>
      </c>
      <c r="P14" s="46">
        <v>-36178.091990000023</v>
      </c>
      <c r="Q14" s="46">
        <v>-28817.380519999977</v>
      </c>
      <c r="R14" s="46">
        <v>-29534</v>
      </c>
      <c r="S14" s="46">
        <v>-25277.52749</v>
      </c>
      <c r="T14" s="46">
        <v>-102695</v>
      </c>
      <c r="U14" s="46">
        <v>-27859</v>
      </c>
      <c r="V14" s="46">
        <v>-28520</v>
      </c>
      <c r="W14" s="46">
        <v>-23296</v>
      </c>
      <c r="X14" s="46">
        <v>-23020</v>
      </c>
      <c r="Y14" s="46">
        <v>-73338.999999999956</v>
      </c>
      <c r="Z14" s="46">
        <v>-27816.999999999953</v>
      </c>
      <c r="AA14" s="46">
        <v>-19399</v>
      </c>
      <c r="AB14" s="46">
        <v>-13530</v>
      </c>
      <c r="AC14" s="46">
        <v>-12593</v>
      </c>
      <c r="AD14" s="46">
        <v>-45240</v>
      </c>
      <c r="AE14" s="46">
        <v>-11387</v>
      </c>
      <c r="AF14" s="46">
        <v>-12393</v>
      </c>
      <c r="AG14" s="47">
        <v>-10733</v>
      </c>
      <c r="AH14" s="47">
        <v>-10727</v>
      </c>
      <c r="AI14" s="46">
        <v>-35597</v>
      </c>
      <c r="AJ14" s="46">
        <v>-27662</v>
      </c>
      <c r="AK14" s="46">
        <v>-32486</v>
      </c>
      <c r="AL14" s="46">
        <v>-37691</v>
      </c>
      <c r="AM14" s="46">
        <v>-42838</v>
      </c>
      <c r="AN14" s="46">
        <v>-34423</v>
      </c>
    </row>
    <row r="15" spans="1:40" s="15" customFormat="1" ht="18" customHeight="1" x14ac:dyDescent="0.25">
      <c r="A15" s="3"/>
      <c r="B15" s="14" t="s">
        <v>133</v>
      </c>
      <c r="C15" s="46">
        <v>-15446</v>
      </c>
      <c r="D15" s="46">
        <v>-10903</v>
      </c>
      <c r="E15" s="46">
        <v>-54141</v>
      </c>
      <c r="F15" s="46">
        <v>-12500</v>
      </c>
      <c r="G15" s="46">
        <v>-15027</v>
      </c>
      <c r="H15" s="46">
        <v>-13224</v>
      </c>
      <c r="I15" s="46">
        <v>-13390</v>
      </c>
      <c r="J15" s="46">
        <v>-56670</v>
      </c>
      <c r="K15" s="46">
        <v>-11497</v>
      </c>
      <c r="L15" s="46">
        <v>-14298</v>
      </c>
      <c r="M15" s="46">
        <v>-16387</v>
      </c>
      <c r="N15" s="46">
        <v>-14488</v>
      </c>
      <c r="O15" s="46">
        <v>-53253</v>
      </c>
      <c r="P15" s="46">
        <v>-16894.934020000015</v>
      </c>
      <c r="Q15" s="46">
        <v>-12926.421909999986</v>
      </c>
      <c r="R15" s="46">
        <v>-14214</v>
      </c>
      <c r="S15" s="46">
        <v>-9217.6440700000021</v>
      </c>
      <c r="T15" s="46">
        <v>-32475</v>
      </c>
      <c r="U15" s="46">
        <v>-7239</v>
      </c>
      <c r="V15" s="46">
        <v>-9248</v>
      </c>
      <c r="W15" s="46">
        <v>-8155</v>
      </c>
      <c r="X15" s="46">
        <v>-7833</v>
      </c>
      <c r="Y15" s="46">
        <v>-22596.999999999953</v>
      </c>
      <c r="Z15" s="46">
        <v>-7632.9999999999527</v>
      </c>
      <c r="AA15" s="46">
        <v>-6991</v>
      </c>
      <c r="AB15" s="46">
        <v>-4070</v>
      </c>
      <c r="AC15" s="46">
        <v>-3903</v>
      </c>
      <c r="AD15" s="46">
        <v>-11776</v>
      </c>
      <c r="AE15" s="46">
        <v>-4131</v>
      </c>
      <c r="AF15" s="46">
        <v>-4406</v>
      </c>
      <c r="AG15" s="47">
        <v>-1613</v>
      </c>
      <c r="AH15" s="47">
        <v>-1626</v>
      </c>
      <c r="AI15" s="46">
        <v>-4411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</row>
    <row r="16" spans="1:40" s="12" customFormat="1" ht="18" customHeight="1" x14ac:dyDescent="0.25">
      <c r="A16" s="3"/>
      <c r="B16" s="11" t="s">
        <v>131</v>
      </c>
      <c r="C16" s="25">
        <v>0</v>
      </c>
      <c r="D16" s="25">
        <v>0</v>
      </c>
      <c r="E16" s="25">
        <v>0</v>
      </c>
      <c r="F16" s="25">
        <v>0.11350078460626936</v>
      </c>
      <c r="G16" s="25">
        <v>0</v>
      </c>
      <c r="H16" s="25">
        <v>-5.1912364517129432E-2</v>
      </c>
      <c r="I16" s="25">
        <v>-6.1588420089139922E-2</v>
      </c>
      <c r="J16" s="25">
        <v>-5.9159243488255318E-2</v>
      </c>
      <c r="K16" s="25">
        <v>-4.917619080208048E-2</v>
      </c>
      <c r="L16" s="25">
        <v>-6.3740721752892138E-2</v>
      </c>
      <c r="M16" s="25">
        <v>-6.4765119238643282E-2</v>
      </c>
      <c r="N16" s="25">
        <v>-5.8704830749531998E-2</v>
      </c>
      <c r="O16" s="25">
        <v>-6.3978634142121876E-2</v>
      </c>
      <c r="P16" s="25">
        <v>-6.2647908412132691E-2</v>
      </c>
      <c r="Q16" s="25">
        <v>-6.1867853840410394E-2</v>
      </c>
      <c r="R16" s="25">
        <v>-7.49405819605857E-2</v>
      </c>
      <c r="S16" s="25">
        <v>-5.6181509425912282E-2</v>
      </c>
      <c r="T16" s="25">
        <v>-5.9317560372399207E-2</v>
      </c>
      <c r="U16" s="25">
        <v>-5.4442079613738745E-2</v>
      </c>
      <c r="V16" s="25">
        <v>-6.2749781176422686E-2</v>
      </c>
      <c r="W16" s="25">
        <v>-5.5269400203320905E-2</v>
      </c>
      <c r="X16" s="25">
        <v>-6.5503717145700399E-2</v>
      </c>
      <c r="Y16" s="25">
        <v>-6.361785928451362E-2</v>
      </c>
      <c r="Z16" s="25">
        <v>-5.6664563304999464E-2</v>
      </c>
      <c r="AA16" s="25">
        <v>-7.4592945092934418E-2</v>
      </c>
      <c r="AB16" s="25">
        <v>-5.8397302532462871E-2</v>
      </c>
      <c r="AC16" s="25">
        <v>-6.8381309459151676E-2</v>
      </c>
      <c r="AD16" s="25">
        <v>-6.6733914383833345E-2</v>
      </c>
      <c r="AE16" s="25">
        <v>-6.9857106620444739E-2</v>
      </c>
      <c r="AF16" s="25">
        <v>-6.7969702111904728E-2</v>
      </c>
      <c r="AG16" s="25">
        <v>-5.7646259962117148E-2</v>
      </c>
      <c r="AH16" s="25">
        <v>-6.6305101333442071E-2</v>
      </c>
      <c r="AI16" s="25">
        <v>-6.1199289638714689E-2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</row>
    <row r="17" spans="1:40" s="15" customFormat="1" ht="18" customHeight="1" x14ac:dyDescent="0.25">
      <c r="A17" s="3"/>
      <c r="B17" s="14" t="s">
        <v>134</v>
      </c>
      <c r="C17" s="46">
        <v>-29015</v>
      </c>
      <c r="D17" s="46">
        <v>-25377</v>
      </c>
      <c r="E17" s="46">
        <v>-97646</v>
      </c>
      <c r="F17" s="46">
        <v>-28090</v>
      </c>
      <c r="G17" s="46">
        <v>-26568</v>
      </c>
      <c r="H17" s="46">
        <v>-22478</v>
      </c>
      <c r="I17" s="46">
        <v>-20510</v>
      </c>
      <c r="J17" s="46">
        <v>-80126</v>
      </c>
      <c r="K17" s="46">
        <v>-21762</v>
      </c>
      <c r="L17" s="46">
        <v>-19890</v>
      </c>
      <c r="M17" s="46">
        <v>-20039</v>
      </c>
      <c r="N17" s="46">
        <v>-18435</v>
      </c>
      <c r="O17" s="46">
        <v>-68071</v>
      </c>
      <c r="P17" s="46">
        <v>-19541.48851000001</v>
      </c>
      <c r="Q17" s="46">
        <v>-16387.51148999999</v>
      </c>
      <c r="R17" s="46">
        <v>-14818</v>
      </c>
      <c r="S17" s="46">
        <v>-17324</v>
      </c>
      <c r="T17" s="46">
        <v>-72261</v>
      </c>
      <c r="U17" s="46">
        <v>-20527</v>
      </c>
      <c r="V17" s="46">
        <v>-19344</v>
      </c>
      <c r="W17" s="46">
        <v>-17309</v>
      </c>
      <c r="X17" s="46">
        <v>-15081</v>
      </c>
      <c r="Y17" s="46">
        <v>-47332</v>
      </c>
      <c r="Z17" s="46">
        <v>-17391</v>
      </c>
      <c r="AA17" s="46">
        <v>-11642</v>
      </c>
      <c r="AB17" s="46">
        <v>-9609</v>
      </c>
      <c r="AC17" s="46">
        <v>-8690</v>
      </c>
      <c r="AD17" s="46">
        <v>-33504</v>
      </c>
      <c r="AE17" s="46">
        <v>-7254</v>
      </c>
      <c r="AF17" s="46">
        <v>-7999</v>
      </c>
      <c r="AG17" s="47">
        <v>-9122</v>
      </c>
      <c r="AH17" s="47">
        <v>-9129</v>
      </c>
      <c r="AI17" s="46">
        <v>-31488</v>
      </c>
      <c r="AJ17" s="46">
        <v>-27776</v>
      </c>
      <c r="AK17" s="46">
        <v>-32568</v>
      </c>
      <c r="AL17" s="46">
        <v>-39262</v>
      </c>
      <c r="AM17" s="46">
        <v>-43362</v>
      </c>
      <c r="AN17" s="46">
        <v>-35343</v>
      </c>
    </row>
    <row r="18" spans="1:40" s="12" customFormat="1" ht="18" customHeight="1" x14ac:dyDescent="0.25">
      <c r="A18" s="3"/>
      <c r="B18" s="11" t="s">
        <v>52</v>
      </c>
      <c r="C18" s="25">
        <v>0.14338483681865483</v>
      </c>
      <c r="D18" s="25">
        <v>0.12308893717744752</v>
      </c>
      <c r="E18" s="25">
        <v>0.10793501305442624</v>
      </c>
      <c r="F18" s="25">
        <v>0.15745868741451602</v>
      </c>
      <c r="G18" s="25">
        <v>0.10454491795537717</v>
      </c>
      <c r="H18" s="25">
        <v>8.82400279503959E-2</v>
      </c>
      <c r="I18" s="25">
        <v>9.433745302675578E-2</v>
      </c>
      <c r="J18" s="25">
        <v>8.3645553974588768E-2</v>
      </c>
      <c r="K18" s="25">
        <v>9.3082740213523127E-2</v>
      </c>
      <c r="L18" s="25">
        <v>8.8669950738916259E-2</v>
      </c>
      <c r="M18" s="25">
        <v>7.9198646757989419E-2</v>
      </c>
      <c r="N18" s="25">
        <v>7.4697926205661402E-2</v>
      </c>
      <c r="O18" s="25">
        <v>8.1781112889196456E-2</v>
      </c>
      <c r="P18" s="25">
        <v>7.2461566346574163E-2</v>
      </c>
      <c r="Q18" s="25">
        <v>7.8433163696059988E-2</v>
      </c>
      <c r="R18" s="25">
        <v>7.8125055824677006E-2</v>
      </c>
      <c r="S18" s="25">
        <v>0.10558972139770463</v>
      </c>
      <c r="T18" s="25">
        <v>0.13198910639168404</v>
      </c>
      <c r="U18" s="25">
        <v>0.15437664984545038</v>
      </c>
      <c r="V18" s="25">
        <v>0.13125343502127168</v>
      </c>
      <c r="W18" s="25">
        <v>0.11730938664859369</v>
      </c>
      <c r="X18" s="25">
        <v>0.12611535277343391</v>
      </c>
      <c r="Y18" s="25">
        <v>0.13325487965900804</v>
      </c>
      <c r="Z18" s="25">
        <v>0.12910433911139155</v>
      </c>
      <c r="AA18" s="25">
        <v>0.1242184332387273</v>
      </c>
      <c r="AB18" s="25">
        <v>0.13787215725661811</v>
      </c>
      <c r="AC18" s="25">
        <v>0.15225046866513656</v>
      </c>
      <c r="AD18" s="25">
        <v>0.18986524010835193</v>
      </c>
      <c r="AE18" s="25">
        <v>0.12266847044897269</v>
      </c>
      <c r="AF18" s="25">
        <v>0.12339755950819925</v>
      </c>
      <c r="AG18" s="25">
        <v>0.32600693327615166</v>
      </c>
      <c r="AH18" s="25">
        <v>0.37226277372262773</v>
      </c>
      <c r="AI18" s="25">
        <v>0.43687219046561965</v>
      </c>
      <c r="AJ18" s="25">
        <v>0.11994800640851244</v>
      </c>
      <c r="AK18" s="25">
        <v>0.10589015619513337</v>
      </c>
      <c r="AL18" s="25">
        <v>6.8820815571011898E-2</v>
      </c>
      <c r="AM18" s="25">
        <v>8.5904301158347046E-2</v>
      </c>
      <c r="AN18" s="25">
        <v>8.3387205609637555E-2</v>
      </c>
    </row>
    <row r="19" spans="1:40" s="15" customFormat="1" ht="18" customHeight="1" x14ac:dyDescent="0.25">
      <c r="A19" s="3"/>
      <c r="B19" s="14" t="s">
        <v>132</v>
      </c>
      <c r="C19" s="9">
        <v>-520</v>
      </c>
      <c r="D19" s="9">
        <v>1444</v>
      </c>
      <c r="E19" s="9">
        <v>6586</v>
      </c>
      <c r="F19" s="9">
        <v>7812</v>
      </c>
      <c r="G19" s="9">
        <v>-51</v>
      </c>
      <c r="H19" s="9">
        <v>-631</v>
      </c>
      <c r="I19" s="9">
        <v>-544</v>
      </c>
      <c r="J19" s="9">
        <v>-1422</v>
      </c>
      <c r="K19" s="9">
        <v>-627</v>
      </c>
      <c r="L19" s="9">
        <v>498</v>
      </c>
      <c r="M19" s="9">
        <v>369</v>
      </c>
      <c r="N19" s="9">
        <v>-1662</v>
      </c>
      <c r="O19" s="9">
        <v>1517</v>
      </c>
      <c r="P19" s="9">
        <v>258.33053999999947</v>
      </c>
      <c r="Q19" s="9">
        <v>496.5528800000003</v>
      </c>
      <c r="R19" s="9">
        <v>-502</v>
      </c>
      <c r="S19" s="9">
        <v>1264.1165800000001</v>
      </c>
      <c r="T19" s="9">
        <v>2041</v>
      </c>
      <c r="U19" s="9">
        <v>-93</v>
      </c>
      <c r="V19" s="9">
        <v>72</v>
      </c>
      <c r="W19" s="9">
        <v>2168</v>
      </c>
      <c r="X19" s="9">
        <v>-106</v>
      </c>
      <c r="Y19" s="9">
        <v>-3410</v>
      </c>
      <c r="Z19" s="9">
        <v>-2793</v>
      </c>
      <c r="AA19" s="9">
        <v>-766</v>
      </c>
      <c r="AB19" s="9">
        <v>149</v>
      </c>
      <c r="AC19" s="9">
        <v>0</v>
      </c>
      <c r="AD19" s="9">
        <v>40</v>
      </c>
      <c r="AE19" s="9">
        <v>-2</v>
      </c>
      <c r="AF19" s="9">
        <v>12</v>
      </c>
      <c r="AG19" s="48">
        <v>2</v>
      </c>
      <c r="AH19" s="48">
        <v>28</v>
      </c>
      <c r="AI19" s="9">
        <v>302</v>
      </c>
      <c r="AJ19" s="9">
        <v>114</v>
      </c>
      <c r="AK19" s="9">
        <v>82</v>
      </c>
      <c r="AL19" s="9">
        <v>1571</v>
      </c>
      <c r="AM19" s="9">
        <v>524</v>
      </c>
      <c r="AN19" s="9">
        <v>920</v>
      </c>
    </row>
    <row r="20" spans="1:40" s="12" customFormat="1" ht="18" customHeight="1" x14ac:dyDescent="0.25">
      <c r="A20" s="3"/>
      <c r="B20" s="13" t="s">
        <v>84</v>
      </c>
      <c r="C20" s="23">
        <v>27232.520109999896</v>
      </c>
      <c r="D20" s="23">
        <v>32331</v>
      </c>
      <c r="E20" s="23">
        <v>97558.923920000088</v>
      </c>
      <c r="F20" s="23">
        <v>18715.923920000088</v>
      </c>
      <c r="G20" s="23">
        <v>17761</v>
      </c>
      <c r="H20" s="23">
        <v>32696</v>
      </c>
      <c r="I20" s="23">
        <v>28386</v>
      </c>
      <c r="J20" s="23">
        <v>2591</v>
      </c>
      <c r="K20" s="23">
        <v>-26102</v>
      </c>
      <c r="L20" s="23">
        <v>6453</v>
      </c>
      <c r="M20" s="23">
        <v>771</v>
      </c>
      <c r="N20" s="23">
        <v>21469</v>
      </c>
      <c r="O20" s="23">
        <v>71240</v>
      </c>
      <c r="P20" s="23">
        <v>44580.185709999954</v>
      </c>
      <c r="Q20" s="23">
        <v>8448.0773099999951</v>
      </c>
      <c r="R20" s="23">
        <v>4282.2644699999946</v>
      </c>
      <c r="S20" s="23">
        <v>13929.472509999998</v>
      </c>
      <c r="T20" s="23">
        <v>32682.331409999926</v>
      </c>
      <c r="U20" s="23">
        <v>-18031.668590000074</v>
      </c>
      <c r="V20" s="23">
        <v>17037</v>
      </c>
      <c r="W20" s="23">
        <v>16250</v>
      </c>
      <c r="X20" s="23">
        <v>17427</v>
      </c>
      <c r="Y20" s="23">
        <v>45866.000000000044</v>
      </c>
      <c r="Z20" s="23">
        <v>20489.000000000044</v>
      </c>
      <c r="AA20" s="23">
        <v>11640</v>
      </c>
      <c r="AB20" s="23">
        <v>9009</v>
      </c>
      <c r="AC20" s="23">
        <v>4728</v>
      </c>
      <c r="AD20" s="23">
        <v>14233</v>
      </c>
      <c r="AE20" s="23">
        <v>8685</v>
      </c>
      <c r="AF20" s="23">
        <v>11041</v>
      </c>
      <c r="AG20" s="23">
        <v>-1234</v>
      </c>
      <c r="AH20" s="23">
        <v>-4259</v>
      </c>
      <c r="AI20" s="23">
        <v>-23959</v>
      </c>
      <c r="AJ20" s="23">
        <v>34418</v>
      </c>
      <c r="AK20" s="23">
        <v>19854</v>
      </c>
      <c r="AL20" s="23">
        <v>59769</v>
      </c>
      <c r="AM20" s="23">
        <v>78583</v>
      </c>
      <c r="AN20" s="23">
        <v>55356</v>
      </c>
    </row>
    <row r="21" spans="1:40" s="12" customFormat="1" ht="18" customHeight="1" x14ac:dyDescent="0.25">
      <c r="A21" s="3"/>
      <c r="B21" s="8" t="s">
        <v>53</v>
      </c>
      <c r="C21" s="9">
        <v>3360</v>
      </c>
      <c r="D21" s="9">
        <v>2462</v>
      </c>
      <c r="E21" s="9">
        <v>9366</v>
      </c>
      <c r="F21" s="9">
        <v>2229</v>
      </c>
      <c r="G21" s="9">
        <v>2692</v>
      </c>
      <c r="H21" s="9">
        <v>1118</v>
      </c>
      <c r="I21" s="9">
        <v>3327</v>
      </c>
      <c r="J21" s="9">
        <v>7489</v>
      </c>
      <c r="K21" s="9">
        <v>1580</v>
      </c>
      <c r="L21" s="9">
        <v>2931</v>
      </c>
      <c r="M21" s="9">
        <v>1595</v>
      </c>
      <c r="N21" s="9">
        <v>1383</v>
      </c>
      <c r="O21" s="9">
        <v>5416</v>
      </c>
      <c r="P21" s="9">
        <v>-4433.5608200000006</v>
      </c>
      <c r="Q21" s="9">
        <v>4145</v>
      </c>
      <c r="R21" s="9">
        <v>2931.5608200000001</v>
      </c>
      <c r="S21" s="9">
        <v>2773</v>
      </c>
      <c r="T21" s="9">
        <v>7086</v>
      </c>
      <c r="U21" s="9">
        <v>-5656</v>
      </c>
      <c r="V21" s="9">
        <v>8466</v>
      </c>
      <c r="W21" s="9">
        <v>3215</v>
      </c>
      <c r="X21" s="9">
        <v>1061</v>
      </c>
      <c r="Y21" s="9">
        <v>5665</v>
      </c>
      <c r="Z21" s="9">
        <v>-9366</v>
      </c>
      <c r="AA21" s="9">
        <v>12046</v>
      </c>
      <c r="AB21" s="9">
        <v>2012</v>
      </c>
      <c r="AC21" s="9">
        <v>973</v>
      </c>
      <c r="AD21" s="9">
        <v>3651</v>
      </c>
      <c r="AE21" s="9">
        <v>0</v>
      </c>
      <c r="AF21" s="48">
        <v>0</v>
      </c>
      <c r="AG21" s="48">
        <v>0</v>
      </c>
      <c r="AH21" s="48">
        <v>0</v>
      </c>
      <c r="AI21" s="9">
        <v>625</v>
      </c>
      <c r="AJ21" s="9">
        <v>725</v>
      </c>
      <c r="AK21" s="9">
        <v>848</v>
      </c>
      <c r="AL21" s="9">
        <v>1919</v>
      </c>
      <c r="AM21" s="9">
        <v>6696</v>
      </c>
      <c r="AN21" s="9">
        <v>4638</v>
      </c>
    </row>
    <row r="22" spans="1:40" s="15" customFormat="1" ht="18" customHeight="1" x14ac:dyDescent="0.25">
      <c r="A22" s="3"/>
      <c r="B22" s="14" t="s">
        <v>54</v>
      </c>
      <c r="C22" s="46">
        <v>30592.520109999896</v>
      </c>
      <c r="D22" s="46">
        <v>34793</v>
      </c>
      <c r="E22" s="46">
        <v>106924.92392000009</v>
      </c>
      <c r="F22" s="46">
        <v>20944.923920000088</v>
      </c>
      <c r="G22" s="46">
        <v>20453</v>
      </c>
      <c r="H22" s="46">
        <v>33814</v>
      </c>
      <c r="I22" s="46">
        <v>31713</v>
      </c>
      <c r="J22" s="46">
        <v>10080</v>
      </c>
      <c r="K22" s="46">
        <v>-24522</v>
      </c>
      <c r="L22" s="46">
        <v>9384</v>
      </c>
      <c r="M22" s="46">
        <v>2366</v>
      </c>
      <c r="N22" s="46">
        <v>22852</v>
      </c>
      <c r="O22" s="46">
        <v>76656</v>
      </c>
      <c r="P22" s="46">
        <v>40146.624889999955</v>
      </c>
      <c r="Q22" s="46">
        <v>12593.077309999995</v>
      </c>
      <c r="R22" s="46">
        <v>7213.8252899999952</v>
      </c>
      <c r="S22" s="46">
        <v>16702.47251</v>
      </c>
      <c r="T22" s="46">
        <v>39768.331409999926</v>
      </c>
      <c r="U22" s="46">
        <v>-23687.668590000074</v>
      </c>
      <c r="V22" s="46">
        <v>25503</v>
      </c>
      <c r="W22" s="46">
        <v>19465</v>
      </c>
      <c r="X22" s="46">
        <v>18488</v>
      </c>
      <c r="Y22" s="46">
        <v>51531.000000000044</v>
      </c>
      <c r="Z22" s="46">
        <v>11123.000000000044</v>
      </c>
      <c r="AA22" s="46">
        <v>23686</v>
      </c>
      <c r="AB22" s="46">
        <v>11021</v>
      </c>
      <c r="AC22" s="46">
        <v>5701</v>
      </c>
      <c r="AD22" s="46">
        <v>17884</v>
      </c>
      <c r="AE22" s="46">
        <v>8685</v>
      </c>
      <c r="AF22" s="46">
        <v>11041</v>
      </c>
      <c r="AG22" s="47">
        <v>-1234</v>
      </c>
      <c r="AH22" s="47">
        <v>-4259</v>
      </c>
      <c r="AI22" s="46">
        <v>-23334</v>
      </c>
      <c r="AJ22" s="46">
        <v>35143</v>
      </c>
      <c r="AK22" s="46">
        <v>20702</v>
      </c>
      <c r="AL22" s="46">
        <v>61688</v>
      </c>
      <c r="AM22" s="46">
        <v>85279</v>
      </c>
      <c r="AN22" s="46">
        <v>59994</v>
      </c>
    </row>
    <row r="23" spans="1:40" s="12" customFormat="1" ht="18" customHeight="1" x14ac:dyDescent="0.25">
      <c r="A23" s="3"/>
      <c r="B23" s="45" t="s">
        <v>55</v>
      </c>
      <c r="C23" s="25">
        <v>0.15118054467839917</v>
      </c>
      <c r="D23" s="25">
        <v>0.1687604283884987</v>
      </c>
      <c r="E23" s="25">
        <v>0.1181916623225605</v>
      </c>
      <c r="F23" s="25">
        <v>0.11740691450481001</v>
      </c>
      <c r="G23" s="25">
        <v>8.0482430252233103E-2</v>
      </c>
      <c r="H23" s="25">
        <v>0.13274082681353711</v>
      </c>
      <c r="I23" s="25">
        <v>0.14586658448744544</v>
      </c>
      <c r="J23" s="25">
        <v>1.0522766443649438E-2</v>
      </c>
      <c r="K23" s="25">
        <v>-0.10488810566657542</v>
      </c>
      <c r="L23" s="25">
        <v>4.1834028040924592E-2</v>
      </c>
      <c r="M23" s="25">
        <v>9.3509655286892045E-3</v>
      </c>
      <c r="N23" s="25">
        <v>9.2595443973516378E-2</v>
      </c>
      <c r="O23" s="25">
        <v>9.2095209261421798E-2</v>
      </c>
      <c r="P23" s="25">
        <v>0.14886723299348886</v>
      </c>
      <c r="Q23" s="25">
        <v>6.0272415045755617E-2</v>
      </c>
      <c r="R23" s="25">
        <v>3.8033506781665297E-2</v>
      </c>
      <c r="S23" s="25">
        <v>0.10180151344861003</v>
      </c>
      <c r="T23" s="25">
        <v>7.2639273266274063E-2</v>
      </c>
      <c r="U23" s="25">
        <v>-0.17814697323396086</v>
      </c>
      <c r="V23" s="25">
        <v>0.17304364936659905</v>
      </c>
      <c r="W23" s="25">
        <v>0.13192138258217553</v>
      </c>
      <c r="X23" s="25">
        <v>0.15460650103277276</v>
      </c>
      <c r="Y23" s="25">
        <v>0.14507642194938625</v>
      </c>
      <c r="Z23" s="25">
        <v>8.2573029954344998E-2</v>
      </c>
      <c r="AA23" s="25">
        <v>0.25272614754273276</v>
      </c>
      <c r="AB23" s="25">
        <v>0.1581318602482244</v>
      </c>
      <c r="AC23" s="25">
        <v>9.988261471345726E-2</v>
      </c>
      <c r="AD23" s="25">
        <v>0.1013475989164806</v>
      </c>
      <c r="AE23" s="25">
        <v>0.14686733744821173</v>
      </c>
      <c r="AF23" s="25">
        <v>0.17032534748468908</v>
      </c>
      <c r="AG23" s="25">
        <v>-4.4101354490547154E-2</v>
      </c>
      <c r="AH23" s="25">
        <v>-0.17367369408310565</v>
      </c>
      <c r="AI23" s="25">
        <v>-0.32374160608246849</v>
      </c>
      <c r="AJ23" s="25">
        <v>0.15176169316007895</v>
      </c>
      <c r="AK23" s="25">
        <v>6.7309568089893482E-2</v>
      </c>
      <c r="AL23" s="25">
        <v>0.10813046892528606</v>
      </c>
      <c r="AM23" s="25">
        <v>0.16894591804996723</v>
      </c>
      <c r="AN23" s="25">
        <v>0.14154802969030914</v>
      </c>
    </row>
    <row r="24" spans="1:40" s="12" customFormat="1" ht="18" customHeight="1" x14ac:dyDescent="0.25">
      <c r="A24" s="3"/>
      <c r="B24" s="14" t="s">
        <v>58</v>
      </c>
      <c r="C24" s="46">
        <v>-2447</v>
      </c>
      <c r="D24" s="46">
        <v>-25</v>
      </c>
      <c r="E24" s="46">
        <v>-127</v>
      </c>
      <c r="F24" s="46">
        <v>501</v>
      </c>
      <c r="G24" s="46">
        <v>-18</v>
      </c>
      <c r="H24" s="46">
        <v>134</v>
      </c>
      <c r="I24" s="46">
        <v>-744</v>
      </c>
      <c r="J24" s="46">
        <v>-12568</v>
      </c>
      <c r="K24" s="46">
        <v>-876</v>
      </c>
      <c r="L24" s="46">
        <v>-2631</v>
      </c>
      <c r="M24" s="46">
        <v>-3928</v>
      </c>
      <c r="N24" s="46">
        <v>-5133</v>
      </c>
      <c r="O24" s="46">
        <v>-11671</v>
      </c>
      <c r="P24" s="46">
        <v>-4341.9709000000039</v>
      </c>
      <c r="Q24" s="46">
        <v>-2445.976069999997</v>
      </c>
      <c r="R24" s="46">
        <v>-2687</v>
      </c>
      <c r="S24" s="46">
        <v>-2196.0530299999991</v>
      </c>
      <c r="T24" s="46">
        <v>-1246</v>
      </c>
      <c r="U24" s="46">
        <v>-1711</v>
      </c>
      <c r="V24" s="46">
        <v>244</v>
      </c>
      <c r="W24" s="46">
        <v>390</v>
      </c>
      <c r="X24" s="46">
        <v>-169</v>
      </c>
      <c r="Y24" s="46">
        <v>3692</v>
      </c>
      <c r="Z24" s="46">
        <v>345</v>
      </c>
      <c r="AA24" s="46">
        <v>345</v>
      </c>
      <c r="AB24" s="46">
        <v>1086</v>
      </c>
      <c r="AC24" s="46">
        <v>1916</v>
      </c>
      <c r="AD24" s="46">
        <v>13831</v>
      </c>
      <c r="AE24" s="46">
        <v>2355</v>
      </c>
      <c r="AF24" s="46">
        <v>3581</v>
      </c>
      <c r="AG24" s="46">
        <v>3710</v>
      </c>
      <c r="AH24" s="46">
        <v>4185</v>
      </c>
      <c r="AI24" s="46">
        <v>20514</v>
      </c>
      <c r="AJ24" s="46">
        <v>32873</v>
      </c>
      <c r="AK24" s="46">
        <v>34638</v>
      </c>
      <c r="AL24" s="46">
        <v>24154</v>
      </c>
      <c r="AM24" s="46">
        <v>15785</v>
      </c>
      <c r="AN24" s="46">
        <v>12379</v>
      </c>
    </row>
    <row r="25" spans="1:40" s="12" customFormat="1" ht="18" customHeight="1" x14ac:dyDescent="0.25">
      <c r="A25" s="3"/>
      <c r="B25" s="11" t="s">
        <v>56</v>
      </c>
      <c r="C25" s="10">
        <v>4663</v>
      </c>
      <c r="D25" s="10">
        <v>4273</v>
      </c>
      <c r="E25" s="10">
        <v>14838</v>
      </c>
      <c r="F25" s="10">
        <v>3956</v>
      </c>
      <c r="G25" s="10">
        <v>3928</v>
      </c>
      <c r="H25" s="10">
        <v>3767</v>
      </c>
      <c r="I25" s="10">
        <v>3187</v>
      </c>
      <c r="J25" s="10">
        <v>16022</v>
      </c>
      <c r="K25" s="10">
        <v>3622</v>
      </c>
      <c r="L25" s="10">
        <v>5136</v>
      </c>
      <c r="M25" s="10">
        <v>4021</v>
      </c>
      <c r="N25" s="10">
        <v>3243</v>
      </c>
      <c r="O25" s="10">
        <v>15526</v>
      </c>
      <c r="P25" s="10">
        <v>3989.0145200000006</v>
      </c>
      <c r="Q25" s="10">
        <v>3997</v>
      </c>
      <c r="R25" s="10">
        <v>4292</v>
      </c>
      <c r="S25" s="10">
        <v>3247.9854799999994</v>
      </c>
      <c r="T25" s="10">
        <v>4374</v>
      </c>
      <c r="U25" s="10">
        <v>2862</v>
      </c>
      <c r="V25" s="10">
        <v>444</v>
      </c>
      <c r="W25" s="10">
        <v>532</v>
      </c>
      <c r="X25" s="10">
        <v>536</v>
      </c>
      <c r="Y25" s="10">
        <v>5600</v>
      </c>
      <c r="Z25" s="10">
        <v>976</v>
      </c>
      <c r="AA25" s="10">
        <v>912</v>
      </c>
      <c r="AB25" s="10">
        <v>1461</v>
      </c>
      <c r="AC25" s="10">
        <v>2251</v>
      </c>
      <c r="AD25" s="10">
        <v>15336</v>
      </c>
      <c r="AE25" s="10">
        <v>2843</v>
      </c>
      <c r="AF25" s="10">
        <v>3956</v>
      </c>
      <c r="AG25" s="10">
        <v>4020</v>
      </c>
      <c r="AH25" s="10">
        <v>4517</v>
      </c>
      <c r="AI25" s="10">
        <v>23982</v>
      </c>
      <c r="AJ25" s="10">
        <v>34487</v>
      </c>
      <c r="AK25" s="10">
        <v>39065</v>
      </c>
      <c r="AL25" s="10">
        <v>24568</v>
      </c>
      <c r="AM25" s="10">
        <v>17406</v>
      </c>
      <c r="AN25" s="10">
        <v>12727</v>
      </c>
    </row>
    <row r="26" spans="1:40" s="12" customFormat="1" ht="18" customHeight="1" x14ac:dyDescent="0.25">
      <c r="A26" s="3"/>
      <c r="B26" s="11" t="s">
        <v>57</v>
      </c>
      <c r="C26" s="10">
        <v>-7110</v>
      </c>
      <c r="D26" s="10">
        <v>-4298</v>
      </c>
      <c r="E26" s="10">
        <v>-14965</v>
      </c>
      <c r="F26" s="10">
        <v>-3455</v>
      </c>
      <c r="G26" s="10">
        <v>-3946</v>
      </c>
      <c r="H26" s="10">
        <v>-3633</v>
      </c>
      <c r="I26" s="10">
        <v>-3931</v>
      </c>
      <c r="J26" s="10">
        <v>-28590</v>
      </c>
      <c r="K26" s="10">
        <v>-4498</v>
      </c>
      <c r="L26" s="10">
        <v>-7767</v>
      </c>
      <c r="M26" s="10">
        <v>-7949</v>
      </c>
      <c r="N26" s="10">
        <v>-8376</v>
      </c>
      <c r="O26" s="10">
        <v>-27197</v>
      </c>
      <c r="P26" s="10">
        <v>-8330.9854200000045</v>
      </c>
      <c r="Q26" s="10">
        <v>-6442.976069999997</v>
      </c>
      <c r="R26" s="10">
        <v>-6979</v>
      </c>
      <c r="S26" s="10">
        <v>-5444.0385099999985</v>
      </c>
      <c r="T26" s="10">
        <v>-5620</v>
      </c>
      <c r="U26" s="10">
        <v>-4573</v>
      </c>
      <c r="V26" s="10">
        <v>-200</v>
      </c>
      <c r="W26" s="10">
        <v>-142</v>
      </c>
      <c r="X26" s="10">
        <v>-705</v>
      </c>
      <c r="Y26" s="10">
        <v>-1908</v>
      </c>
      <c r="Z26" s="10">
        <v>-631</v>
      </c>
      <c r="AA26" s="10">
        <v>-567</v>
      </c>
      <c r="AB26" s="10">
        <v>-375</v>
      </c>
      <c r="AC26" s="10">
        <v>-335</v>
      </c>
      <c r="AD26" s="10">
        <v>-1505</v>
      </c>
      <c r="AE26" s="10">
        <v>-488</v>
      </c>
      <c r="AF26" s="10">
        <v>-375</v>
      </c>
      <c r="AG26" s="10">
        <v>-310</v>
      </c>
      <c r="AH26" s="10">
        <v>-332</v>
      </c>
      <c r="AI26" s="10">
        <v>-3468</v>
      </c>
      <c r="AJ26" s="10">
        <v>-1614</v>
      </c>
      <c r="AK26" s="10">
        <v>-4427</v>
      </c>
      <c r="AL26" s="10">
        <v>-414</v>
      </c>
      <c r="AM26" s="10">
        <v>-1621</v>
      </c>
      <c r="AN26" s="10">
        <v>-348</v>
      </c>
    </row>
    <row r="27" spans="1:40" s="12" customFormat="1" ht="18" customHeight="1" x14ac:dyDescent="0.25">
      <c r="A27" s="3"/>
      <c r="B27" s="14" t="s">
        <v>76</v>
      </c>
      <c r="C27" s="46">
        <v>24785.520109999896</v>
      </c>
      <c r="D27" s="46">
        <v>32306</v>
      </c>
      <c r="E27" s="46">
        <v>97431.923920000088</v>
      </c>
      <c r="F27" s="46">
        <v>19216.923920000088</v>
      </c>
      <c r="G27" s="46">
        <v>17743</v>
      </c>
      <c r="H27" s="46">
        <v>32830</v>
      </c>
      <c r="I27" s="46">
        <v>27642</v>
      </c>
      <c r="J27" s="46">
        <v>-9977</v>
      </c>
      <c r="K27" s="46">
        <v>-26978</v>
      </c>
      <c r="L27" s="46">
        <v>3822</v>
      </c>
      <c r="M27" s="46">
        <v>-3157</v>
      </c>
      <c r="N27" s="46">
        <v>16336</v>
      </c>
      <c r="O27" s="46">
        <v>59569</v>
      </c>
      <c r="P27" s="46">
        <v>40238.214809999947</v>
      </c>
      <c r="Q27" s="46">
        <v>6002.1012399999981</v>
      </c>
      <c r="R27" s="46">
        <v>1595.2644699999946</v>
      </c>
      <c r="S27" s="46">
        <v>11733.419479999999</v>
      </c>
      <c r="T27" s="46">
        <v>31436.331409999926</v>
      </c>
      <c r="U27" s="46">
        <v>-19742.668590000074</v>
      </c>
      <c r="V27" s="46">
        <v>17281</v>
      </c>
      <c r="W27" s="46">
        <v>16640</v>
      </c>
      <c r="X27" s="46">
        <v>17258</v>
      </c>
      <c r="Y27" s="46">
        <v>49558.000000000044</v>
      </c>
      <c r="Z27" s="46">
        <v>20834.000000000044</v>
      </c>
      <c r="AA27" s="46">
        <v>11985</v>
      </c>
      <c r="AB27" s="46">
        <v>10095</v>
      </c>
      <c r="AC27" s="46">
        <v>6644</v>
      </c>
      <c r="AD27" s="46">
        <v>28064</v>
      </c>
      <c r="AE27" s="46">
        <v>11040</v>
      </c>
      <c r="AF27" s="46">
        <v>14622</v>
      </c>
      <c r="AG27" s="46">
        <v>2476</v>
      </c>
      <c r="AH27" s="46">
        <v>-74</v>
      </c>
      <c r="AI27" s="46">
        <v>-3445</v>
      </c>
      <c r="AJ27" s="46">
        <v>67291</v>
      </c>
      <c r="AK27" s="46">
        <v>54492</v>
      </c>
      <c r="AL27" s="46">
        <v>83923</v>
      </c>
      <c r="AM27" s="46">
        <v>94368</v>
      </c>
      <c r="AN27" s="46">
        <v>67735</v>
      </c>
    </row>
    <row r="28" spans="1:40" s="12" customFormat="1" ht="18" customHeight="1" x14ac:dyDescent="0.25">
      <c r="A28" s="3"/>
      <c r="B28" s="45" t="s">
        <v>59</v>
      </c>
      <c r="C28" s="10">
        <v>-6258</v>
      </c>
      <c r="D28" s="10">
        <v>-5153</v>
      </c>
      <c r="E28" s="10">
        <v>-20251</v>
      </c>
      <c r="F28" s="10">
        <v>-4069</v>
      </c>
      <c r="G28" s="10">
        <v>-5428</v>
      </c>
      <c r="H28" s="10">
        <v>-6217</v>
      </c>
      <c r="I28" s="10">
        <v>-4537</v>
      </c>
      <c r="J28" s="10">
        <v>-21618</v>
      </c>
      <c r="K28" s="10">
        <v>-5317</v>
      </c>
      <c r="L28" s="10">
        <v>-5603</v>
      </c>
      <c r="M28" s="10">
        <v>-5642</v>
      </c>
      <c r="N28" s="10">
        <v>-5056</v>
      </c>
      <c r="O28" s="10">
        <v>-20033</v>
      </c>
      <c r="P28" s="10">
        <v>-6369.849619999999</v>
      </c>
      <c r="Q28" s="10">
        <v>-4999.150380000001</v>
      </c>
      <c r="R28" s="10">
        <v>-5002</v>
      </c>
      <c r="S28" s="10">
        <v>-3662</v>
      </c>
      <c r="T28" s="10">
        <v>-11798</v>
      </c>
      <c r="U28" s="10">
        <v>-2101</v>
      </c>
      <c r="V28" s="10">
        <v>-3097</v>
      </c>
      <c r="W28" s="10">
        <v>-4056</v>
      </c>
      <c r="X28" s="10">
        <v>-2544</v>
      </c>
      <c r="Y28" s="10">
        <v>-8815</v>
      </c>
      <c r="Z28" s="10">
        <v>-2910</v>
      </c>
      <c r="AA28" s="10">
        <v>-2215</v>
      </c>
      <c r="AB28" s="10">
        <v>-1828</v>
      </c>
      <c r="AC28" s="10">
        <v>-1862</v>
      </c>
      <c r="AD28" s="10">
        <v>-6412</v>
      </c>
      <c r="AE28" s="10">
        <v>-1700</v>
      </c>
      <c r="AF28" s="10">
        <v>-2798</v>
      </c>
      <c r="AG28" s="10">
        <v>-1112</v>
      </c>
      <c r="AH28" s="10">
        <v>-802</v>
      </c>
      <c r="AI28" s="10">
        <v>-9791</v>
      </c>
      <c r="AJ28" s="10">
        <v>-12767</v>
      </c>
      <c r="AK28" s="10">
        <v>-13779</v>
      </c>
      <c r="AL28" s="10">
        <v>-3623</v>
      </c>
      <c r="AM28" s="10">
        <v>-3761</v>
      </c>
      <c r="AN28" s="10">
        <v>-2570</v>
      </c>
    </row>
    <row r="29" spans="1:40" s="12" customFormat="1" ht="18" customHeight="1" x14ac:dyDescent="0.25">
      <c r="A29" s="3"/>
      <c r="B29" s="14" t="s">
        <v>60</v>
      </c>
      <c r="C29" s="46">
        <v>18527.520109999896</v>
      </c>
      <c r="D29" s="46">
        <v>27153</v>
      </c>
      <c r="E29" s="46">
        <v>77180.923920000088</v>
      </c>
      <c r="F29" s="46">
        <v>15147.923920000088</v>
      </c>
      <c r="G29" s="46">
        <v>12315</v>
      </c>
      <c r="H29" s="46">
        <v>26613</v>
      </c>
      <c r="I29" s="46">
        <v>23105</v>
      </c>
      <c r="J29" s="46">
        <v>-31595</v>
      </c>
      <c r="K29" s="46">
        <v>-32295</v>
      </c>
      <c r="L29" s="46">
        <v>-1781</v>
      </c>
      <c r="M29" s="46">
        <v>-8799</v>
      </c>
      <c r="N29" s="46">
        <v>11280</v>
      </c>
      <c r="O29" s="46">
        <v>39536</v>
      </c>
      <c r="P29" s="46">
        <v>33868.365190000011</v>
      </c>
      <c r="Q29" s="46">
        <v>1002.9508599999972</v>
      </c>
      <c r="R29" s="46">
        <v>-3406.7355300000054</v>
      </c>
      <c r="S29" s="46">
        <v>8071.4194799999987</v>
      </c>
      <c r="T29" s="46">
        <v>19638.331409999926</v>
      </c>
      <c r="U29" s="46">
        <v>-21843.668590000074</v>
      </c>
      <c r="V29" s="46">
        <v>14184</v>
      </c>
      <c r="W29" s="46">
        <v>12584</v>
      </c>
      <c r="X29" s="46">
        <v>14714</v>
      </c>
      <c r="Y29" s="46">
        <v>40743.000000000044</v>
      </c>
      <c r="Z29" s="46">
        <v>17924.000000000044</v>
      </c>
      <c r="AA29" s="46">
        <v>9770</v>
      </c>
      <c r="AB29" s="46">
        <v>8267</v>
      </c>
      <c r="AC29" s="46">
        <v>4782</v>
      </c>
      <c r="AD29" s="46">
        <v>21652</v>
      </c>
      <c r="AE29" s="46">
        <v>9340</v>
      </c>
      <c r="AF29" s="46">
        <v>11824</v>
      </c>
      <c r="AG29" s="46">
        <v>1364</v>
      </c>
      <c r="AH29" s="46">
        <v>-876</v>
      </c>
      <c r="AI29" s="46">
        <v>-13236</v>
      </c>
      <c r="AJ29" s="46">
        <v>54524</v>
      </c>
      <c r="AK29" s="46">
        <v>40713</v>
      </c>
      <c r="AL29" s="46">
        <v>80300</v>
      </c>
      <c r="AM29" s="46">
        <v>90607</v>
      </c>
      <c r="AN29" s="46">
        <v>65165</v>
      </c>
    </row>
    <row r="30" spans="1:40" s="12" customFormat="1" ht="18" customHeight="1" x14ac:dyDescent="0.25">
      <c r="A30" s="3"/>
      <c r="B30" s="45" t="s">
        <v>61</v>
      </c>
      <c r="C30" s="25">
        <v>9.1558347324717598E-2</v>
      </c>
      <c r="D30" s="25">
        <v>0.13170327111869931</v>
      </c>
      <c r="E30" s="25">
        <v>8.5313520583105165E-2</v>
      </c>
      <c r="F30" s="25">
        <v>8.4911791295769465E-2</v>
      </c>
      <c r="G30" s="25">
        <v>4.8459449887852675E-2</v>
      </c>
      <c r="H30" s="25">
        <v>0.10447245590550254</v>
      </c>
      <c r="I30" s="25">
        <v>0.10627337163253009</v>
      </c>
      <c r="J30" s="25">
        <v>-3.2982818034434917E-2</v>
      </c>
      <c r="K30" s="25">
        <v>-0.13813560771968245</v>
      </c>
      <c r="L30" s="25">
        <v>-7.939727615184005E-3</v>
      </c>
      <c r="M30" s="25">
        <v>-3.4775632158468434E-2</v>
      </c>
      <c r="N30" s="25">
        <v>4.5706135481413647E-2</v>
      </c>
      <c r="O30" s="25">
        <v>4.7498906717798633E-2</v>
      </c>
      <c r="P30" s="25">
        <v>0.12558689119354027</v>
      </c>
      <c r="Q30" s="25">
        <v>4.8002778841367555E-3</v>
      </c>
      <c r="R30" s="25">
        <v>-1.7961358041649413E-2</v>
      </c>
      <c r="S30" s="25">
        <v>4.9195274427222685E-2</v>
      </c>
      <c r="T30" s="25">
        <v>3.5870605358763796E-2</v>
      </c>
      <c r="U30" s="25">
        <v>-0.16427887062203458</v>
      </c>
      <c r="V30" s="25">
        <v>9.62416626520739E-2</v>
      </c>
      <c r="W30" s="25">
        <v>8.5286343612334808E-2</v>
      </c>
      <c r="X30" s="25">
        <v>0.12304630334250424</v>
      </c>
      <c r="Y30" s="25">
        <v>0.11470471482183239</v>
      </c>
      <c r="Z30" s="25">
        <v>0.13306113358821159</v>
      </c>
      <c r="AA30" s="25">
        <v>0.10424446768101406</v>
      </c>
      <c r="AB30" s="25">
        <v>0.11861683047564388</v>
      </c>
      <c r="AC30" s="25">
        <v>8.3781558245878379E-2</v>
      </c>
      <c r="AD30" s="25">
        <v>0.12270063809772075</v>
      </c>
      <c r="AE30" s="25">
        <v>0.15794368817113386</v>
      </c>
      <c r="AF30" s="25">
        <v>0.18240439350230628</v>
      </c>
      <c r="AG30" s="25">
        <v>4.8747364282906255E-2</v>
      </c>
      <c r="AH30" s="25">
        <v>-3.5721567508053664E-2</v>
      </c>
      <c r="AI30" s="25">
        <v>-0.18363949164770521</v>
      </c>
      <c r="AJ30" s="25">
        <v>0.23545669287938265</v>
      </c>
      <c r="AK30" s="25">
        <v>0.13237244931136283</v>
      </c>
      <c r="AL30" s="25">
        <v>0.14075471168947723</v>
      </c>
      <c r="AM30" s="25">
        <v>0.1795011995538571</v>
      </c>
      <c r="AN30" s="25">
        <v>0.15374833074589117</v>
      </c>
    </row>
    <row r="31" spans="1:40" s="12" customFormat="1" ht="18" customHeight="1" x14ac:dyDescent="0.25">
      <c r="A31" s="3"/>
      <c r="B31" s="45" t="s">
        <v>125</v>
      </c>
      <c r="C31" s="76">
        <v>6800</v>
      </c>
      <c r="D31" s="76">
        <v>18060</v>
      </c>
      <c r="E31" s="76">
        <v>76933</v>
      </c>
      <c r="F31" s="76">
        <v>15223</v>
      </c>
      <c r="G31" s="76">
        <v>12346</v>
      </c>
      <c r="H31" s="76">
        <v>26700</v>
      </c>
      <c r="I31" s="76">
        <v>22664</v>
      </c>
      <c r="J31" s="76">
        <v>-31780</v>
      </c>
      <c r="K31" s="76">
        <v>-26602</v>
      </c>
      <c r="L31" s="76">
        <v>-4265</v>
      </c>
      <c r="M31" s="76">
        <v>-10664</v>
      </c>
      <c r="N31" s="76">
        <v>9751</v>
      </c>
      <c r="O31" s="76">
        <v>24531</v>
      </c>
      <c r="P31" s="76">
        <v>20007</v>
      </c>
      <c r="Q31" s="76">
        <v>44</v>
      </c>
      <c r="R31" s="76">
        <v>-2157</v>
      </c>
      <c r="S31" s="76">
        <v>6637</v>
      </c>
      <c r="T31" s="76">
        <v>19518</v>
      </c>
      <c r="U31" s="76">
        <v>-21913</v>
      </c>
      <c r="V31" s="76">
        <v>14187</v>
      </c>
      <c r="W31" s="76">
        <v>12562</v>
      </c>
      <c r="X31" s="76">
        <v>14682</v>
      </c>
      <c r="Y31" s="76">
        <v>40960</v>
      </c>
      <c r="Z31" s="76">
        <v>18279</v>
      </c>
      <c r="AA31" s="76">
        <v>9654</v>
      </c>
      <c r="AB31" s="76">
        <v>8252</v>
      </c>
      <c r="AC31" s="76">
        <v>4775</v>
      </c>
      <c r="AD31" s="76">
        <v>21397</v>
      </c>
      <c r="AE31" s="76">
        <v>9340</v>
      </c>
      <c r="AF31" s="76">
        <v>11824</v>
      </c>
      <c r="AG31" s="76">
        <v>1364</v>
      </c>
      <c r="AH31" s="76">
        <v>-876</v>
      </c>
      <c r="AI31" s="76">
        <v>-13281</v>
      </c>
      <c r="AJ31" s="76">
        <v>54524</v>
      </c>
      <c r="AK31" s="76">
        <v>40713</v>
      </c>
      <c r="AL31" s="76">
        <v>80300</v>
      </c>
      <c r="AM31" s="76">
        <v>90607</v>
      </c>
      <c r="AN31" s="76">
        <v>65165</v>
      </c>
    </row>
    <row r="32" spans="1:40" s="12" customFormat="1" ht="18" customHeight="1" x14ac:dyDescent="0.25">
      <c r="A32" s="3"/>
      <c r="B32" s="45" t="s">
        <v>135</v>
      </c>
      <c r="C32" s="76">
        <v>11728</v>
      </c>
      <c r="D32" s="76">
        <v>9093</v>
      </c>
      <c r="E32" s="76">
        <v>247.95333999975992</v>
      </c>
      <c r="F32" s="76">
        <v>-75.046660000240081</v>
      </c>
      <c r="G32" s="76">
        <v>-31</v>
      </c>
      <c r="H32" s="76">
        <v>-87</v>
      </c>
      <c r="I32" s="76">
        <v>441</v>
      </c>
      <c r="J32" s="76">
        <v>185</v>
      </c>
      <c r="K32" s="76">
        <v>-5693</v>
      </c>
      <c r="L32" s="76">
        <v>2484</v>
      </c>
      <c r="M32" s="76">
        <v>1865</v>
      </c>
      <c r="N32" s="76">
        <v>1529</v>
      </c>
      <c r="O32" s="76">
        <v>15005</v>
      </c>
      <c r="P32" s="76">
        <v>13861</v>
      </c>
      <c r="Q32" s="76">
        <v>959</v>
      </c>
      <c r="R32" s="76">
        <v>-1250</v>
      </c>
      <c r="S32" s="76">
        <v>1434</v>
      </c>
      <c r="T32" s="76">
        <v>120.33140999992611</v>
      </c>
      <c r="U32" s="76">
        <v>69.331409999926109</v>
      </c>
      <c r="V32" s="76">
        <v>-3</v>
      </c>
      <c r="W32" s="76">
        <v>22</v>
      </c>
      <c r="X32" s="76">
        <v>32</v>
      </c>
      <c r="Y32" s="76">
        <v>-217</v>
      </c>
      <c r="Z32" s="76">
        <v>-354.99999999995634</v>
      </c>
      <c r="AA32" s="76">
        <v>116</v>
      </c>
      <c r="AB32" s="76">
        <v>15</v>
      </c>
      <c r="AC32" s="76">
        <v>7</v>
      </c>
      <c r="AD32" s="76">
        <v>255</v>
      </c>
      <c r="AE32" s="76">
        <v>0</v>
      </c>
      <c r="AF32" s="76">
        <v>0</v>
      </c>
      <c r="AG32" s="76">
        <v>0</v>
      </c>
      <c r="AH32" s="76">
        <v>0</v>
      </c>
      <c r="AI32" s="76">
        <v>45</v>
      </c>
      <c r="AJ32" s="76">
        <v>0</v>
      </c>
      <c r="AK32" s="76">
        <v>0</v>
      </c>
      <c r="AL32" s="76">
        <v>0</v>
      </c>
      <c r="AM32" s="76">
        <v>0</v>
      </c>
      <c r="AN32" s="76">
        <v>0</v>
      </c>
    </row>
    <row r="33" spans="3:41" x14ac:dyDescent="0.25">
      <c r="AI33" s="74"/>
    </row>
    <row r="34" spans="3:41" x14ac:dyDescent="0.25"/>
    <row r="35" spans="3:41" x14ac:dyDescent="0.25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3:41" hidden="1" x14ac:dyDescent="0.2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3:41" hidden="1" x14ac:dyDescent="0.2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9" spans="3:41" hidden="1" x14ac:dyDescent="0.2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3:41" hidden="1" x14ac:dyDescent="0.2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5" spans="3:41" hidden="1" x14ac:dyDescent="0.25">
      <c r="M45" s="127"/>
      <c r="N45" s="115"/>
      <c r="O45" s="115"/>
    </row>
    <row r="46" spans="3:41" hidden="1" x14ac:dyDescent="0.25">
      <c r="M46" s="127"/>
      <c r="N46" s="115"/>
      <c r="O46" s="115"/>
    </row>
    <row r="47" spans="3:41" hidden="1" x14ac:dyDescent="0.25">
      <c r="M47" s="115"/>
      <c r="N47" s="115"/>
      <c r="O47" s="115"/>
    </row>
  </sheetData>
  <sheetProtection algorithmName="SHA-512" hashValue="Ogegdq1DcqHH3D+wJNA2C6E2uO0pB/IEPI74tBFd/1l0P3MHjQxXQVexuRXkNeX8NnasKej++QjhOLqs8hE6pQ==" saltValue="vBMWBN26ggBNWhHrsl3CXw==" spinCount="100000" sheet="1" formatCells="0" formatColumns="0" formatRows="0" insertColumns="0" insertRows="0" insertHyperlinks="0" deleteColumns="0" deleteRows="0" sort="0" autoFilter="0" pivotTables="0"/>
  <mergeCells count="1">
    <mergeCell ref="B1:B5"/>
  </mergeCells>
  <pageMargins left="0" right="0" top="0.39370078740157483" bottom="0.39370078740157483" header="0.31496062992125984" footer="0.31496062992125984"/>
  <pageSetup paperSize="9" scale="35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6078-2988-4F98-AFFD-FF3ABED56A35}">
  <sheetPr codeName="Planilha3">
    <tabColor theme="2" tint="-0.499984740745262"/>
    <outlinePr summaryBelow="0"/>
    <pageSetUpPr fitToPage="1"/>
  </sheetPr>
  <dimension ref="A1:AL78"/>
  <sheetViews>
    <sheetView showGridLines="0" zoomScale="70" zoomScaleNormal="7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85546875" defaultRowHeight="15" zeroHeight="1" outlineLevelCol="1" x14ac:dyDescent="0.25"/>
  <cols>
    <col min="1" max="1" width="9.7109375" style="3" customWidth="1"/>
    <col min="2" max="2" width="65.7109375" style="3" customWidth="1"/>
    <col min="3" max="5" width="23.7109375" style="3" customWidth="1"/>
    <col min="6" max="9" width="17.7109375" style="3" hidden="1" customWidth="1" outlineLevel="1"/>
    <col min="10" max="10" width="23.7109375" style="3" customWidth="1" collapsed="1"/>
    <col min="11" max="14" width="17.5703125" style="3" hidden="1" customWidth="1" outlineLevel="1"/>
    <col min="15" max="15" width="23.7109375" style="3" customWidth="1" collapsed="1"/>
    <col min="16" max="19" width="17.5703125" style="3" hidden="1" customWidth="1" outlineLevel="1"/>
    <col min="20" max="20" width="23.7109375" style="3" customWidth="1" collapsed="1"/>
    <col min="21" max="24" width="17.5703125" style="3" hidden="1" customWidth="1" outlineLevel="1"/>
    <col min="25" max="25" width="23.7109375" style="3" customWidth="1" collapsed="1"/>
    <col min="26" max="29" width="17.5703125" style="3" hidden="1" customWidth="1" outlineLevel="1"/>
    <col min="30" max="30" width="23.7109375" style="3" customWidth="1" collapsed="1"/>
    <col min="31" max="36" width="23.7109375" style="3" customWidth="1"/>
    <col min="37" max="16384" width="8.85546875" style="3"/>
  </cols>
  <sheetData>
    <row r="1" spans="1:36" ht="16.5" thickBot="1" x14ac:dyDescent="0.3">
      <c r="B1" s="147"/>
      <c r="C1" s="43"/>
      <c r="D1" s="43"/>
      <c r="E1" s="43" t="s">
        <v>77</v>
      </c>
      <c r="F1" s="43"/>
      <c r="G1" s="43"/>
      <c r="H1" s="43"/>
      <c r="I1" s="43"/>
      <c r="J1" s="43" t="s">
        <v>77</v>
      </c>
      <c r="O1" s="43" t="s">
        <v>77</v>
      </c>
      <c r="P1" s="106"/>
      <c r="T1" s="43" t="s">
        <v>77</v>
      </c>
      <c r="Y1" s="43" t="s">
        <v>77</v>
      </c>
      <c r="AD1" s="43" t="s">
        <v>77</v>
      </c>
    </row>
    <row r="2" spans="1:36" x14ac:dyDescent="0.25">
      <c r="B2" s="147"/>
    </row>
    <row r="3" spans="1:36" x14ac:dyDescent="0.25">
      <c r="B3" s="147"/>
    </row>
    <row r="4" spans="1:36" x14ac:dyDescent="0.25">
      <c r="B4" s="147"/>
    </row>
    <row r="5" spans="1:36" x14ac:dyDescent="0.25">
      <c r="B5" s="147"/>
    </row>
    <row r="6" spans="1:36" ht="19.5" customHeight="1" x14ac:dyDescent="0.25">
      <c r="B6" s="1" t="s">
        <v>238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 t="s">
        <v>4</v>
      </c>
      <c r="Z6" s="2"/>
      <c r="AA6" s="2"/>
      <c r="AB6" s="2"/>
      <c r="AC6" s="2"/>
      <c r="AD6" s="2" t="s">
        <v>3</v>
      </c>
      <c r="AE6" s="2" t="s">
        <v>2</v>
      </c>
      <c r="AF6" s="2">
        <v>2011</v>
      </c>
      <c r="AG6" s="2" t="s">
        <v>1</v>
      </c>
      <c r="AJ6" s="2" t="s">
        <v>0</v>
      </c>
    </row>
    <row r="7" spans="1:36" ht="18" customHeight="1" x14ac:dyDescent="0.25"/>
    <row r="8" spans="1:36" s="141" customFormat="1" ht="24.95" customHeight="1" x14ac:dyDescent="0.3">
      <c r="B8" s="139"/>
      <c r="C8" s="140" t="s">
        <v>274</v>
      </c>
      <c r="D8" s="140" t="s">
        <v>271</v>
      </c>
      <c r="E8" s="140">
        <v>2024</v>
      </c>
      <c r="F8" s="140" t="s">
        <v>266</v>
      </c>
      <c r="G8" s="140" t="s">
        <v>265</v>
      </c>
      <c r="H8" s="140" t="s">
        <v>264</v>
      </c>
      <c r="I8" s="140" t="s">
        <v>231</v>
      </c>
      <c r="J8" s="140">
        <v>2023</v>
      </c>
      <c r="K8" s="140" t="s">
        <v>184</v>
      </c>
      <c r="L8" s="140" t="s">
        <v>182</v>
      </c>
      <c r="M8" s="140" t="s">
        <v>181</v>
      </c>
      <c r="N8" s="140" t="s">
        <v>180</v>
      </c>
      <c r="O8" s="140">
        <v>2022</v>
      </c>
      <c r="P8" s="140" t="s">
        <v>185</v>
      </c>
      <c r="Q8" s="140" t="s">
        <v>179</v>
      </c>
      <c r="R8" s="140" t="s">
        <v>178</v>
      </c>
      <c r="S8" s="140" t="s">
        <v>177</v>
      </c>
      <c r="T8" s="140">
        <v>2021</v>
      </c>
      <c r="U8" s="140" t="s">
        <v>176</v>
      </c>
      <c r="V8" s="140" t="s">
        <v>136</v>
      </c>
      <c r="W8" s="140" t="s">
        <v>65</v>
      </c>
      <c r="X8" s="140" t="s">
        <v>64</v>
      </c>
      <c r="Y8" s="140">
        <v>2020</v>
      </c>
      <c r="Z8" s="140" t="s">
        <v>11</v>
      </c>
      <c r="AA8" s="140" t="s">
        <v>63</v>
      </c>
      <c r="AB8" s="140" t="s">
        <v>10</v>
      </c>
      <c r="AC8" s="140" t="s">
        <v>9</v>
      </c>
      <c r="AD8" s="140">
        <v>2019</v>
      </c>
      <c r="AE8" s="140">
        <v>2018</v>
      </c>
      <c r="AF8" s="140">
        <f>AG8+1</f>
        <v>2017</v>
      </c>
      <c r="AG8" s="140">
        <f>AH8+1</f>
        <v>2016</v>
      </c>
      <c r="AH8" s="140">
        <f>AI8+1</f>
        <v>2015</v>
      </c>
      <c r="AI8" s="140">
        <f>AJ8+1</f>
        <v>2014</v>
      </c>
      <c r="AJ8" s="140">
        <v>2013</v>
      </c>
    </row>
    <row r="9" spans="1:36" ht="20.100000000000001" customHeight="1" x14ac:dyDescent="0.25">
      <c r="B9" s="4" t="s">
        <v>12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5"/>
      <c r="AI9" s="5"/>
      <c r="AJ9" s="5"/>
    </row>
    <row r="10" spans="1:36" s="12" customFormat="1" ht="18" customHeight="1" thickBot="1" x14ac:dyDescent="0.3">
      <c r="A10" s="3"/>
      <c r="B10" s="29" t="s">
        <v>20</v>
      </c>
      <c r="C10" s="52">
        <v>651200.89864999999</v>
      </c>
      <c r="D10" s="52">
        <v>569353</v>
      </c>
      <c r="E10" s="52">
        <v>546551</v>
      </c>
      <c r="F10" s="52">
        <v>546551</v>
      </c>
      <c r="G10" s="52">
        <v>545444</v>
      </c>
      <c r="H10" s="52">
        <v>509843</v>
      </c>
      <c r="I10" s="52">
        <v>434005.25459188683</v>
      </c>
      <c r="J10" s="52">
        <v>451661</v>
      </c>
      <c r="K10" s="52">
        <v>451661</v>
      </c>
      <c r="L10" s="52">
        <v>587900</v>
      </c>
      <c r="M10" s="52">
        <v>593374</v>
      </c>
      <c r="N10" s="52">
        <v>643485</v>
      </c>
      <c r="O10" s="52">
        <v>612681</v>
      </c>
      <c r="P10" s="52">
        <v>612681</v>
      </c>
      <c r="Q10" s="52">
        <v>460555</v>
      </c>
      <c r="R10" s="52">
        <v>752305</v>
      </c>
      <c r="S10" s="52">
        <v>698358.77866000007</v>
      </c>
      <c r="T10" s="52">
        <v>670186</v>
      </c>
      <c r="U10" s="52">
        <v>670186</v>
      </c>
      <c r="V10" s="52">
        <v>730577</v>
      </c>
      <c r="W10" s="52">
        <v>510277</v>
      </c>
      <c r="X10" s="52">
        <v>466298</v>
      </c>
      <c r="Y10" s="52">
        <v>434276</v>
      </c>
      <c r="Z10" s="53">
        <v>434276</v>
      </c>
      <c r="AA10" s="53">
        <v>726336</v>
      </c>
      <c r="AB10" s="52">
        <v>574624</v>
      </c>
      <c r="AC10" s="52">
        <v>566251</v>
      </c>
      <c r="AD10" s="52">
        <v>420723</v>
      </c>
      <c r="AE10" s="52">
        <v>426019</v>
      </c>
      <c r="AF10" s="52">
        <v>385724</v>
      </c>
      <c r="AG10" s="52">
        <v>304769</v>
      </c>
      <c r="AH10" s="52">
        <v>321856</v>
      </c>
      <c r="AI10" s="52">
        <v>326841</v>
      </c>
      <c r="AJ10" s="52">
        <v>246842</v>
      </c>
    </row>
    <row r="11" spans="1:36" s="12" customFormat="1" ht="18" customHeight="1" x14ac:dyDescent="0.25">
      <c r="A11" s="3"/>
      <c r="B11" s="11" t="s">
        <v>13</v>
      </c>
      <c r="C11" s="26">
        <v>177477</v>
      </c>
      <c r="D11" s="26">
        <v>151515</v>
      </c>
      <c r="E11" s="26">
        <v>116142</v>
      </c>
      <c r="F11" s="26">
        <v>116142</v>
      </c>
      <c r="G11" s="26">
        <v>154419</v>
      </c>
      <c r="H11" s="26">
        <v>149160</v>
      </c>
      <c r="I11" s="26">
        <v>124676</v>
      </c>
      <c r="J11" s="26">
        <v>138537</v>
      </c>
      <c r="K11" s="26">
        <v>138537</v>
      </c>
      <c r="L11" s="26">
        <v>143430</v>
      </c>
      <c r="M11" s="26">
        <v>145006</v>
      </c>
      <c r="N11" s="26">
        <v>144708</v>
      </c>
      <c r="O11" s="26">
        <v>106045</v>
      </c>
      <c r="P11" s="26">
        <v>106045</v>
      </c>
      <c r="Q11" s="26">
        <v>103745</v>
      </c>
      <c r="R11" s="26">
        <v>108911</v>
      </c>
      <c r="S11" s="26">
        <v>114777</v>
      </c>
      <c r="T11" s="26">
        <v>124013</v>
      </c>
      <c r="U11" s="26">
        <v>124013</v>
      </c>
      <c r="V11" s="26">
        <v>194809</v>
      </c>
      <c r="W11" s="26">
        <v>76802</v>
      </c>
      <c r="X11" s="26">
        <v>108855</v>
      </c>
      <c r="Y11" s="26">
        <v>143657</v>
      </c>
      <c r="Z11" s="26">
        <v>143657</v>
      </c>
      <c r="AA11" s="26">
        <v>141983</v>
      </c>
      <c r="AB11" s="26">
        <v>145247</v>
      </c>
      <c r="AC11" s="26">
        <v>159599</v>
      </c>
      <c r="AD11" s="26">
        <v>181103</v>
      </c>
      <c r="AE11" s="26">
        <v>305009</v>
      </c>
      <c r="AF11" s="26">
        <v>297028</v>
      </c>
      <c r="AG11" s="26">
        <v>170055</v>
      </c>
      <c r="AH11" s="26">
        <v>193306</v>
      </c>
      <c r="AI11" s="26">
        <v>180053</v>
      </c>
      <c r="AJ11" s="26">
        <v>173547</v>
      </c>
    </row>
    <row r="12" spans="1:36" s="12" customFormat="1" ht="18" customHeight="1" x14ac:dyDescent="0.25">
      <c r="A12" s="3"/>
      <c r="B12" s="11" t="s">
        <v>14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2910</v>
      </c>
      <c r="P12" s="26">
        <v>2910</v>
      </c>
      <c r="Q12" s="26">
        <v>0</v>
      </c>
      <c r="R12" s="26">
        <v>0</v>
      </c>
      <c r="S12" s="26">
        <v>0</v>
      </c>
      <c r="T12" s="26">
        <v>7870</v>
      </c>
      <c r="U12" s="26">
        <v>7870</v>
      </c>
      <c r="V12" s="26">
        <v>3333</v>
      </c>
      <c r="W12" s="26">
        <v>2750</v>
      </c>
      <c r="X12" s="26">
        <v>15635</v>
      </c>
      <c r="Y12" s="26">
        <v>13128</v>
      </c>
      <c r="Z12" s="26">
        <v>13128</v>
      </c>
      <c r="AA12" s="26">
        <v>8848</v>
      </c>
      <c r="AB12" s="26">
        <v>41942</v>
      </c>
      <c r="AC12" s="26">
        <v>49739</v>
      </c>
      <c r="AD12" s="26">
        <v>32739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</row>
    <row r="13" spans="1:36" s="16" customFormat="1" ht="18" customHeight="1" x14ac:dyDescent="0.25">
      <c r="A13" s="3"/>
      <c r="B13" s="11" t="s">
        <v>67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2632</v>
      </c>
      <c r="AF13" s="26">
        <v>60389</v>
      </c>
      <c r="AG13" s="26">
        <v>84459</v>
      </c>
      <c r="AH13" s="26">
        <v>5218</v>
      </c>
      <c r="AI13" s="26">
        <v>0</v>
      </c>
      <c r="AJ13" s="26">
        <v>0</v>
      </c>
    </row>
    <row r="14" spans="1:36" s="15" customFormat="1" ht="18" customHeight="1" x14ac:dyDescent="0.25">
      <c r="A14" s="3"/>
      <c r="B14" s="11" t="s">
        <v>15</v>
      </c>
      <c r="C14" s="26">
        <v>189290</v>
      </c>
      <c r="D14" s="26">
        <v>179020</v>
      </c>
      <c r="E14" s="26">
        <v>191039</v>
      </c>
      <c r="F14" s="26">
        <v>191039</v>
      </c>
      <c r="G14" s="26">
        <v>180210</v>
      </c>
      <c r="H14" s="26">
        <v>150926</v>
      </c>
      <c r="I14" s="26">
        <v>144427</v>
      </c>
      <c r="J14" s="26">
        <v>133696</v>
      </c>
      <c r="K14" s="26">
        <v>133696</v>
      </c>
      <c r="L14" s="26">
        <v>165307</v>
      </c>
      <c r="M14" s="26">
        <v>194134</v>
      </c>
      <c r="N14" s="26">
        <v>205553</v>
      </c>
      <c r="O14" s="26">
        <v>208488</v>
      </c>
      <c r="P14" s="26">
        <v>208488</v>
      </c>
      <c r="Q14" s="26">
        <v>155705</v>
      </c>
      <c r="R14" s="26">
        <v>189799</v>
      </c>
      <c r="S14" s="26">
        <v>244907</v>
      </c>
      <c r="T14" s="26">
        <v>194264</v>
      </c>
      <c r="U14" s="26">
        <v>194264</v>
      </c>
      <c r="V14" s="26">
        <v>195915</v>
      </c>
      <c r="W14" s="26">
        <v>173811</v>
      </c>
      <c r="X14" s="26">
        <v>155977</v>
      </c>
      <c r="Y14" s="26">
        <v>112840</v>
      </c>
      <c r="Z14" s="26">
        <v>112840</v>
      </c>
      <c r="AA14" s="26">
        <v>76980</v>
      </c>
      <c r="AB14" s="26">
        <v>82517</v>
      </c>
      <c r="AC14" s="26">
        <v>61912</v>
      </c>
      <c r="AD14" s="26">
        <v>52972</v>
      </c>
      <c r="AE14" s="26">
        <v>11006</v>
      </c>
      <c r="AF14" s="26">
        <v>7671</v>
      </c>
      <c r="AG14" s="26">
        <v>42532</v>
      </c>
      <c r="AH14" s="26">
        <v>78205</v>
      </c>
      <c r="AI14" s="26">
        <v>90896</v>
      </c>
      <c r="AJ14" s="26">
        <v>42839</v>
      </c>
    </row>
    <row r="15" spans="1:36" s="12" customFormat="1" ht="18" customHeight="1" x14ac:dyDescent="0.25">
      <c r="A15" s="3"/>
      <c r="B15" s="11" t="s">
        <v>229</v>
      </c>
      <c r="C15" s="26">
        <v>205312</v>
      </c>
      <c r="D15" s="26">
        <v>157494</v>
      </c>
      <c r="E15" s="26">
        <v>170008</v>
      </c>
      <c r="F15" s="26">
        <v>170008</v>
      </c>
      <c r="G15" s="26">
        <v>135891</v>
      </c>
      <c r="H15" s="26">
        <v>139277</v>
      </c>
      <c r="I15" s="26">
        <v>92541</v>
      </c>
      <c r="J15" s="26">
        <v>95637</v>
      </c>
      <c r="K15" s="26">
        <v>95637</v>
      </c>
      <c r="L15" s="26">
        <v>190649</v>
      </c>
      <c r="M15" s="26">
        <v>176101</v>
      </c>
      <c r="N15" s="26">
        <v>219583</v>
      </c>
      <c r="O15" s="26">
        <v>232523</v>
      </c>
      <c r="P15" s="26">
        <v>232523</v>
      </c>
      <c r="Q15" s="26">
        <v>137661</v>
      </c>
      <c r="R15" s="26">
        <v>399722</v>
      </c>
      <c r="S15" s="26">
        <v>292338.77866000001</v>
      </c>
      <c r="T15" s="26">
        <v>304972</v>
      </c>
      <c r="U15" s="26">
        <v>304972</v>
      </c>
      <c r="V15" s="26">
        <v>302252</v>
      </c>
      <c r="W15" s="26">
        <v>226317</v>
      </c>
      <c r="X15" s="26">
        <v>161086</v>
      </c>
      <c r="Y15" s="26">
        <v>142410</v>
      </c>
      <c r="Z15" s="26">
        <v>142410</v>
      </c>
      <c r="AA15" s="26">
        <v>473820</v>
      </c>
      <c r="AB15" s="26">
        <v>285815</v>
      </c>
      <c r="AC15" s="26">
        <v>279731</v>
      </c>
      <c r="AD15" s="26">
        <v>140236</v>
      </c>
      <c r="AE15" s="26">
        <v>93356</v>
      </c>
      <c r="AF15" s="26">
        <v>19587</v>
      </c>
      <c r="AG15" s="26">
        <v>6770</v>
      </c>
      <c r="AH15" s="26">
        <v>27966</v>
      </c>
      <c r="AI15" s="26">
        <v>43624</v>
      </c>
      <c r="AJ15" s="26">
        <v>23046</v>
      </c>
    </row>
    <row r="16" spans="1:36" s="12" customFormat="1" ht="18" customHeight="1" x14ac:dyDescent="0.25">
      <c r="A16" s="3"/>
      <c r="B16" s="11" t="s">
        <v>16</v>
      </c>
      <c r="C16" s="26">
        <v>17388</v>
      </c>
      <c r="D16" s="26">
        <v>25677</v>
      </c>
      <c r="E16" s="26">
        <v>28713</v>
      </c>
      <c r="F16" s="26">
        <v>28713</v>
      </c>
      <c r="G16" s="26">
        <v>33411</v>
      </c>
      <c r="H16" s="26">
        <v>27024</v>
      </c>
      <c r="I16" s="26">
        <v>23243</v>
      </c>
      <c r="J16" s="26">
        <v>25889</v>
      </c>
      <c r="K16" s="26">
        <v>25889</v>
      </c>
      <c r="L16" s="26">
        <v>29703</v>
      </c>
      <c r="M16" s="26">
        <v>24149</v>
      </c>
      <c r="N16" s="26">
        <v>21160</v>
      </c>
      <c r="O16" s="26">
        <v>18710</v>
      </c>
      <c r="P16" s="26">
        <v>18710</v>
      </c>
      <c r="Q16" s="26">
        <v>22094</v>
      </c>
      <c r="R16" s="26">
        <v>19948</v>
      </c>
      <c r="S16" s="26">
        <v>18060</v>
      </c>
      <c r="T16" s="26">
        <v>14588</v>
      </c>
      <c r="U16" s="26">
        <v>14588</v>
      </c>
      <c r="V16" s="26">
        <v>7421</v>
      </c>
      <c r="W16" s="26">
        <v>6915</v>
      </c>
      <c r="X16" s="26">
        <v>5990</v>
      </c>
      <c r="Y16" s="26">
        <v>6016</v>
      </c>
      <c r="Z16" s="26">
        <v>6016</v>
      </c>
      <c r="AA16" s="26">
        <v>3705</v>
      </c>
      <c r="AB16" s="26">
        <v>2747</v>
      </c>
      <c r="AC16" s="26">
        <v>1621</v>
      </c>
      <c r="AD16" s="26">
        <v>2168</v>
      </c>
      <c r="AE16" s="26">
        <v>39</v>
      </c>
      <c r="AF16" s="26">
        <v>733</v>
      </c>
      <c r="AG16" s="26">
        <v>728</v>
      </c>
      <c r="AH16" s="26">
        <v>3852</v>
      </c>
      <c r="AI16" s="26">
        <v>0</v>
      </c>
      <c r="AJ16" s="26">
        <v>0</v>
      </c>
    </row>
    <row r="17" spans="1:36" s="12" customFormat="1" ht="18" customHeight="1" x14ac:dyDescent="0.25">
      <c r="A17" s="3"/>
      <c r="B17" s="11" t="s">
        <v>19</v>
      </c>
      <c r="C17" s="26">
        <v>15545</v>
      </c>
      <c r="D17" s="26">
        <v>14523</v>
      </c>
      <c r="E17" s="26">
        <v>16038</v>
      </c>
      <c r="F17" s="26">
        <v>16038</v>
      </c>
      <c r="G17" s="26">
        <v>17041</v>
      </c>
      <c r="H17" s="26">
        <v>18788</v>
      </c>
      <c r="I17" s="26">
        <v>21172.254591886849</v>
      </c>
      <c r="J17" s="26">
        <v>26870</v>
      </c>
      <c r="K17" s="26">
        <v>26870</v>
      </c>
      <c r="L17" s="26">
        <v>27189</v>
      </c>
      <c r="M17" s="26">
        <v>24720</v>
      </c>
      <c r="N17" s="26">
        <v>23198</v>
      </c>
      <c r="O17" s="26">
        <v>21441</v>
      </c>
      <c r="P17" s="26">
        <v>21441</v>
      </c>
      <c r="Q17" s="26">
        <v>19830</v>
      </c>
      <c r="R17" s="26">
        <v>16849</v>
      </c>
      <c r="S17" s="26">
        <v>17403</v>
      </c>
      <c r="T17" s="26">
        <v>15141</v>
      </c>
      <c r="U17" s="26">
        <v>15141</v>
      </c>
      <c r="V17" s="26">
        <v>14334</v>
      </c>
      <c r="W17" s="26">
        <v>14657</v>
      </c>
      <c r="X17" s="26">
        <v>14775</v>
      </c>
      <c r="Y17" s="26">
        <v>12410</v>
      </c>
      <c r="Z17" s="26">
        <v>12410</v>
      </c>
      <c r="AA17" s="26">
        <v>13455</v>
      </c>
      <c r="AB17" s="26">
        <v>10854</v>
      </c>
      <c r="AC17" s="26">
        <v>8725</v>
      </c>
      <c r="AD17" s="26">
        <v>7643</v>
      </c>
      <c r="AE17" s="26">
        <v>1949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</row>
    <row r="18" spans="1:36" s="12" customFormat="1" ht="18" customHeight="1" x14ac:dyDescent="0.25">
      <c r="A18" s="3"/>
      <c r="B18" s="11" t="s">
        <v>18</v>
      </c>
      <c r="C18" s="26">
        <v>25003.898649999996</v>
      </c>
      <c r="D18" s="26">
        <v>21468</v>
      </c>
      <c r="E18" s="26">
        <v>4574</v>
      </c>
      <c r="F18" s="26">
        <v>4574</v>
      </c>
      <c r="G18" s="26">
        <v>4469</v>
      </c>
      <c r="H18" s="26">
        <v>4132</v>
      </c>
      <c r="I18" s="26">
        <v>4406</v>
      </c>
      <c r="J18" s="26">
        <v>3859</v>
      </c>
      <c r="K18" s="26">
        <v>3859</v>
      </c>
      <c r="L18" s="26">
        <v>3866</v>
      </c>
      <c r="M18" s="26">
        <v>3677</v>
      </c>
      <c r="N18" s="26">
        <v>3486</v>
      </c>
      <c r="O18" s="26">
        <v>3104</v>
      </c>
      <c r="P18" s="26">
        <v>3104</v>
      </c>
      <c r="Q18" s="26">
        <v>3109</v>
      </c>
      <c r="R18" s="26">
        <v>2454</v>
      </c>
      <c r="S18" s="26">
        <v>3678</v>
      </c>
      <c r="T18" s="26">
        <v>2829</v>
      </c>
      <c r="U18" s="26">
        <v>2829</v>
      </c>
      <c r="V18" s="26">
        <v>3187</v>
      </c>
      <c r="W18" s="26">
        <v>1757</v>
      </c>
      <c r="X18" s="26">
        <v>2521</v>
      </c>
      <c r="Y18" s="26">
        <v>3442</v>
      </c>
      <c r="Z18" s="26">
        <v>3442</v>
      </c>
      <c r="AA18" s="26">
        <v>5644</v>
      </c>
      <c r="AB18" s="26">
        <v>5099</v>
      </c>
      <c r="AC18" s="26">
        <v>4551</v>
      </c>
      <c r="AD18" s="26">
        <v>3735</v>
      </c>
      <c r="AE18" s="26">
        <v>11837</v>
      </c>
      <c r="AF18" s="26">
        <v>58</v>
      </c>
      <c r="AG18" s="26">
        <v>59</v>
      </c>
      <c r="AH18" s="26">
        <v>13011</v>
      </c>
      <c r="AI18" s="26">
        <v>8593</v>
      </c>
      <c r="AJ18" s="26">
        <v>6008</v>
      </c>
    </row>
    <row r="19" spans="1:36" s="12" customFormat="1" ht="18" customHeight="1" x14ac:dyDescent="0.25">
      <c r="A19" s="3"/>
      <c r="B19" s="11" t="s">
        <v>17</v>
      </c>
      <c r="C19" s="26">
        <v>21185</v>
      </c>
      <c r="D19" s="26">
        <v>19656</v>
      </c>
      <c r="E19" s="26">
        <v>20037</v>
      </c>
      <c r="F19" s="26">
        <v>20037</v>
      </c>
      <c r="G19" s="26">
        <v>20003</v>
      </c>
      <c r="H19" s="26">
        <v>20536</v>
      </c>
      <c r="I19" s="26">
        <v>23540</v>
      </c>
      <c r="J19" s="26">
        <v>27173</v>
      </c>
      <c r="K19" s="26">
        <v>27173</v>
      </c>
      <c r="L19" s="26">
        <v>27756</v>
      </c>
      <c r="M19" s="26">
        <v>25587</v>
      </c>
      <c r="N19" s="26">
        <v>25797</v>
      </c>
      <c r="O19" s="26">
        <v>19460</v>
      </c>
      <c r="P19" s="26">
        <v>19460</v>
      </c>
      <c r="Q19" s="26">
        <v>18411</v>
      </c>
      <c r="R19" s="26">
        <v>14622</v>
      </c>
      <c r="S19" s="26">
        <v>7195</v>
      </c>
      <c r="T19" s="26">
        <v>6509</v>
      </c>
      <c r="U19" s="26">
        <v>6509</v>
      </c>
      <c r="V19" s="26">
        <v>9326</v>
      </c>
      <c r="W19" s="26">
        <v>7268</v>
      </c>
      <c r="X19" s="26">
        <v>1459</v>
      </c>
      <c r="Y19" s="26">
        <v>373</v>
      </c>
      <c r="Z19" s="26">
        <v>373</v>
      </c>
      <c r="AA19" s="26">
        <v>1901</v>
      </c>
      <c r="AB19" s="26">
        <v>403</v>
      </c>
      <c r="AC19" s="26">
        <v>373</v>
      </c>
      <c r="AD19" s="26">
        <v>127</v>
      </c>
      <c r="AE19" s="26">
        <v>191</v>
      </c>
      <c r="AF19" s="26">
        <v>258</v>
      </c>
      <c r="AG19" s="26">
        <v>166</v>
      </c>
      <c r="AH19" s="26">
        <v>298</v>
      </c>
      <c r="AI19" s="26">
        <v>3675</v>
      </c>
      <c r="AJ19" s="26">
        <v>1402</v>
      </c>
    </row>
    <row r="20" spans="1:36" s="15" customFormat="1" ht="18" customHeight="1" thickBot="1" x14ac:dyDescent="0.3">
      <c r="A20" s="3"/>
      <c r="B20" s="54" t="s">
        <v>27</v>
      </c>
      <c r="C20" s="30">
        <v>381998</v>
      </c>
      <c r="D20" s="30">
        <v>358621</v>
      </c>
      <c r="E20" s="30">
        <v>282324</v>
      </c>
      <c r="F20" s="30">
        <v>282324</v>
      </c>
      <c r="G20" s="30">
        <v>252101</v>
      </c>
      <c r="H20" s="30">
        <v>283694</v>
      </c>
      <c r="I20" s="30">
        <v>324554.74540811317</v>
      </c>
      <c r="J20" s="30">
        <v>305568</v>
      </c>
      <c r="K20" s="30">
        <v>305568</v>
      </c>
      <c r="L20" s="30">
        <v>267814</v>
      </c>
      <c r="M20" s="30">
        <v>335575</v>
      </c>
      <c r="N20" s="30">
        <v>320050</v>
      </c>
      <c r="O20" s="30">
        <v>339175</v>
      </c>
      <c r="P20" s="30">
        <v>339175</v>
      </c>
      <c r="Q20" s="30">
        <v>392942.26807000011</v>
      </c>
      <c r="R20" s="30">
        <v>130054</v>
      </c>
      <c r="S20" s="30">
        <v>70660</v>
      </c>
      <c r="T20" s="30">
        <v>97462.075670000035</v>
      </c>
      <c r="U20" s="30">
        <v>97462.075670000035</v>
      </c>
      <c r="V20" s="30">
        <v>65336</v>
      </c>
      <c r="W20" s="30">
        <v>63732</v>
      </c>
      <c r="X20" s="30">
        <v>60981</v>
      </c>
      <c r="Y20" s="30">
        <v>72994</v>
      </c>
      <c r="Z20" s="30">
        <v>72994</v>
      </c>
      <c r="AA20" s="30">
        <v>255987</v>
      </c>
      <c r="AB20" s="30">
        <v>166482</v>
      </c>
      <c r="AC20" s="30">
        <v>161359</v>
      </c>
      <c r="AD20" s="30">
        <v>75577</v>
      </c>
      <c r="AE20" s="30">
        <v>159049</v>
      </c>
      <c r="AF20" s="30">
        <v>134588</v>
      </c>
      <c r="AG20" s="30">
        <v>157033</v>
      </c>
      <c r="AH20" s="30">
        <v>93074</v>
      </c>
      <c r="AI20" s="30">
        <v>24332</v>
      </c>
      <c r="AJ20" s="30">
        <v>23949</v>
      </c>
    </row>
    <row r="21" spans="1:36" s="12" customFormat="1" ht="18" customHeight="1" x14ac:dyDescent="0.25">
      <c r="A21" s="3"/>
      <c r="B21" s="11" t="s">
        <v>14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8440</v>
      </c>
      <c r="P21" s="26">
        <v>8440</v>
      </c>
      <c r="Q21" s="26">
        <v>10983.322480000001</v>
      </c>
      <c r="R21" s="26">
        <v>10616</v>
      </c>
      <c r="S21" s="26">
        <v>8649</v>
      </c>
      <c r="T21" s="26">
        <v>5959</v>
      </c>
      <c r="U21" s="26">
        <v>5959</v>
      </c>
      <c r="V21" s="26">
        <v>0</v>
      </c>
      <c r="W21" s="26">
        <v>0</v>
      </c>
      <c r="X21" s="26">
        <v>0</v>
      </c>
      <c r="Y21" s="26">
        <v>9793</v>
      </c>
      <c r="Z21" s="26">
        <v>9793</v>
      </c>
      <c r="AA21" s="26">
        <v>37499</v>
      </c>
      <c r="AB21" s="26">
        <v>14374</v>
      </c>
      <c r="AC21" s="26">
        <v>14229</v>
      </c>
      <c r="AD21" s="26">
        <v>37297</v>
      </c>
      <c r="AE21" s="26">
        <v>12913</v>
      </c>
      <c r="AF21" s="26">
        <v>8546</v>
      </c>
      <c r="AG21" s="26">
        <v>0</v>
      </c>
      <c r="AH21" s="26">
        <v>0</v>
      </c>
      <c r="AI21" s="26">
        <v>0</v>
      </c>
      <c r="AJ21" s="26">
        <v>0</v>
      </c>
    </row>
    <row r="22" spans="1:36" s="12" customFormat="1" ht="18" customHeight="1" x14ac:dyDescent="0.25">
      <c r="A22" s="3"/>
      <c r="B22" s="11" t="s">
        <v>67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16607</v>
      </c>
      <c r="AG22" s="26">
        <v>69999</v>
      </c>
      <c r="AH22" s="26">
        <v>54590</v>
      </c>
      <c r="AI22" s="26">
        <v>0</v>
      </c>
      <c r="AJ22" s="26">
        <v>0</v>
      </c>
    </row>
    <row r="23" spans="1:36" s="12" customFormat="1" ht="18" customHeight="1" x14ac:dyDescent="0.25">
      <c r="A23" s="3"/>
      <c r="B23" s="11" t="s">
        <v>15</v>
      </c>
      <c r="C23" s="26">
        <v>234209</v>
      </c>
      <c r="D23" s="26">
        <v>215852</v>
      </c>
      <c r="E23" s="26">
        <v>166016</v>
      </c>
      <c r="F23" s="26">
        <v>166016</v>
      </c>
      <c r="G23" s="26">
        <v>124658</v>
      </c>
      <c r="H23" s="26">
        <v>143493</v>
      </c>
      <c r="I23" s="26">
        <v>114056</v>
      </c>
      <c r="J23" s="26">
        <v>105959</v>
      </c>
      <c r="K23" s="26">
        <v>105959</v>
      </c>
      <c r="L23" s="26">
        <v>137456</v>
      </c>
      <c r="M23" s="26">
        <v>189900</v>
      </c>
      <c r="N23" s="26">
        <v>157523</v>
      </c>
      <c r="O23" s="26">
        <v>143671</v>
      </c>
      <c r="P23" s="26">
        <v>143671</v>
      </c>
      <c r="Q23" s="26">
        <v>116281.05820999999</v>
      </c>
      <c r="R23" s="26">
        <v>78533</v>
      </c>
      <c r="S23" s="26">
        <v>17505</v>
      </c>
      <c r="T23" s="26">
        <v>41236</v>
      </c>
      <c r="U23" s="26">
        <v>41236</v>
      </c>
      <c r="V23" s="26">
        <v>4355</v>
      </c>
      <c r="W23" s="26">
        <v>14056</v>
      </c>
      <c r="X23" s="26">
        <v>9760</v>
      </c>
      <c r="Y23" s="26">
        <v>28665</v>
      </c>
      <c r="Z23" s="26">
        <v>28665</v>
      </c>
      <c r="AA23" s="26">
        <v>28944</v>
      </c>
      <c r="AB23" s="26">
        <v>5485</v>
      </c>
      <c r="AC23" s="26">
        <v>2800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</row>
    <row r="24" spans="1:36" s="12" customFormat="1" ht="18" customHeight="1" x14ac:dyDescent="0.25">
      <c r="A24" s="3"/>
      <c r="B24" s="11" t="s">
        <v>229</v>
      </c>
      <c r="C24" s="26">
        <v>79981</v>
      </c>
      <c r="D24" s="26">
        <v>79981</v>
      </c>
      <c r="E24" s="26">
        <v>61806</v>
      </c>
      <c r="F24" s="26">
        <v>61806</v>
      </c>
      <c r="G24" s="26">
        <v>57188</v>
      </c>
      <c r="H24" s="26">
        <v>75160</v>
      </c>
      <c r="I24" s="26">
        <v>147438</v>
      </c>
      <c r="J24" s="26">
        <v>143615</v>
      </c>
      <c r="K24" s="26">
        <v>143615</v>
      </c>
      <c r="L24" s="26">
        <v>85138</v>
      </c>
      <c r="M24" s="26">
        <v>99814</v>
      </c>
      <c r="N24" s="26">
        <v>126269</v>
      </c>
      <c r="O24" s="26">
        <v>149608</v>
      </c>
      <c r="P24" s="26">
        <v>149608</v>
      </c>
      <c r="Q24" s="26">
        <v>239290</v>
      </c>
      <c r="R24" s="26">
        <v>14374</v>
      </c>
      <c r="S24" s="26">
        <v>18471</v>
      </c>
      <c r="T24" s="26">
        <v>22550</v>
      </c>
      <c r="U24" s="26">
        <v>22550</v>
      </c>
      <c r="V24" s="26">
        <v>29136</v>
      </c>
      <c r="W24" s="26">
        <v>22683</v>
      </c>
      <c r="X24" s="26">
        <v>21890</v>
      </c>
      <c r="Y24" s="26">
        <v>14979</v>
      </c>
      <c r="Z24" s="26">
        <v>14979</v>
      </c>
      <c r="AA24" s="26">
        <v>171429</v>
      </c>
      <c r="AB24" s="26">
        <v>129622</v>
      </c>
      <c r="AC24" s="26">
        <v>126701</v>
      </c>
      <c r="AD24" s="26">
        <v>22705</v>
      </c>
      <c r="AE24" s="26">
        <v>138691</v>
      </c>
      <c r="AF24" s="26">
        <v>86591</v>
      </c>
      <c r="AG24" s="26">
        <v>64227</v>
      </c>
      <c r="AH24" s="26">
        <v>18958</v>
      </c>
      <c r="AI24" s="26">
        <v>0</v>
      </c>
      <c r="AJ24" s="26">
        <v>0</v>
      </c>
    </row>
    <row r="25" spans="1:36" s="12" customFormat="1" ht="18" customHeight="1" x14ac:dyDescent="0.25">
      <c r="A25" s="3"/>
      <c r="B25" s="11" t="s">
        <v>152</v>
      </c>
      <c r="C25" s="26">
        <v>8075</v>
      </c>
      <c r="D25" s="26">
        <v>1576</v>
      </c>
      <c r="E25" s="26">
        <v>498</v>
      </c>
      <c r="F25" s="26">
        <v>498</v>
      </c>
      <c r="G25" s="26">
        <v>1599</v>
      </c>
      <c r="H25" s="26">
        <v>5558</v>
      </c>
      <c r="I25" s="26">
        <v>7615</v>
      </c>
      <c r="J25" s="26">
        <v>7051</v>
      </c>
      <c r="K25" s="26">
        <v>7051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5476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</row>
    <row r="26" spans="1:36" s="12" customFormat="1" ht="18" customHeight="1" x14ac:dyDescent="0.25">
      <c r="A26" s="3"/>
      <c r="B26" s="11" t="s">
        <v>19</v>
      </c>
      <c r="C26" s="26">
        <v>1767</v>
      </c>
      <c r="D26" s="26">
        <v>1767</v>
      </c>
      <c r="E26" s="26">
        <v>1127</v>
      </c>
      <c r="F26" s="26">
        <v>1127</v>
      </c>
      <c r="G26" s="26">
        <v>986</v>
      </c>
      <c r="H26" s="26">
        <v>1574</v>
      </c>
      <c r="I26" s="26">
        <v>1773.7454081131521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</row>
    <row r="27" spans="1:36" s="12" customFormat="1" ht="18" customHeight="1" x14ac:dyDescent="0.25">
      <c r="A27" s="3"/>
      <c r="B27" s="11" t="s">
        <v>21</v>
      </c>
      <c r="C27" s="26">
        <v>4954</v>
      </c>
      <c r="D27" s="26">
        <v>4923</v>
      </c>
      <c r="E27" s="26">
        <v>4954</v>
      </c>
      <c r="F27" s="26">
        <v>4954</v>
      </c>
      <c r="G27" s="26">
        <v>24503</v>
      </c>
      <c r="H27" s="26">
        <v>16165</v>
      </c>
      <c r="I27" s="26">
        <v>10303</v>
      </c>
      <c r="J27" s="26">
        <v>4975</v>
      </c>
      <c r="K27" s="26">
        <v>4975</v>
      </c>
      <c r="L27" s="26">
        <v>941</v>
      </c>
      <c r="M27" s="26">
        <v>941</v>
      </c>
      <c r="N27" s="26">
        <v>941</v>
      </c>
      <c r="O27" s="26">
        <v>941</v>
      </c>
      <c r="P27" s="26">
        <v>941</v>
      </c>
      <c r="Q27" s="26">
        <v>941.05403999999999</v>
      </c>
      <c r="R27" s="26">
        <v>941</v>
      </c>
      <c r="S27" s="26">
        <v>1151</v>
      </c>
      <c r="T27" s="26">
        <v>794</v>
      </c>
      <c r="U27" s="26">
        <v>794</v>
      </c>
      <c r="V27" s="26">
        <v>561</v>
      </c>
      <c r="W27" s="26">
        <v>238</v>
      </c>
      <c r="X27" s="26">
        <v>215</v>
      </c>
      <c r="Y27" s="26">
        <v>213</v>
      </c>
      <c r="Z27" s="26">
        <v>213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</row>
    <row r="28" spans="1:36" s="12" customFormat="1" ht="18" customHeight="1" x14ac:dyDescent="0.25">
      <c r="A28" s="3"/>
      <c r="B28" s="11" t="s">
        <v>22</v>
      </c>
      <c r="C28" s="26">
        <v>2670</v>
      </c>
      <c r="D28" s="26">
        <v>2515</v>
      </c>
      <c r="E28" s="26">
        <v>1917</v>
      </c>
      <c r="F28" s="26">
        <v>1917</v>
      </c>
      <c r="G28" s="26">
        <v>1824</v>
      </c>
      <c r="H28" s="26">
        <v>1723</v>
      </c>
      <c r="I28" s="26">
        <v>1088</v>
      </c>
      <c r="J28" s="26">
        <v>1013</v>
      </c>
      <c r="K28" s="26">
        <v>1013</v>
      </c>
      <c r="L28" s="26">
        <v>1010</v>
      </c>
      <c r="M28" s="26">
        <v>1012</v>
      </c>
      <c r="N28" s="26">
        <v>1017</v>
      </c>
      <c r="O28" s="26">
        <v>1009</v>
      </c>
      <c r="P28" s="26">
        <v>1009</v>
      </c>
      <c r="Q28" s="26">
        <v>1104.10472</v>
      </c>
      <c r="R28" s="26">
        <v>832</v>
      </c>
      <c r="S28" s="26">
        <v>882</v>
      </c>
      <c r="T28" s="26">
        <v>923</v>
      </c>
      <c r="U28" s="26">
        <v>923</v>
      </c>
      <c r="V28" s="26">
        <v>1139</v>
      </c>
      <c r="W28" s="26">
        <v>1474</v>
      </c>
      <c r="X28" s="26">
        <v>1610</v>
      </c>
      <c r="Y28" s="26">
        <v>1228</v>
      </c>
      <c r="Z28" s="26">
        <v>1228</v>
      </c>
      <c r="AA28" s="26">
        <v>1204</v>
      </c>
      <c r="AB28" s="26">
        <v>1288</v>
      </c>
      <c r="AC28" s="26">
        <v>946</v>
      </c>
      <c r="AD28" s="26">
        <v>905</v>
      </c>
      <c r="AE28" s="26">
        <v>1261</v>
      </c>
      <c r="AF28" s="26">
        <v>1584</v>
      </c>
      <c r="AG28" s="26">
        <v>535</v>
      </c>
      <c r="AH28" s="26">
        <v>499</v>
      </c>
      <c r="AI28" s="26">
        <v>369</v>
      </c>
      <c r="AJ28" s="26">
        <v>341</v>
      </c>
    </row>
    <row r="29" spans="1:36" s="12" customFormat="1" ht="18" customHeight="1" x14ac:dyDescent="0.25">
      <c r="A29" s="3"/>
      <c r="B29" s="11" t="s">
        <v>23</v>
      </c>
      <c r="C29" s="26">
        <v>4635</v>
      </c>
      <c r="D29" s="26">
        <v>8106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 t="s">
        <v>279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316</v>
      </c>
      <c r="AF29" s="26">
        <v>16384</v>
      </c>
      <c r="AG29" s="26">
        <v>11025</v>
      </c>
      <c r="AH29" s="26">
        <v>0</v>
      </c>
      <c r="AI29" s="26">
        <v>0</v>
      </c>
      <c r="AJ29" s="26">
        <v>0</v>
      </c>
    </row>
    <row r="30" spans="1:36" s="12" customFormat="1" ht="18" customHeight="1" x14ac:dyDescent="0.25">
      <c r="A30" s="3"/>
      <c r="B30" s="11" t="s">
        <v>24</v>
      </c>
      <c r="C30" s="26">
        <v>2</v>
      </c>
      <c r="D30" s="26">
        <v>2</v>
      </c>
      <c r="E30" s="26">
        <v>56</v>
      </c>
      <c r="F30" s="26">
        <v>56</v>
      </c>
      <c r="G30" s="26">
        <v>644</v>
      </c>
      <c r="H30" s="26">
        <v>644</v>
      </c>
      <c r="I30" s="26">
        <v>644</v>
      </c>
      <c r="J30" s="26">
        <v>644</v>
      </c>
      <c r="K30" s="26">
        <v>644</v>
      </c>
      <c r="L30" s="26">
        <v>644</v>
      </c>
      <c r="M30" s="26">
        <v>644</v>
      </c>
      <c r="N30" s="26">
        <v>644</v>
      </c>
      <c r="O30" s="26">
        <v>644</v>
      </c>
      <c r="P30" s="26">
        <v>644</v>
      </c>
      <c r="Q30" s="26">
        <v>643.94138000009116</v>
      </c>
      <c r="R30" s="26">
        <v>644</v>
      </c>
      <c r="S30" s="26">
        <v>644</v>
      </c>
      <c r="T30" s="26">
        <v>643.94138000003295</v>
      </c>
      <c r="U30" s="26">
        <v>643.94138000003295</v>
      </c>
      <c r="V30" s="26">
        <v>644</v>
      </c>
      <c r="W30" s="26">
        <v>56</v>
      </c>
      <c r="X30" s="26">
        <v>56</v>
      </c>
      <c r="Y30" s="26">
        <v>56</v>
      </c>
      <c r="Z30" s="26">
        <v>56</v>
      </c>
      <c r="AA30" s="26">
        <v>56</v>
      </c>
      <c r="AB30" s="26">
        <v>56</v>
      </c>
      <c r="AC30" s="26">
        <v>56</v>
      </c>
      <c r="AD30" s="26">
        <v>56</v>
      </c>
      <c r="AE30" s="26">
        <v>56</v>
      </c>
      <c r="AF30" s="26">
        <v>56</v>
      </c>
      <c r="AG30" s="26">
        <v>2382</v>
      </c>
      <c r="AH30" s="26">
        <v>4023</v>
      </c>
      <c r="AI30" s="26">
        <v>55</v>
      </c>
      <c r="AJ30" s="26">
        <v>55</v>
      </c>
    </row>
    <row r="31" spans="1:36" s="12" customFormat="1" ht="18" customHeight="1" x14ac:dyDescent="0.25">
      <c r="A31" s="3"/>
      <c r="B31" s="11" t="s">
        <v>25</v>
      </c>
      <c r="C31" s="26">
        <v>43001</v>
      </c>
      <c r="D31" s="26">
        <v>40912</v>
      </c>
      <c r="E31" s="26">
        <v>43392</v>
      </c>
      <c r="F31" s="26">
        <v>43392</v>
      </c>
      <c r="G31" s="26">
        <v>38549</v>
      </c>
      <c r="H31" s="26">
        <v>37189</v>
      </c>
      <c r="I31" s="26">
        <v>39506</v>
      </c>
      <c r="J31" s="26">
        <v>40379</v>
      </c>
      <c r="K31" s="26">
        <v>40379</v>
      </c>
      <c r="L31" s="26">
        <v>40743</v>
      </c>
      <c r="M31" s="26">
        <v>41324</v>
      </c>
      <c r="N31" s="26">
        <v>31359</v>
      </c>
      <c r="O31" s="26">
        <v>32946</v>
      </c>
      <c r="P31" s="26">
        <v>32946</v>
      </c>
      <c r="Q31" s="26">
        <v>21697.787239999991</v>
      </c>
      <c r="R31" s="26">
        <v>22139</v>
      </c>
      <c r="S31" s="26">
        <v>21987</v>
      </c>
      <c r="T31" s="26">
        <v>24168.119659999989</v>
      </c>
      <c r="U31" s="26">
        <v>24168.119659999989</v>
      </c>
      <c r="V31" s="26">
        <v>22898</v>
      </c>
      <c r="W31" s="26">
        <v>24253</v>
      </c>
      <c r="X31" s="26">
        <v>26570</v>
      </c>
      <c r="Y31" s="26">
        <v>17279</v>
      </c>
      <c r="Z31" s="26">
        <v>17279</v>
      </c>
      <c r="AA31" s="26">
        <v>16029</v>
      </c>
      <c r="AB31" s="26">
        <v>14984</v>
      </c>
      <c r="AC31" s="26">
        <v>16042</v>
      </c>
      <c r="AD31" s="26">
        <v>14543</v>
      </c>
      <c r="AE31" s="26">
        <v>5730</v>
      </c>
      <c r="AF31" s="26">
        <v>4709</v>
      </c>
      <c r="AG31" s="26">
        <v>8674</v>
      </c>
      <c r="AH31" s="26">
        <v>14726</v>
      </c>
      <c r="AI31" s="26">
        <v>23571</v>
      </c>
      <c r="AJ31" s="26">
        <v>23334</v>
      </c>
    </row>
    <row r="32" spans="1:36" s="12" customFormat="1" ht="18" customHeight="1" x14ac:dyDescent="0.25">
      <c r="A32" s="3"/>
      <c r="B32" s="11" t="s">
        <v>26</v>
      </c>
      <c r="C32" s="26">
        <v>2704</v>
      </c>
      <c r="D32" s="26">
        <v>2987</v>
      </c>
      <c r="E32" s="26">
        <v>2558</v>
      </c>
      <c r="F32" s="26">
        <v>2558</v>
      </c>
      <c r="G32" s="26">
        <v>2150</v>
      </c>
      <c r="H32" s="26">
        <v>2188</v>
      </c>
      <c r="I32" s="26">
        <v>2131</v>
      </c>
      <c r="J32" s="26">
        <v>1932</v>
      </c>
      <c r="K32" s="26">
        <v>1932</v>
      </c>
      <c r="L32" s="26">
        <v>1882</v>
      </c>
      <c r="M32" s="26">
        <v>1940</v>
      </c>
      <c r="N32" s="26">
        <v>2297</v>
      </c>
      <c r="O32" s="26">
        <v>1916</v>
      </c>
      <c r="P32" s="26">
        <v>1916</v>
      </c>
      <c r="Q32" s="26">
        <v>2001</v>
      </c>
      <c r="R32" s="26">
        <v>1975</v>
      </c>
      <c r="S32" s="26">
        <v>1371</v>
      </c>
      <c r="T32" s="26">
        <v>1188.0146300000001</v>
      </c>
      <c r="U32" s="26">
        <v>1188.0146300000001</v>
      </c>
      <c r="V32" s="26">
        <v>1127</v>
      </c>
      <c r="W32" s="26">
        <v>972</v>
      </c>
      <c r="X32" s="26">
        <v>880</v>
      </c>
      <c r="Y32" s="26">
        <v>781</v>
      </c>
      <c r="Z32" s="26">
        <v>781</v>
      </c>
      <c r="AA32" s="26">
        <v>826</v>
      </c>
      <c r="AB32" s="26">
        <v>673</v>
      </c>
      <c r="AC32" s="26">
        <v>585</v>
      </c>
      <c r="AD32" s="26">
        <v>71</v>
      </c>
      <c r="AE32" s="26">
        <v>82</v>
      </c>
      <c r="AF32" s="26">
        <v>111</v>
      </c>
      <c r="AG32" s="26">
        <v>191</v>
      </c>
      <c r="AH32" s="26">
        <v>278</v>
      </c>
      <c r="AI32" s="26">
        <v>337</v>
      </c>
      <c r="AJ32" s="26">
        <v>219</v>
      </c>
    </row>
    <row r="33" spans="1:36" s="15" customFormat="1" ht="18" customHeight="1" x14ac:dyDescent="0.25">
      <c r="A33" s="3"/>
      <c r="B33" s="19" t="s">
        <v>28</v>
      </c>
      <c r="C33" s="27">
        <v>1033198.89865</v>
      </c>
      <c r="D33" s="27">
        <v>927974</v>
      </c>
      <c r="E33" s="27">
        <v>828875</v>
      </c>
      <c r="F33" s="27">
        <v>828875</v>
      </c>
      <c r="G33" s="27">
        <v>797545</v>
      </c>
      <c r="H33" s="27">
        <v>793537</v>
      </c>
      <c r="I33" s="27">
        <v>758560</v>
      </c>
      <c r="J33" s="27">
        <v>757229</v>
      </c>
      <c r="K33" s="27">
        <v>757229</v>
      </c>
      <c r="L33" s="27">
        <v>855714</v>
      </c>
      <c r="M33" s="27">
        <v>928949</v>
      </c>
      <c r="N33" s="27">
        <v>963535</v>
      </c>
      <c r="O33" s="27">
        <v>951856</v>
      </c>
      <c r="P33" s="27">
        <v>951856</v>
      </c>
      <c r="Q33" s="27">
        <v>853497.26807000011</v>
      </c>
      <c r="R33" s="27">
        <v>882359</v>
      </c>
      <c r="S33" s="27">
        <v>769018.77866000007</v>
      </c>
      <c r="T33" s="27">
        <v>767648.07567000005</v>
      </c>
      <c r="U33" s="27">
        <v>767648.07567000005</v>
      </c>
      <c r="V33" s="27">
        <v>795913</v>
      </c>
      <c r="W33" s="27">
        <v>574009</v>
      </c>
      <c r="X33" s="27">
        <v>527279</v>
      </c>
      <c r="Y33" s="27">
        <v>507270</v>
      </c>
      <c r="Z33" s="27">
        <v>507270</v>
      </c>
      <c r="AA33" s="27">
        <v>982323</v>
      </c>
      <c r="AB33" s="27">
        <v>741106</v>
      </c>
      <c r="AC33" s="27">
        <v>727610</v>
      </c>
      <c r="AD33" s="27">
        <v>496300</v>
      </c>
      <c r="AE33" s="27">
        <v>585068</v>
      </c>
      <c r="AF33" s="28">
        <v>520312</v>
      </c>
      <c r="AG33" s="28">
        <v>461802</v>
      </c>
      <c r="AH33" s="28">
        <v>414930</v>
      </c>
      <c r="AI33" s="28">
        <v>351173</v>
      </c>
      <c r="AJ33" s="28">
        <v>270791</v>
      </c>
    </row>
    <row r="34" spans="1:36" s="12" customFormat="1" ht="18" customHeight="1" x14ac:dyDescent="0.25">
      <c r="A34" s="3"/>
      <c r="B34" s="4" t="s">
        <v>29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6"/>
      <c r="Z34" s="6"/>
      <c r="AA34" s="6"/>
      <c r="AB34" s="6"/>
      <c r="AC34" s="6"/>
      <c r="AD34" s="6"/>
      <c r="AE34" s="5"/>
      <c r="AF34" s="5"/>
      <c r="AG34" s="5"/>
      <c r="AH34" s="7"/>
      <c r="AI34" s="6"/>
      <c r="AJ34" s="6"/>
    </row>
    <row r="35" spans="1:36" s="12" customFormat="1" ht="18" customHeight="1" thickBot="1" x14ac:dyDescent="0.3">
      <c r="A35" s="3"/>
      <c r="B35" s="29" t="s">
        <v>40</v>
      </c>
      <c r="C35" s="30">
        <v>300060</v>
      </c>
      <c r="D35" s="30">
        <v>217806</v>
      </c>
      <c r="E35" s="30">
        <v>200064</v>
      </c>
      <c r="F35" s="30">
        <v>200064</v>
      </c>
      <c r="G35" s="30">
        <v>205064</v>
      </c>
      <c r="H35" s="30">
        <v>273566</v>
      </c>
      <c r="I35" s="30">
        <v>255445</v>
      </c>
      <c r="J35" s="30">
        <v>268103</v>
      </c>
      <c r="K35" s="30">
        <v>268103</v>
      </c>
      <c r="L35" s="30">
        <v>285923</v>
      </c>
      <c r="M35" s="30">
        <v>254761</v>
      </c>
      <c r="N35" s="30">
        <v>261954</v>
      </c>
      <c r="O35" s="30">
        <v>266113</v>
      </c>
      <c r="P35" s="30">
        <v>266113</v>
      </c>
      <c r="Q35" s="30">
        <v>122682</v>
      </c>
      <c r="R35" s="30">
        <v>165346</v>
      </c>
      <c r="S35" s="30">
        <v>104529.59329000002</v>
      </c>
      <c r="T35" s="30">
        <v>113654</v>
      </c>
      <c r="U35" s="30">
        <v>113654</v>
      </c>
      <c r="V35" s="30">
        <v>112019</v>
      </c>
      <c r="W35" s="30">
        <v>98482</v>
      </c>
      <c r="X35" s="30">
        <v>183099</v>
      </c>
      <c r="Y35" s="30">
        <v>171455</v>
      </c>
      <c r="Z35" s="30">
        <v>171455</v>
      </c>
      <c r="AA35" s="30">
        <v>266839</v>
      </c>
      <c r="AB35" s="30">
        <v>182601</v>
      </c>
      <c r="AC35" s="30">
        <v>178539</v>
      </c>
      <c r="AD35" s="30">
        <v>165501</v>
      </c>
      <c r="AE35" s="30">
        <v>61297</v>
      </c>
      <c r="AF35" s="31">
        <v>63413</v>
      </c>
      <c r="AG35" s="31">
        <v>61021</v>
      </c>
      <c r="AH35" s="31">
        <v>73032</v>
      </c>
      <c r="AI35" s="31">
        <v>58813</v>
      </c>
      <c r="AJ35" s="31">
        <v>51933</v>
      </c>
    </row>
    <row r="36" spans="1:36" s="12" customFormat="1" ht="18" customHeight="1" x14ac:dyDescent="0.25">
      <c r="A36" s="3"/>
      <c r="B36" s="11" t="s">
        <v>30</v>
      </c>
      <c r="C36" s="26">
        <v>38326</v>
      </c>
      <c r="D36" s="26">
        <v>31879</v>
      </c>
      <c r="E36" s="26">
        <v>33940</v>
      </c>
      <c r="F36" s="26">
        <v>33940</v>
      </c>
      <c r="G36" s="26">
        <v>38811</v>
      </c>
      <c r="H36" s="26">
        <v>36863</v>
      </c>
      <c r="I36" s="26">
        <v>19928</v>
      </c>
      <c r="J36" s="26">
        <v>35068</v>
      </c>
      <c r="K36" s="26">
        <v>35068</v>
      </c>
      <c r="L36" s="26">
        <v>28690</v>
      </c>
      <c r="M36" s="26">
        <v>28029</v>
      </c>
      <c r="N36" s="26">
        <v>26138</v>
      </c>
      <c r="O36" s="26">
        <v>31362</v>
      </c>
      <c r="P36" s="26">
        <v>31362</v>
      </c>
      <c r="Q36" s="26">
        <v>23068</v>
      </c>
      <c r="R36" s="26">
        <v>26106</v>
      </c>
      <c r="S36" s="26">
        <v>21813.593290000019</v>
      </c>
      <c r="T36" s="26">
        <v>15659</v>
      </c>
      <c r="U36" s="26">
        <v>15659</v>
      </c>
      <c r="V36" s="26">
        <v>9862</v>
      </c>
      <c r="W36" s="26">
        <v>13452</v>
      </c>
      <c r="X36" s="26">
        <v>12943</v>
      </c>
      <c r="Y36" s="26">
        <v>9791</v>
      </c>
      <c r="Z36" s="26">
        <v>9791</v>
      </c>
      <c r="AA36" s="26">
        <v>9890</v>
      </c>
      <c r="AB36" s="26">
        <v>10698</v>
      </c>
      <c r="AC36" s="26">
        <v>7556</v>
      </c>
      <c r="AD36" s="26">
        <v>8189</v>
      </c>
      <c r="AE36" s="26">
        <v>3177</v>
      </c>
      <c r="AF36" s="26">
        <v>5223</v>
      </c>
      <c r="AG36" s="26">
        <v>9194</v>
      </c>
      <c r="AH36" s="26">
        <v>31171</v>
      </c>
      <c r="AI36" s="26">
        <v>26714</v>
      </c>
      <c r="AJ36" s="26">
        <v>22838</v>
      </c>
    </row>
    <row r="37" spans="1:36" s="12" customFormat="1" ht="18" customHeight="1" x14ac:dyDescent="0.25">
      <c r="A37" s="3"/>
      <c r="B37" s="11" t="s">
        <v>33</v>
      </c>
      <c r="C37" s="26">
        <v>17264</v>
      </c>
      <c r="D37" s="26">
        <v>14949</v>
      </c>
      <c r="E37" s="26">
        <v>14882</v>
      </c>
      <c r="F37" s="26">
        <v>14882</v>
      </c>
      <c r="G37" s="26">
        <v>19207</v>
      </c>
      <c r="H37" s="26">
        <v>16029</v>
      </c>
      <c r="I37" s="26">
        <v>15504</v>
      </c>
      <c r="J37" s="26">
        <v>12007</v>
      </c>
      <c r="K37" s="26">
        <v>12007</v>
      </c>
      <c r="L37" s="26">
        <v>16235</v>
      </c>
      <c r="M37" s="26">
        <v>14954</v>
      </c>
      <c r="N37" s="26">
        <v>15369</v>
      </c>
      <c r="O37" s="26">
        <v>13914</v>
      </c>
      <c r="P37" s="26">
        <v>13914</v>
      </c>
      <c r="Q37" s="26">
        <v>16208</v>
      </c>
      <c r="R37" s="26">
        <v>15107</v>
      </c>
      <c r="S37" s="26">
        <v>12401</v>
      </c>
      <c r="T37" s="26">
        <v>10466</v>
      </c>
      <c r="U37" s="26">
        <v>10466</v>
      </c>
      <c r="V37" s="26">
        <v>15125</v>
      </c>
      <c r="W37" s="26">
        <v>12716</v>
      </c>
      <c r="X37" s="26">
        <v>9784</v>
      </c>
      <c r="Y37" s="26">
        <v>7839</v>
      </c>
      <c r="Z37" s="26">
        <v>7839</v>
      </c>
      <c r="AA37" s="26">
        <v>8222</v>
      </c>
      <c r="AB37" s="26">
        <v>6360</v>
      </c>
      <c r="AC37" s="26">
        <v>4962</v>
      </c>
      <c r="AD37" s="26">
        <v>4223</v>
      </c>
      <c r="AE37" s="26">
        <v>3867</v>
      </c>
      <c r="AF37" s="26">
        <v>3836</v>
      </c>
      <c r="AG37" s="26">
        <v>5008</v>
      </c>
      <c r="AH37" s="26">
        <v>9773</v>
      </c>
      <c r="AI37" s="26">
        <v>7167</v>
      </c>
      <c r="AJ37" s="26">
        <v>6883</v>
      </c>
    </row>
    <row r="38" spans="1:36" s="12" customFormat="1" ht="18" customHeight="1" x14ac:dyDescent="0.25">
      <c r="A38" s="3"/>
      <c r="B38" s="11" t="s">
        <v>34</v>
      </c>
      <c r="C38" s="26">
        <v>30404</v>
      </c>
      <c r="D38" s="26">
        <v>38957</v>
      </c>
      <c r="E38" s="26">
        <v>19231</v>
      </c>
      <c r="F38" s="26">
        <v>19231</v>
      </c>
      <c r="G38" s="26">
        <v>19889</v>
      </c>
      <c r="H38" s="26">
        <v>19507</v>
      </c>
      <c r="I38" s="26">
        <v>18616</v>
      </c>
      <c r="J38" s="26">
        <v>17860</v>
      </c>
      <c r="K38" s="26">
        <v>17860</v>
      </c>
      <c r="L38" s="26">
        <v>18885</v>
      </c>
      <c r="M38" s="26">
        <v>21292</v>
      </c>
      <c r="N38" s="26">
        <v>21985</v>
      </c>
      <c r="O38" s="26">
        <v>20786</v>
      </c>
      <c r="P38" s="26">
        <v>20786</v>
      </c>
      <c r="Q38" s="26">
        <v>16829</v>
      </c>
      <c r="R38" s="26">
        <v>15623</v>
      </c>
      <c r="S38" s="26">
        <v>14634</v>
      </c>
      <c r="T38" s="26">
        <v>13796</v>
      </c>
      <c r="U38" s="26">
        <v>13796</v>
      </c>
      <c r="V38" s="26">
        <v>13158</v>
      </c>
      <c r="W38" s="26">
        <v>11839</v>
      </c>
      <c r="X38" s="26">
        <v>9900</v>
      </c>
      <c r="Y38" s="26">
        <v>9225</v>
      </c>
      <c r="Z38" s="26">
        <v>9225</v>
      </c>
      <c r="AA38" s="26">
        <v>7623</v>
      </c>
      <c r="AB38" s="26">
        <v>5897</v>
      </c>
      <c r="AC38" s="26">
        <v>4482</v>
      </c>
      <c r="AD38" s="26">
        <v>3215</v>
      </c>
      <c r="AE38" s="26">
        <v>41966</v>
      </c>
      <c r="AF38" s="26">
        <v>35094</v>
      </c>
      <c r="AG38" s="26">
        <v>23579</v>
      </c>
      <c r="AH38" s="26">
        <v>11908</v>
      </c>
      <c r="AI38" s="26">
        <v>1408</v>
      </c>
      <c r="AJ38" s="26">
        <v>1294</v>
      </c>
    </row>
    <row r="39" spans="1:36" s="12" customFormat="1" ht="18" customHeight="1" x14ac:dyDescent="0.25">
      <c r="A39" s="3"/>
      <c r="B39" s="11" t="s">
        <v>35</v>
      </c>
      <c r="C39" s="26">
        <v>435</v>
      </c>
      <c r="D39" s="26">
        <v>18673</v>
      </c>
      <c r="E39" s="26">
        <v>18663</v>
      </c>
      <c r="F39" s="26">
        <v>18663</v>
      </c>
      <c r="G39" s="26">
        <v>1420</v>
      </c>
      <c r="H39" s="26">
        <v>1120</v>
      </c>
      <c r="I39" s="26">
        <v>0</v>
      </c>
      <c r="J39" s="26">
        <v>0</v>
      </c>
      <c r="K39" s="26">
        <v>0</v>
      </c>
      <c r="L39" s="26">
        <v>560</v>
      </c>
      <c r="M39" s="26">
        <v>1120</v>
      </c>
      <c r="N39" s="26">
        <v>5826</v>
      </c>
      <c r="O39" s="26">
        <v>6386</v>
      </c>
      <c r="P39" s="26">
        <v>6386</v>
      </c>
      <c r="Q39" s="26">
        <v>3515</v>
      </c>
      <c r="R39" s="26">
        <v>4075</v>
      </c>
      <c r="S39" s="26">
        <v>4635</v>
      </c>
      <c r="T39" s="26">
        <v>4635</v>
      </c>
      <c r="U39" s="26">
        <v>4635</v>
      </c>
      <c r="V39" s="26">
        <v>0</v>
      </c>
      <c r="W39" s="26">
        <v>0</v>
      </c>
      <c r="X39" s="26">
        <v>116175</v>
      </c>
      <c r="Y39" s="26">
        <v>116175</v>
      </c>
      <c r="Z39" s="26">
        <v>116175</v>
      </c>
      <c r="AA39" s="26">
        <v>106446</v>
      </c>
      <c r="AB39" s="26">
        <v>106446</v>
      </c>
      <c r="AC39" s="26">
        <v>107301</v>
      </c>
      <c r="AD39" s="26">
        <v>105939</v>
      </c>
      <c r="AE39" s="26">
        <v>10697</v>
      </c>
      <c r="AF39" s="26">
        <v>17610</v>
      </c>
      <c r="AG39" s="26">
        <v>17100</v>
      </c>
      <c r="AH39" s="26">
        <v>19575</v>
      </c>
      <c r="AI39" s="26">
        <v>22986</v>
      </c>
      <c r="AJ39" s="26">
        <v>20659</v>
      </c>
    </row>
    <row r="40" spans="1:36" s="12" customFormat="1" ht="18" customHeight="1" x14ac:dyDescent="0.25">
      <c r="A40" s="3"/>
      <c r="B40" s="11" t="s">
        <v>36</v>
      </c>
      <c r="C40" s="26">
        <v>9766</v>
      </c>
      <c r="D40" s="26">
        <v>17057</v>
      </c>
      <c r="E40" s="26">
        <v>10646</v>
      </c>
      <c r="F40" s="26">
        <v>10646</v>
      </c>
      <c r="G40" s="26">
        <v>16576</v>
      </c>
      <c r="H40" s="26">
        <v>3827</v>
      </c>
      <c r="I40" s="26">
        <v>4953</v>
      </c>
      <c r="J40" s="26">
        <v>7135</v>
      </c>
      <c r="K40" s="26">
        <v>7135</v>
      </c>
      <c r="L40" s="26">
        <v>5886</v>
      </c>
      <c r="M40" s="26">
        <v>5542</v>
      </c>
      <c r="N40" s="26">
        <v>6253</v>
      </c>
      <c r="O40" s="26">
        <v>3728</v>
      </c>
      <c r="P40" s="26">
        <v>3728</v>
      </c>
      <c r="Q40" s="26">
        <v>1517</v>
      </c>
      <c r="R40" s="26">
        <v>5709</v>
      </c>
      <c r="S40" s="26">
        <v>2096</v>
      </c>
      <c r="T40" s="26">
        <v>1731</v>
      </c>
      <c r="U40" s="26">
        <v>1731</v>
      </c>
      <c r="V40" s="26">
        <v>813</v>
      </c>
      <c r="W40" s="26">
        <v>312</v>
      </c>
      <c r="X40" s="26">
        <v>477</v>
      </c>
      <c r="Y40" s="26">
        <v>48</v>
      </c>
      <c r="Z40" s="26">
        <v>48</v>
      </c>
      <c r="AA40" s="26">
        <v>2464</v>
      </c>
      <c r="AB40" s="26">
        <v>0</v>
      </c>
      <c r="AC40" s="26">
        <v>0</v>
      </c>
      <c r="AD40" s="26">
        <v>981</v>
      </c>
      <c r="AE40" s="26">
        <v>16</v>
      </c>
      <c r="AF40" s="26">
        <v>0</v>
      </c>
      <c r="AG40" s="26">
        <v>0</v>
      </c>
      <c r="AH40" s="26">
        <v>0</v>
      </c>
      <c r="AI40" s="26">
        <v>94</v>
      </c>
      <c r="AJ40" s="26">
        <v>259</v>
      </c>
    </row>
    <row r="41" spans="1:36" s="12" customFormat="1" ht="18" customHeight="1" x14ac:dyDescent="0.25">
      <c r="A41" s="3"/>
      <c r="B41" s="11" t="s">
        <v>37</v>
      </c>
      <c r="C41" s="26">
        <v>71310</v>
      </c>
      <c r="D41" s="26">
        <v>41186</v>
      </c>
      <c r="E41" s="26">
        <v>45274</v>
      </c>
      <c r="F41" s="26">
        <v>45274</v>
      </c>
      <c r="G41" s="26">
        <v>49569</v>
      </c>
      <c r="H41" s="26">
        <v>61036</v>
      </c>
      <c r="I41" s="26">
        <v>74105</v>
      </c>
      <c r="J41" s="26">
        <v>70775</v>
      </c>
      <c r="K41" s="26">
        <v>70775</v>
      </c>
      <c r="L41" s="26">
        <v>97121</v>
      </c>
      <c r="M41" s="26">
        <v>64272</v>
      </c>
      <c r="N41" s="26">
        <v>77656</v>
      </c>
      <c r="O41" s="26">
        <v>75024</v>
      </c>
      <c r="P41" s="26">
        <v>75024</v>
      </c>
      <c r="Q41" s="26">
        <v>57543</v>
      </c>
      <c r="R41" s="26">
        <v>90906</v>
      </c>
      <c r="S41" s="26">
        <v>45477</v>
      </c>
      <c r="T41" s="26">
        <v>61383</v>
      </c>
      <c r="U41" s="26">
        <v>61383</v>
      </c>
      <c r="V41" s="26">
        <v>72146</v>
      </c>
      <c r="W41" s="26">
        <v>59164</v>
      </c>
      <c r="X41" s="26">
        <v>32816</v>
      </c>
      <c r="Y41" s="26">
        <v>27658</v>
      </c>
      <c r="Z41" s="26">
        <v>27658</v>
      </c>
      <c r="AA41" s="26">
        <v>131503</v>
      </c>
      <c r="AB41" s="26">
        <v>50594</v>
      </c>
      <c r="AC41" s="26">
        <v>50594</v>
      </c>
      <c r="AD41" s="26">
        <v>36101</v>
      </c>
      <c r="AE41" s="26">
        <v>1052</v>
      </c>
      <c r="AF41" s="26">
        <v>1257</v>
      </c>
      <c r="AG41" s="26">
        <v>5586</v>
      </c>
      <c r="AH41" s="26">
        <v>0</v>
      </c>
      <c r="AI41" s="26">
        <v>0</v>
      </c>
      <c r="AJ41" s="26">
        <v>0</v>
      </c>
    </row>
    <row r="42" spans="1:36" s="12" customFormat="1" ht="18" customHeight="1" x14ac:dyDescent="0.25">
      <c r="A42" s="3"/>
      <c r="B42" s="11" t="s">
        <v>39</v>
      </c>
      <c r="C42" s="26">
        <v>4878</v>
      </c>
      <c r="D42" s="26">
        <v>4914</v>
      </c>
      <c r="E42" s="26">
        <v>5671</v>
      </c>
      <c r="F42" s="26">
        <v>5671</v>
      </c>
      <c r="G42" s="26">
        <v>2105</v>
      </c>
      <c r="H42" s="26">
        <v>1975</v>
      </c>
      <c r="I42" s="26">
        <v>1616</v>
      </c>
      <c r="J42" s="26">
        <v>1040</v>
      </c>
      <c r="K42" s="26">
        <v>1040</v>
      </c>
      <c r="L42" s="26">
        <v>933</v>
      </c>
      <c r="M42" s="26">
        <v>603</v>
      </c>
      <c r="N42" s="26">
        <v>743</v>
      </c>
      <c r="O42" s="26">
        <v>1012</v>
      </c>
      <c r="P42" s="26">
        <v>1012</v>
      </c>
      <c r="Q42" s="26">
        <v>308</v>
      </c>
      <c r="R42" s="26">
        <v>479</v>
      </c>
      <c r="S42" s="26">
        <v>652</v>
      </c>
      <c r="T42" s="26">
        <v>845</v>
      </c>
      <c r="U42" s="26">
        <v>845</v>
      </c>
      <c r="V42" s="26">
        <v>477</v>
      </c>
      <c r="W42" s="26">
        <v>635</v>
      </c>
      <c r="X42" s="26">
        <v>674</v>
      </c>
      <c r="Y42" s="26">
        <v>719</v>
      </c>
      <c r="Z42" s="26">
        <v>719</v>
      </c>
      <c r="AA42" s="26">
        <v>691</v>
      </c>
      <c r="AB42" s="26">
        <v>376</v>
      </c>
      <c r="AC42" s="26">
        <v>494</v>
      </c>
      <c r="AD42" s="26">
        <v>753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</row>
    <row r="43" spans="1:36" s="12" customFormat="1" ht="18" customHeight="1" x14ac:dyDescent="0.25">
      <c r="A43" s="3"/>
      <c r="B43" s="11" t="s">
        <v>41</v>
      </c>
      <c r="C43" s="26">
        <v>3622</v>
      </c>
      <c r="D43" s="26">
        <v>4157</v>
      </c>
      <c r="E43" s="26">
        <v>4600</v>
      </c>
      <c r="F43" s="26">
        <v>4600</v>
      </c>
      <c r="G43" s="26">
        <v>2898</v>
      </c>
      <c r="H43" s="26">
        <v>7602</v>
      </c>
      <c r="I43" s="26">
        <v>9351</v>
      </c>
      <c r="J43" s="26">
        <v>9474</v>
      </c>
      <c r="K43" s="26">
        <v>9474</v>
      </c>
      <c r="L43" s="26">
        <v>11928</v>
      </c>
      <c r="M43" s="26">
        <v>11504</v>
      </c>
      <c r="N43" s="26">
        <v>10100</v>
      </c>
      <c r="O43" s="26">
        <v>10340</v>
      </c>
      <c r="P43" s="26">
        <v>10340</v>
      </c>
      <c r="Q43" s="26">
        <v>354</v>
      </c>
      <c r="R43" s="26">
        <v>623</v>
      </c>
      <c r="S43" s="26">
        <v>996</v>
      </c>
      <c r="T43" s="26">
        <v>920</v>
      </c>
      <c r="U43" s="26">
        <v>920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</row>
    <row r="44" spans="1:36" s="12" customFormat="1" ht="18" customHeight="1" x14ac:dyDescent="0.25">
      <c r="A44" s="3"/>
      <c r="B44" s="11" t="s">
        <v>32</v>
      </c>
      <c r="C44" s="26">
        <v>43</v>
      </c>
      <c r="D44" s="26">
        <v>467</v>
      </c>
      <c r="E44" s="26">
        <v>393</v>
      </c>
      <c r="F44" s="26">
        <v>393</v>
      </c>
      <c r="G44" s="26">
        <v>6146</v>
      </c>
      <c r="H44" s="26">
        <v>8489</v>
      </c>
      <c r="I44" s="26">
        <v>12249</v>
      </c>
      <c r="J44" s="26">
        <v>9519</v>
      </c>
      <c r="K44" s="26">
        <v>9519</v>
      </c>
      <c r="L44" s="26">
        <v>4799</v>
      </c>
      <c r="M44" s="26">
        <v>153</v>
      </c>
      <c r="N44" s="26">
        <v>111</v>
      </c>
      <c r="O44" s="26">
        <v>60</v>
      </c>
      <c r="P44" s="26">
        <v>60</v>
      </c>
      <c r="Q44" s="26">
        <v>2775</v>
      </c>
      <c r="R44" s="26">
        <v>0</v>
      </c>
      <c r="S44" s="26">
        <v>1525</v>
      </c>
      <c r="T44" s="26">
        <v>3811</v>
      </c>
      <c r="U44" s="26">
        <v>3811</v>
      </c>
      <c r="V44" s="26">
        <v>0</v>
      </c>
      <c r="W44" s="26">
        <v>0</v>
      </c>
      <c r="X44" s="26">
        <v>0</v>
      </c>
      <c r="Y44" s="26" t="s">
        <v>279</v>
      </c>
      <c r="Z44" s="26">
        <v>0</v>
      </c>
      <c r="AA44" s="26">
        <v>0</v>
      </c>
      <c r="AB44" s="26">
        <v>0</v>
      </c>
      <c r="AC44" s="26">
        <v>1562</v>
      </c>
      <c r="AD44" s="26">
        <v>6100</v>
      </c>
      <c r="AE44" s="26">
        <v>522</v>
      </c>
      <c r="AF44" s="26">
        <v>357</v>
      </c>
      <c r="AG44" s="26">
        <v>50</v>
      </c>
      <c r="AH44" s="26">
        <v>50</v>
      </c>
      <c r="AI44" s="26">
        <v>0</v>
      </c>
      <c r="AJ44" s="26">
        <v>0</v>
      </c>
    </row>
    <row r="45" spans="1:36" s="12" customFormat="1" ht="18" customHeight="1" x14ac:dyDescent="0.25">
      <c r="A45" s="3"/>
      <c r="B45" s="11" t="s">
        <v>31</v>
      </c>
      <c r="C45" s="26">
        <v>35147</v>
      </c>
      <c r="D45" s="26">
        <v>40313</v>
      </c>
      <c r="E45" s="26">
        <v>45950</v>
      </c>
      <c r="F45" s="26">
        <v>45950</v>
      </c>
      <c r="G45" s="26">
        <v>44853</v>
      </c>
      <c r="H45" s="26">
        <v>112144</v>
      </c>
      <c r="I45" s="26">
        <v>90152</v>
      </c>
      <c r="J45" s="26">
        <v>99245</v>
      </c>
      <c r="K45" s="26">
        <v>99245</v>
      </c>
      <c r="L45" s="26">
        <v>100886</v>
      </c>
      <c r="M45" s="26">
        <v>107292</v>
      </c>
      <c r="N45" s="26">
        <v>97773</v>
      </c>
      <c r="O45" s="26">
        <v>103501</v>
      </c>
      <c r="P45" s="26">
        <v>103501</v>
      </c>
      <c r="Q45" s="26">
        <v>565</v>
      </c>
      <c r="R45" s="26">
        <v>6718</v>
      </c>
      <c r="S45" s="26">
        <v>300</v>
      </c>
      <c r="T45" s="26">
        <v>408</v>
      </c>
      <c r="U45" s="26">
        <v>408</v>
      </c>
      <c r="V45" s="26">
        <v>438</v>
      </c>
      <c r="W45" s="26">
        <v>364</v>
      </c>
      <c r="X45" s="26">
        <v>330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19</v>
      </c>
      <c r="AG45" s="26">
        <v>483</v>
      </c>
      <c r="AH45" s="26">
        <v>520</v>
      </c>
      <c r="AI45" s="26">
        <v>444</v>
      </c>
      <c r="AJ45" s="26">
        <v>0</v>
      </c>
    </row>
    <row r="46" spans="1:36" s="12" customFormat="1" ht="18" customHeight="1" x14ac:dyDescent="0.25">
      <c r="A46" s="3"/>
      <c r="B46" s="11" t="s">
        <v>275</v>
      </c>
      <c r="C46" s="26">
        <v>84161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</row>
    <row r="47" spans="1:36" s="12" customFormat="1" ht="18" customHeight="1" x14ac:dyDescent="0.25">
      <c r="A47" s="3"/>
      <c r="B47" s="11" t="s">
        <v>38</v>
      </c>
      <c r="C47" s="26">
        <v>4704</v>
      </c>
      <c r="D47" s="26">
        <v>5254</v>
      </c>
      <c r="E47" s="26">
        <v>814</v>
      </c>
      <c r="F47" s="26">
        <v>814</v>
      </c>
      <c r="G47" s="26">
        <v>3590</v>
      </c>
      <c r="H47" s="26">
        <v>4974</v>
      </c>
      <c r="I47" s="26">
        <v>8971</v>
      </c>
      <c r="J47" s="26">
        <v>5980</v>
      </c>
      <c r="K47" s="26">
        <v>5980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2230</v>
      </c>
      <c r="AC47" s="26">
        <v>1588</v>
      </c>
      <c r="AD47" s="26">
        <v>0</v>
      </c>
      <c r="AE47" s="26">
        <v>0</v>
      </c>
      <c r="AF47" s="26">
        <v>17</v>
      </c>
      <c r="AG47" s="26">
        <v>21</v>
      </c>
      <c r="AH47" s="26">
        <v>35</v>
      </c>
      <c r="AI47" s="26">
        <v>0</v>
      </c>
      <c r="AJ47" s="26">
        <v>0</v>
      </c>
    </row>
    <row r="48" spans="1:36" s="12" customFormat="1" ht="18" customHeight="1" thickBot="1" x14ac:dyDescent="0.3">
      <c r="A48" s="3"/>
      <c r="B48" s="54" t="s">
        <v>43</v>
      </c>
      <c r="C48" s="30">
        <v>204091</v>
      </c>
      <c r="D48" s="30">
        <v>199629</v>
      </c>
      <c r="E48" s="30">
        <v>145415</v>
      </c>
      <c r="F48" s="30">
        <v>145415</v>
      </c>
      <c r="G48" s="30">
        <v>106063</v>
      </c>
      <c r="H48" s="30">
        <v>44372</v>
      </c>
      <c r="I48" s="30">
        <v>51509</v>
      </c>
      <c r="J48" s="30">
        <v>59309</v>
      </c>
      <c r="K48" s="30">
        <v>59309</v>
      </c>
      <c r="L48" s="30">
        <v>54610</v>
      </c>
      <c r="M48" s="30">
        <v>162964</v>
      </c>
      <c r="N48" s="30">
        <v>188730</v>
      </c>
      <c r="O48" s="30">
        <v>189994</v>
      </c>
      <c r="P48" s="30">
        <v>189994</v>
      </c>
      <c r="Q48" s="30">
        <v>258050</v>
      </c>
      <c r="R48" s="30">
        <v>272777</v>
      </c>
      <c r="S48" s="30">
        <v>213165.21724999999</v>
      </c>
      <c r="T48" s="30">
        <v>210789</v>
      </c>
      <c r="U48" s="30">
        <v>210789</v>
      </c>
      <c r="V48" s="30">
        <v>219252</v>
      </c>
      <c r="W48" s="30">
        <v>38547</v>
      </c>
      <c r="X48" s="30">
        <v>26230</v>
      </c>
      <c r="Y48" s="30">
        <v>32579</v>
      </c>
      <c r="Z48" s="30">
        <v>32579</v>
      </c>
      <c r="AA48" s="30">
        <v>420446</v>
      </c>
      <c r="AB48" s="30">
        <v>273236</v>
      </c>
      <c r="AC48" s="30">
        <v>272069</v>
      </c>
      <c r="AD48" s="30">
        <v>45853</v>
      </c>
      <c r="AE48" s="30">
        <v>155119</v>
      </c>
      <c r="AF48" s="30">
        <v>71837</v>
      </c>
      <c r="AG48" s="30">
        <v>52633</v>
      </c>
      <c r="AH48" s="30">
        <v>14758</v>
      </c>
      <c r="AI48" s="30">
        <v>9260</v>
      </c>
      <c r="AJ48" s="30">
        <v>3714</v>
      </c>
    </row>
    <row r="49" spans="1:36" s="12" customFormat="1" ht="18" customHeight="1" x14ac:dyDescent="0.25">
      <c r="A49" s="3"/>
      <c r="B49" s="11" t="s">
        <v>30</v>
      </c>
      <c r="C49" s="26">
        <v>3468</v>
      </c>
      <c r="D49" s="26">
        <v>1869</v>
      </c>
      <c r="E49" s="26">
        <v>2572</v>
      </c>
      <c r="F49" s="26">
        <v>2572</v>
      </c>
      <c r="G49" s="26">
        <v>2933</v>
      </c>
      <c r="H49" s="26">
        <v>2836</v>
      </c>
      <c r="I49" s="26">
        <v>4487</v>
      </c>
      <c r="J49" s="26">
        <v>3518</v>
      </c>
      <c r="K49" s="26">
        <v>3518</v>
      </c>
      <c r="L49" s="26">
        <v>3505</v>
      </c>
      <c r="M49" s="26">
        <v>3391</v>
      </c>
      <c r="N49" s="26">
        <v>2928</v>
      </c>
      <c r="O49" s="26">
        <v>3114</v>
      </c>
      <c r="P49" s="26">
        <v>3114</v>
      </c>
      <c r="Q49" s="26">
        <v>5216</v>
      </c>
      <c r="R49" s="26">
        <v>4314</v>
      </c>
      <c r="S49" s="26">
        <v>4377.1599500000002</v>
      </c>
      <c r="T49" s="26">
        <v>4781</v>
      </c>
      <c r="U49" s="26">
        <v>4781</v>
      </c>
      <c r="V49" s="26">
        <v>6224</v>
      </c>
      <c r="W49" s="26">
        <v>3339</v>
      </c>
      <c r="X49" s="26">
        <v>3075</v>
      </c>
      <c r="Y49" s="26">
        <v>2079</v>
      </c>
      <c r="Z49" s="26">
        <v>2079</v>
      </c>
      <c r="AA49" s="26">
        <v>137</v>
      </c>
      <c r="AB49" s="26">
        <v>1234</v>
      </c>
      <c r="AC49" s="26">
        <v>1692</v>
      </c>
      <c r="AD49" s="26">
        <v>1561</v>
      </c>
      <c r="AE49" s="26">
        <v>1032</v>
      </c>
      <c r="AF49" s="26">
        <v>1676</v>
      </c>
      <c r="AG49" s="26">
        <v>2229</v>
      </c>
      <c r="AH49" s="26">
        <v>0</v>
      </c>
      <c r="AI49" s="26">
        <v>0</v>
      </c>
      <c r="AJ49" s="26">
        <v>0</v>
      </c>
    </row>
    <row r="50" spans="1:36" s="12" customFormat="1" ht="18" customHeight="1" x14ac:dyDescent="0.25">
      <c r="A50" s="3"/>
      <c r="B50" s="11" t="s">
        <v>226</v>
      </c>
      <c r="C50" s="26">
        <v>5592</v>
      </c>
      <c r="D50" s="26">
        <v>4956</v>
      </c>
      <c r="E50" s="26">
        <v>5615</v>
      </c>
      <c r="F50" s="26">
        <v>5615</v>
      </c>
      <c r="G50" s="26">
        <v>5176</v>
      </c>
      <c r="H50" s="26">
        <v>3144</v>
      </c>
      <c r="I50" s="26">
        <v>3584</v>
      </c>
      <c r="J50" s="26">
        <v>4506</v>
      </c>
      <c r="K50" s="26">
        <v>4506</v>
      </c>
      <c r="L50" s="26">
        <v>7655</v>
      </c>
      <c r="M50" s="26">
        <v>7519</v>
      </c>
      <c r="N50" s="26">
        <v>6970</v>
      </c>
      <c r="O50" s="26">
        <v>5976</v>
      </c>
      <c r="P50" s="26">
        <v>5976</v>
      </c>
      <c r="Q50" s="26">
        <v>6056</v>
      </c>
      <c r="R50" s="26">
        <v>5770</v>
      </c>
      <c r="S50" s="26">
        <v>5704</v>
      </c>
      <c r="T50" s="26">
        <v>5934</v>
      </c>
      <c r="U50" s="26">
        <v>5934</v>
      </c>
      <c r="V50" s="26">
        <v>5246</v>
      </c>
      <c r="W50" s="26">
        <v>4695</v>
      </c>
      <c r="X50" s="26">
        <v>4711</v>
      </c>
      <c r="Y50" s="26">
        <v>4533</v>
      </c>
      <c r="Z50" s="26">
        <v>4533</v>
      </c>
      <c r="AA50" s="26">
        <v>4289</v>
      </c>
      <c r="AB50" s="26">
        <v>3660</v>
      </c>
      <c r="AC50" s="26">
        <v>2330</v>
      </c>
      <c r="AD50" s="26">
        <v>2208</v>
      </c>
      <c r="AE50" s="26">
        <v>1145</v>
      </c>
      <c r="AF50" s="26">
        <v>1309</v>
      </c>
      <c r="AG50" s="26">
        <v>3658</v>
      </c>
      <c r="AH50" s="26">
        <v>4434</v>
      </c>
      <c r="AI50" s="26">
        <v>0</v>
      </c>
      <c r="AJ50" s="26">
        <v>0</v>
      </c>
    </row>
    <row r="51" spans="1:36" s="12" customFormat="1" ht="18" customHeight="1" x14ac:dyDescent="0.25">
      <c r="A51" s="3"/>
      <c r="B51" s="11" t="s">
        <v>41</v>
      </c>
      <c r="C51" s="26">
        <v>19612</v>
      </c>
      <c r="D51" s="26">
        <v>18994</v>
      </c>
      <c r="E51" s="26">
        <v>18835</v>
      </c>
      <c r="F51" s="26">
        <v>18835</v>
      </c>
      <c r="G51" s="26">
        <v>21449</v>
      </c>
      <c r="H51" s="26">
        <v>13527</v>
      </c>
      <c r="I51" s="26">
        <v>10457</v>
      </c>
      <c r="J51" s="26">
        <v>10398</v>
      </c>
      <c r="K51" s="26">
        <v>10398</v>
      </c>
      <c r="L51" s="26">
        <v>6909</v>
      </c>
      <c r="M51" s="26">
        <v>6957</v>
      </c>
      <c r="N51" s="26">
        <v>7755</v>
      </c>
      <c r="O51" s="26">
        <v>7363</v>
      </c>
      <c r="P51" s="26">
        <v>7363</v>
      </c>
      <c r="Q51" s="26">
        <v>10544</v>
      </c>
      <c r="R51" s="26">
        <v>9628</v>
      </c>
      <c r="S51" s="26">
        <v>9306.0573000000004</v>
      </c>
      <c r="T51" s="26">
        <v>4916</v>
      </c>
      <c r="U51" s="26">
        <v>4916</v>
      </c>
      <c r="V51" s="26">
        <v>6804</v>
      </c>
      <c r="W51" s="26">
        <v>7110</v>
      </c>
      <c r="X51" s="26">
        <v>8185</v>
      </c>
      <c r="Y51" s="26">
        <v>8301</v>
      </c>
      <c r="Z51" s="26">
        <v>8301</v>
      </c>
      <c r="AA51" s="26">
        <v>7111</v>
      </c>
      <c r="AB51" s="26">
        <v>8771</v>
      </c>
      <c r="AC51" s="26">
        <v>10431</v>
      </c>
      <c r="AD51" s="26">
        <v>12469</v>
      </c>
      <c r="AE51" s="26">
        <v>12269</v>
      </c>
      <c r="AF51" s="26">
        <v>14787</v>
      </c>
      <c r="AG51" s="26">
        <v>12646</v>
      </c>
      <c r="AH51" s="26">
        <v>9737</v>
      </c>
      <c r="AI51" s="26">
        <v>8256</v>
      </c>
      <c r="AJ51" s="26">
        <v>3504</v>
      </c>
    </row>
    <row r="52" spans="1:36" s="12" customFormat="1" ht="18" customHeight="1" x14ac:dyDescent="0.25">
      <c r="A52" s="3"/>
      <c r="B52" s="11" t="s">
        <v>37</v>
      </c>
      <c r="C52" s="26">
        <v>10141</v>
      </c>
      <c r="D52" s="26">
        <v>18994</v>
      </c>
      <c r="E52" s="26">
        <v>15976</v>
      </c>
      <c r="F52" s="26">
        <v>15976</v>
      </c>
      <c r="G52" s="26">
        <v>6924</v>
      </c>
      <c r="H52" s="26">
        <v>14151</v>
      </c>
      <c r="I52" s="26">
        <v>26905</v>
      </c>
      <c r="J52" s="26">
        <v>33052</v>
      </c>
      <c r="K52" s="26">
        <v>33052</v>
      </c>
      <c r="L52" s="26">
        <v>34175</v>
      </c>
      <c r="M52" s="26">
        <v>61573</v>
      </c>
      <c r="N52" s="26">
        <v>79386</v>
      </c>
      <c r="O52" s="26">
        <v>82033</v>
      </c>
      <c r="P52" s="26">
        <v>82033</v>
      </c>
      <c r="Q52" s="26">
        <v>85979</v>
      </c>
      <c r="R52" s="26">
        <v>103852</v>
      </c>
      <c r="S52" s="26">
        <v>43581</v>
      </c>
      <c r="T52" s="26">
        <v>42417</v>
      </c>
      <c r="U52" s="26">
        <v>42417</v>
      </c>
      <c r="V52" s="26">
        <v>50864</v>
      </c>
      <c r="W52" s="26">
        <v>21657</v>
      </c>
      <c r="X52" s="26">
        <v>8232</v>
      </c>
      <c r="Y52" s="26">
        <v>16540</v>
      </c>
      <c r="Z52" s="26">
        <v>16540</v>
      </c>
      <c r="AA52" s="26">
        <v>407583</v>
      </c>
      <c r="AB52" s="26">
        <v>257885</v>
      </c>
      <c r="AC52" s="26">
        <v>255908</v>
      </c>
      <c r="AD52" s="26">
        <v>27935</v>
      </c>
      <c r="AE52" s="26">
        <v>140673</v>
      </c>
      <c r="AF52" s="26">
        <v>54065</v>
      </c>
      <c r="AG52" s="26">
        <v>34059</v>
      </c>
      <c r="AH52" s="26">
        <v>0</v>
      </c>
      <c r="AI52" s="26">
        <v>0</v>
      </c>
      <c r="AJ52" s="26">
        <v>0</v>
      </c>
    </row>
    <row r="53" spans="1:36" s="12" customFormat="1" ht="18" customHeight="1" x14ac:dyDescent="0.25">
      <c r="A53" s="3"/>
      <c r="B53" s="11" t="s">
        <v>39</v>
      </c>
      <c r="C53" s="26">
        <v>1490</v>
      </c>
      <c r="D53" s="26">
        <v>1041</v>
      </c>
      <c r="E53" s="26">
        <v>1100</v>
      </c>
      <c r="F53" s="26">
        <v>1100</v>
      </c>
      <c r="G53" s="26">
        <v>1578</v>
      </c>
      <c r="H53" s="26">
        <v>1148</v>
      </c>
      <c r="I53" s="26">
        <v>886</v>
      </c>
      <c r="J53" s="26">
        <v>494</v>
      </c>
      <c r="K53" s="26">
        <v>494</v>
      </c>
      <c r="L53" s="26">
        <v>177</v>
      </c>
      <c r="M53" s="26">
        <v>0</v>
      </c>
      <c r="N53" s="26">
        <v>81</v>
      </c>
      <c r="O53" s="26">
        <v>161</v>
      </c>
      <c r="P53" s="26">
        <v>161</v>
      </c>
      <c r="Q53" s="26">
        <v>1045</v>
      </c>
      <c r="R53" s="26">
        <v>1045</v>
      </c>
      <c r="S53" s="26">
        <v>1045</v>
      </c>
      <c r="T53" s="26">
        <v>1045</v>
      </c>
      <c r="U53" s="26">
        <v>1045</v>
      </c>
      <c r="V53" s="26">
        <v>883</v>
      </c>
      <c r="W53" s="26">
        <v>840</v>
      </c>
      <c r="X53" s="26">
        <v>986</v>
      </c>
      <c r="Y53" s="26">
        <v>1126</v>
      </c>
      <c r="Z53" s="26">
        <v>1126</v>
      </c>
      <c r="AA53" s="26">
        <v>1326</v>
      </c>
      <c r="AB53" s="26">
        <v>1686</v>
      </c>
      <c r="AC53" s="26">
        <v>1708</v>
      </c>
      <c r="AD53" s="26">
        <v>1680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6">
        <v>0</v>
      </c>
    </row>
    <row r="54" spans="1:36" s="12" customFormat="1" ht="18" customHeight="1" x14ac:dyDescent="0.25">
      <c r="A54" s="3"/>
      <c r="B54" s="11" t="s">
        <v>31</v>
      </c>
      <c r="C54" s="26">
        <v>131585</v>
      </c>
      <c r="D54" s="26">
        <v>121934</v>
      </c>
      <c r="E54" s="26">
        <v>63546</v>
      </c>
      <c r="F54" s="26">
        <v>63546</v>
      </c>
      <c r="G54" s="26">
        <v>58438</v>
      </c>
      <c r="H54" s="26">
        <v>0</v>
      </c>
      <c r="I54" s="26">
        <v>0</v>
      </c>
      <c r="J54" s="26">
        <v>0</v>
      </c>
      <c r="K54" s="26">
        <v>0</v>
      </c>
      <c r="L54" s="26">
        <v>2189</v>
      </c>
      <c r="M54" s="26">
        <v>83524</v>
      </c>
      <c r="N54" s="26">
        <v>91610</v>
      </c>
      <c r="O54" s="26">
        <v>91347</v>
      </c>
      <c r="P54" s="26">
        <v>91347</v>
      </c>
      <c r="Q54" s="26">
        <v>149210</v>
      </c>
      <c r="R54" s="26">
        <v>148168</v>
      </c>
      <c r="S54" s="26">
        <v>149152</v>
      </c>
      <c r="T54" s="26">
        <v>151696</v>
      </c>
      <c r="U54" s="26">
        <v>151696</v>
      </c>
      <c r="V54" s="26">
        <v>149231</v>
      </c>
      <c r="W54" s="26">
        <v>906</v>
      </c>
      <c r="X54" s="26">
        <v>1041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19</v>
      </c>
      <c r="AH54" s="26">
        <v>501</v>
      </c>
      <c r="AI54" s="26">
        <v>0</v>
      </c>
      <c r="AJ54" s="26">
        <v>0</v>
      </c>
    </row>
    <row r="55" spans="1:36" s="12" customFormat="1" ht="18" customHeight="1" x14ac:dyDescent="0.25">
      <c r="A55" s="3"/>
      <c r="B55" s="11" t="s">
        <v>42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851</v>
      </c>
      <c r="AJ55" s="26">
        <v>0</v>
      </c>
    </row>
    <row r="56" spans="1:36" s="12" customFormat="1" ht="18" customHeight="1" x14ac:dyDescent="0.25">
      <c r="A56" s="3"/>
      <c r="B56" s="11" t="s">
        <v>21</v>
      </c>
      <c r="C56" s="26">
        <v>26144</v>
      </c>
      <c r="D56" s="26">
        <v>28302</v>
      </c>
      <c r="E56" s="26">
        <v>28205</v>
      </c>
      <c r="F56" s="26">
        <v>28205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851</v>
      </c>
      <c r="AJ56" s="26">
        <v>0</v>
      </c>
    </row>
    <row r="57" spans="1:36" s="12" customFormat="1" ht="18" customHeight="1" x14ac:dyDescent="0.25">
      <c r="A57" s="3"/>
      <c r="B57" s="11" t="s">
        <v>197</v>
      </c>
      <c r="C57" s="26">
        <v>6059</v>
      </c>
      <c r="D57" s="26">
        <v>3539</v>
      </c>
      <c r="E57" s="26">
        <v>9566</v>
      </c>
      <c r="F57" s="26">
        <v>9566</v>
      </c>
      <c r="G57" s="26">
        <v>9565</v>
      </c>
      <c r="H57" s="26">
        <v>9566</v>
      </c>
      <c r="I57" s="26">
        <v>5190</v>
      </c>
      <c r="J57" s="26">
        <v>7341</v>
      </c>
      <c r="K57" s="26">
        <v>7341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22</v>
      </c>
      <c r="AH57" s="26">
        <v>86</v>
      </c>
      <c r="AI57" s="26">
        <v>153</v>
      </c>
      <c r="AJ57" s="26">
        <v>210</v>
      </c>
    </row>
    <row r="58" spans="1:36" s="15" customFormat="1" ht="18" customHeight="1" x14ac:dyDescent="0.25">
      <c r="A58" s="3"/>
      <c r="B58" s="14" t="s">
        <v>44</v>
      </c>
      <c r="C58" s="27">
        <v>504151</v>
      </c>
      <c r="D58" s="27">
        <v>417435</v>
      </c>
      <c r="E58" s="27">
        <v>345479</v>
      </c>
      <c r="F58" s="27">
        <v>345479</v>
      </c>
      <c r="G58" s="27">
        <v>311127</v>
      </c>
      <c r="H58" s="27">
        <v>317938</v>
      </c>
      <c r="I58" s="27">
        <v>306954</v>
      </c>
      <c r="J58" s="27">
        <v>327412</v>
      </c>
      <c r="K58" s="27">
        <v>327412</v>
      </c>
      <c r="L58" s="27">
        <v>340533</v>
      </c>
      <c r="M58" s="27">
        <v>417725</v>
      </c>
      <c r="N58" s="27">
        <v>450684</v>
      </c>
      <c r="O58" s="27">
        <v>456107</v>
      </c>
      <c r="P58" s="27">
        <v>456107</v>
      </c>
      <c r="Q58" s="27">
        <v>380732</v>
      </c>
      <c r="R58" s="27">
        <v>438123</v>
      </c>
      <c r="S58" s="27">
        <v>317695</v>
      </c>
      <c r="T58" s="27">
        <v>324443</v>
      </c>
      <c r="U58" s="27">
        <v>324443</v>
      </c>
      <c r="V58" s="27">
        <v>331271</v>
      </c>
      <c r="W58" s="27">
        <v>137029</v>
      </c>
      <c r="X58" s="27">
        <v>209329</v>
      </c>
      <c r="Y58" s="27">
        <v>204034</v>
      </c>
      <c r="Z58" s="27">
        <v>204034</v>
      </c>
      <c r="AA58" s="27">
        <v>687285</v>
      </c>
      <c r="AB58" s="27">
        <v>455837</v>
      </c>
      <c r="AC58" s="27">
        <v>450608</v>
      </c>
      <c r="AD58" s="27">
        <v>211354</v>
      </c>
      <c r="AE58" s="27">
        <v>216416</v>
      </c>
      <c r="AF58" s="27">
        <v>135250</v>
      </c>
      <c r="AG58" s="27">
        <v>113654</v>
      </c>
      <c r="AH58" s="27">
        <v>87790</v>
      </c>
      <c r="AI58" s="27">
        <v>68073</v>
      </c>
      <c r="AJ58" s="27">
        <v>55647</v>
      </c>
    </row>
    <row r="59" spans="1:36" x14ac:dyDescent="0.25">
      <c r="B59" s="4" t="s">
        <v>45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6"/>
      <c r="AB59" s="6"/>
      <c r="AC59" s="6"/>
      <c r="AD59" s="6"/>
      <c r="AE59" s="6"/>
      <c r="AF59" s="6"/>
      <c r="AG59" s="5"/>
      <c r="AH59" s="5"/>
      <c r="AI59" s="5"/>
      <c r="AJ59" s="7"/>
    </row>
    <row r="60" spans="1:36" s="12" customFormat="1" ht="18" customHeight="1" x14ac:dyDescent="0.25">
      <c r="A60" s="3"/>
      <c r="B60" s="11" t="s">
        <v>46</v>
      </c>
      <c r="C60" s="26">
        <v>275500</v>
      </c>
      <c r="D60" s="26">
        <v>275500</v>
      </c>
      <c r="E60" s="26">
        <v>275500</v>
      </c>
      <c r="F60" s="26">
        <v>275500</v>
      </c>
      <c r="G60" s="26">
        <v>275500</v>
      </c>
      <c r="H60" s="26">
        <v>275500</v>
      </c>
      <c r="I60" s="26">
        <v>275500</v>
      </c>
      <c r="J60" s="26">
        <v>275500</v>
      </c>
      <c r="K60" s="26">
        <v>275500</v>
      </c>
      <c r="L60" s="26">
        <v>275500</v>
      </c>
      <c r="M60" s="26">
        <v>275500</v>
      </c>
      <c r="N60" s="26">
        <v>275500</v>
      </c>
      <c r="O60" s="26">
        <v>275500</v>
      </c>
      <c r="P60" s="26">
        <v>275500</v>
      </c>
      <c r="Q60" s="26">
        <v>275500</v>
      </c>
      <c r="R60" s="26">
        <v>275500</v>
      </c>
      <c r="S60" s="26">
        <v>275500</v>
      </c>
      <c r="T60" s="26">
        <v>275500</v>
      </c>
      <c r="U60" s="26">
        <v>275500</v>
      </c>
      <c r="V60" s="26">
        <v>275500</v>
      </c>
      <c r="W60" s="26">
        <v>270000</v>
      </c>
      <c r="X60" s="26">
        <v>270000</v>
      </c>
      <c r="Y60" s="26">
        <v>270000</v>
      </c>
      <c r="Z60" s="26">
        <v>270000</v>
      </c>
      <c r="AA60" s="26">
        <v>270000</v>
      </c>
      <c r="AB60" s="26">
        <v>270000</v>
      </c>
      <c r="AC60" s="26">
        <v>50000</v>
      </c>
      <c r="AD60" s="26">
        <v>50000</v>
      </c>
      <c r="AE60" s="26">
        <v>50000</v>
      </c>
      <c r="AF60" s="26">
        <v>50000</v>
      </c>
      <c r="AG60" s="26">
        <v>50000</v>
      </c>
      <c r="AH60" s="26">
        <v>50000</v>
      </c>
      <c r="AI60" s="26">
        <v>40000</v>
      </c>
      <c r="AJ60" s="26">
        <v>40000</v>
      </c>
    </row>
    <row r="61" spans="1:36" s="12" customFormat="1" ht="18" customHeight="1" x14ac:dyDescent="0.25">
      <c r="A61" s="3"/>
      <c r="B61" s="11" t="s">
        <v>47</v>
      </c>
      <c r="C61" s="26">
        <v>8098</v>
      </c>
      <c r="D61" s="26">
        <v>8098</v>
      </c>
      <c r="E61" s="26">
        <v>8098</v>
      </c>
      <c r="F61" s="26">
        <v>8098</v>
      </c>
      <c r="G61" s="26">
        <v>4251</v>
      </c>
      <c r="H61" s="26">
        <v>4251</v>
      </c>
      <c r="I61" s="26">
        <v>4251</v>
      </c>
      <c r="J61" s="26">
        <v>4251</v>
      </c>
      <c r="K61" s="26">
        <v>4251</v>
      </c>
      <c r="L61" s="26">
        <v>4251</v>
      </c>
      <c r="M61" s="26">
        <v>4251</v>
      </c>
      <c r="N61" s="26">
        <v>4251</v>
      </c>
      <c r="O61" s="26">
        <v>4251</v>
      </c>
      <c r="P61" s="26">
        <v>4251</v>
      </c>
      <c r="Q61" s="26">
        <v>3024</v>
      </c>
      <c r="R61" s="26">
        <v>3024</v>
      </c>
      <c r="S61" s="26">
        <v>3024</v>
      </c>
      <c r="T61" s="26">
        <v>3024</v>
      </c>
      <c r="U61" s="26">
        <v>3024</v>
      </c>
      <c r="V61" s="26">
        <v>2048</v>
      </c>
      <c r="W61" s="26">
        <v>2048</v>
      </c>
      <c r="X61" s="26">
        <v>2048</v>
      </c>
      <c r="Y61" s="26">
        <v>2048</v>
      </c>
      <c r="Z61" s="26">
        <v>2048</v>
      </c>
      <c r="AA61" s="26">
        <v>0</v>
      </c>
      <c r="AB61" s="26">
        <v>0</v>
      </c>
      <c r="AC61" s="26">
        <v>10000</v>
      </c>
      <c r="AD61" s="26">
        <v>10000</v>
      </c>
      <c r="AE61" s="26">
        <v>10000</v>
      </c>
      <c r="AF61" s="26">
        <v>10000</v>
      </c>
      <c r="AG61" s="26">
        <v>10000</v>
      </c>
      <c r="AH61" s="26">
        <v>10000</v>
      </c>
      <c r="AI61" s="26">
        <v>8000</v>
      </c>
      <c r="AJ61" s="26">
        <v>8000</v>
      </c>
    </row>
    <row r="62" spans="1:36" s="12" customFormat="1" ht="18" customHeight="1" x14ac:dyDescent="0.25">
      <c r="A62" s="3"/>
      <c r="B62" s="11" t="s">
        <v>48</v>
      </c>
      <c r="C62" s="26">
        <v>194419</v>
      </c>
      <c r="D62" s="26">
        <v>194419</v>
      </c>
      <c r="E62" s="26">
        <v>194420</v>
      </c>
      <c r="F62" s="26">
        <v>194420</v>
      </c>
      <c r="G62" s="26">
        <v>139606</v>
      </c>
      <c r="H62" s="26">
        <v>141105</v>
      </c>
      <c r="I62" s="26">
        <v>143347</v>
      </c>
      <c r="J62" s="26">
        <v>144347</v>
      </c>
      <c r="K62" s="26">
        <v>144347</v>
      </c>
      <c r="L62" s="26">
        <v>176126</v>
      </c>
      <c r="M62" s="26">
        <v>176128</v>
      </c>
      <c r="N62" s="26">
        <v>174782</v>
      </c>
      <c r="O62" s="26">
        <v>174782</v>
      </c>
      <c r="P62" s="26">
        <v>174782</v>
      </c>
      <c r="Q62" s="26">
        <v>155470</v>
      </c>
      <c r="R62" s="26">
        <v>155469</v>
      </c>
      <c r="S62" s="26">
        <v>157226</v>
      </c>
      <c r="T62" s="26">
        <v>157226</v>
      </c>
      <c r="U62" s="26">
        <v>157226</v>
      </c>
      <c r="V62" s="26">
        <v>143320</v>
      </c>
      <c r="W62" s="26">
        <v>137418</v>
      </c>
      <c r="X62" s="26">
        <v>30972</v>
      </c>
      <c r="Y62" s="26">
        <v>30972</v>
      </c>
      <c r="Z62" s="26">
        <v>30972</v>
      </c>
      <c r="AA62" s="26">
        <v>1788</v>
      </c>
      <c r="AB62" s="26">
        <v>1788</v>
      </c>
      <c r="AC62" s="26">
        <v>211788</v>
      </c>
      <c r="AD62" s="26">
        <v>224514</v>
      </c>
      <c r="AE62" s="26">
        <v>308586</v>
      </c>
      <c r="AF62" s="26">
        <v>325062</v>
      </c>
      <c r="AG62" s="26">
        <v>288148</v>
      </c>
      <c r="AH62" s="26">
        <v>267140</v>
      </c>
      <c r="AI62" s="26">
        <v>235100</v>
      </c>
      <c r="AJ62" s="26">
        <v>167144</v>
      </c>
    </row>
    <row r="63" spans="1:36" s="12" customFormat="1" ht="18" customHeight="1" x14ac:dyDescent="0.25">
      <c r="A63" s="3"/>
      <c r="B63" s="128" t="s">
        <v>228</v>
      </c>
      <c r="C63" s="26">
        <v>24859</v>
      </c>
      <c r="D63" s="26">
        <v>18060</v>
      </c>
      <c r="E63" s="26">
        <v>0</v>
      </c>
      <c r="F63" s="26">
        <v>0</v>
      </c>
      <c r="G63" s="26">
        <v>61710</v>
      </c>
      <c r="H63" s="26">
        <v>49364</v>
      </c>
      <c r="I63" s="26">
        <v>22664</v>
      </c>
      <c r="J63" s="26">
        <v>0</v>
      </c>
      <c r="K63" s="26">
        <v>0</v>
      </c>
      <c r="L63" s="26">
        <v>-5177</v>
      </c>
      <c r="M63" s="26">
        <v>-912</v>
      </c>
      <c r="N63" s="26">
        <v>9750</v>
      </c>
      <c r="O63" s="26">
        <v>0</v>
      </c>
      <c r="P63" s="26">
        <v>0</v>
      </c>
      <c r="Q63" s="26">
        <v>4522</v>
      </c>
      <c r="R63" s="26">
        <v>4480</v>
      </c>
      <c r="S63" s="26">
        <v>6637</v>
      </c>
      <c r="T63" s="26">
        <v>0</v>
      </c>
      <c r="U63" s="26">
        <v>0</v>
      </c>
      <c r="V63" s="26">
        <v>41433</v>
      </c>
      <c r="W63" s="26">
        <v>27245</v>
      </c>
      <c r="X63" s="26">
        <v>14682</v>
      </c>
      <c r="Y63" s="26">
        <v>0</v>
      </c>
      <c r="Z63" s="26">
        <v>0</v>
      </c>
      <c r="AA63" s="26">
        <v>22681</v>
      </c>
      <c r="AB63" s="26">
        <v>13026</v>
      </c>
      <c r="AC63" s="26">
        <v>4775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</row>
    <row r="64" spans="1:36" s="12" customFormat="1" ht="18" customHeight="1" thickBot="1" x14ac:dyDescent="0.3">
      <c r="A64" s="3"/>
      <c r="B64" s="32" t="s">
        <v>45</v>
      </c>
      <c r="C64" s="33">
        <v>502876</v>
      </c>
      <c r="D64" s="33">
        <v>496077</v>
      </c>
      <c r="E64" s="33">
        <v>478018</v>
      </c>
      <c r="F64" s="33">
        <v>478018</v>
      </c>
      <c r="G64" s="33">
        <v>481067</v>
      </c>
      <c r="H64" s="33">
        <v>470220</v>
      </c>
      <c r="I64" s="33">
        <v>445762</v>
      </c>
      <c r="J64" s="33">
        <v>424098</v>
      </c>
      <c r="K64" s="33">
        <v>424098</v>
      </c>
      <c r="L64" s="33">
        <v>450700</v>
      </c>
      <c r="M64" s="33">
        <v>454967</v>
      </c>
      <c r="N64" s="33">
        <v>464283</v>
      </c>
      <c r="O64" s="33">
        <v>454533</v>
      </c>
      <c r="P64" s="33">
        <v>454533</v>
      </c>
      <c r="Q64" s="33">
        <v>438516</v>
      </c>
      <c r="R64" s="33">
        <v>438473</v>
      </c>
      <c r="S64" s="33">
        <v>442387</v>
      </c>
      <c r="T64" s="33">
        <v>435750</v>
      </c>
      <c r="U64" s="33">
        <v>435750</v>
      </c>
      <c r="V64" s="33">
        <v>462301</v>
      </c>
      <c r="W64" s="33">
        <v>436711</v>
      </c>
      <c r="X64" s="33">
        <v>317702</v>
      </c>
      <c r="Y64" s="33">
        <v>303020</v>
      </c>
      <c r="Z64" s="33">
        <v>303020</v>
      </c>
      <c r="AA64" s="33">
        <v>294469</v>
      </c>
      <c r="AB64" s="33">
        <v>284814</v>
      </c>
      <c r="AC64" s="33">
        <v>276563</v>
      </c>
      <c r="AD64" s="33">
        <v>284514</v>
      </c>
      <c r="AE64" s="33">
        <v>368586</v>
      </c>
      <c r="AF64" s="34">
        <v>385062</v>
      </c>
      <c r="AG64" s="34">
        <v>348148</v>
      </c>
      <c r="AH64" s="34">
        <v>327140</v>
      </c>
      <c r="AI64" s="34">
        <v>283100</v>
      </c>
      <c r="AJ64" s="34">
        <v>215144</v>
      </c>
    </row>
    <row r="65" spans="1:38" s="12" customFormat="1" ht="18" customHeight="1" x14ac:dyDescent="0.25">
      <c r="A65" s="3"/>
      <c r="B65" s="11" t="s">
        <v>49</v>
      </c>
      <c r="C65" s="26">
        <v>26172</v>
      </c>
      <c r="D65" s="26">
        <v>14462</v>
      </c>
      <c r="E65" s="26">
        <v>5378</v>
      </c>
      <c r="F65" s="26">
        <v>5378</v>
      </c>
      <c r="G65" s="26">
        <v>5351</v>
      </c>
      <c r="H65" s="26">
        <v>5379</v>
      </c>
      <c r="I65" s="26">
        <v>5844</v>
      </c>
      <c r="J65" s="26">
        <v>5719</v>
      </c>
      <c r="K65" s="26">
        <v>5719</v>
      </c>
      <c r="L65" s="26">
        <v>64481</v>
      </c>
      <c r="M65" s="26">
        <v>56257</v>
      </c>
      <c r="N65" s="26">
        <v>48568</v>
      </c>
      <c r="O65" s="26">
        <v>41216</v>
      </c>
      <c r="P65" s="26">
        <v>41216</v>
      </c>
      <c r="Q65" s="26">
        <v>34249</v>
      </c>
      <c r="R65" s="26">
        <v>5763</v>
      </c>
      <c r="S65" s="26">
        <v>8937</v>
      </c>
      <c r="T65" s="26">
        <v>7455</v>
      </c>
      <c r="U65" s="26">
        <v>7455</v>
      </c>
      <c r="V65" s="26">
        <v>2341</v>
      </c>
      <c r="W65" s="26">
        <v>269</v>
      </c>
      <c r="X65" s="26">
        <v>248</v>
      </c>
      <c r="Y65" s="26">
        <v>216</v>
      </c>
      <c r="Z65" s="26">
        <v>216</v>
      </c>
      <c r="AA65" s="26">
        <v>569</v>
      </c>
      <c r="AB65" s="26">
        <v>455</v>
      </c>
      <c r="AC65" s="26">
        <v>439</v>
      </c>
      <c r="AD65" s="26">
        <v>432</v>
      </c>
      <c r="AE65" s="26">
        <v>66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</row>
    <row r="66" spans="1:38" s="12" customFormat="1" ht="18" customHeight="1" thickBot="1" x14ac:dyDescent="0.3">
      <c r="A66" s="3"/>
      <c r="B66" s="32" t="s">
        <v>79</v>
      </c>
      <c r="C66" s="33">
        <v>529048</v>
      </c>
      <c r="D66" s="33">
        <v>510539</v>
      </c>
      <c r="E66" s="33">
        <v>483396</v>
      </c>
      <c r="F66" s="33">
        <v>483396</v>
      </c>
      <c r="G66" s="33">
        <v>486418</v>
      </c>
      <c r="H66" s="33">
        <v>475599</v>
      </c>
      <c r="I66" s="33">
        <v>451606</v>
      </c>
      <c r="J66" s="33">
        <v>429817</v>
      </c>
      <c r="K66" s="33">
        <v>429817</v>
      </c>
      <c r="L66" s="33">
        <v>515181</v>
      </c>
      <c r="M66" s="33">
        <v>511224</v>
      </c>
      <c r="N66" s="33">
        <v>512851</v>
      </c>
      <c r="O66" s="33">
        <v>495749</v>
      </c>
      <c r="P66" s="33">
        <v>495749</v>
      </c>
      <c r="Q66" s="33">
        <v>472765</v>
      </c>
      <c r="R66" s="33">
        <v>444236</v>
      </c>
      <c r="S66" s="33">
        <v>451324</v>
      </c>
      <c r="T66" s="33">
        <v>443205</v>
      </c>
      <c r="U66" s="33">
        <v>443205</v>
      </c>
      <c r="V66" s="33">
        <v>464642</v>
      </c>
      <c r="W66" s="33">
        <v>436980</v>
      </c>
      <c r="X66" s="33">
        <v>317950</v>
      </c>
      <c r="Y66" s="33">
        <v>303236</v>
      </c>
      <c r="Z66" s="33">
        <v>303236</v>
      </c>
      <c r="AA66" s="33">
        <v>295038</v>
      </c>
      <c r="AB66" s="33">
        <v>285269</v>
      </c>
      <c r="AC66" s="33">
        <v>277002</v>
      </c>
      <c r="AD66" s="33">
        <v>284946</v>
      </c>
      <c r="AE66" s="33">
        <v>368652</v>
      </c>
      <c r="AF66" s="34">
        <v>385062</v>
      </c>
      <c r="AG66" s="34">
        <v>348148</v>
      </c>
      <c r="AH66" s="34">
        <v>327140</v>
      </c>
      <c r="AI66" s="34">
        <v>283100</v>
      </c>
      <c r="AJ66" s="34">
        <v>215144</v>
      </c>
    </row>
    <row r="67" spans="1:38" s="12" customFormat="1" ht="18" customHeight="1" x14ac:dyDescent="0.25">
      <c r="A67" s="3"/>
      <c r="B67" s="19" t="s">
        <v>80</v>
      </c>
      <c r="C67" s="27">
        <v>1033199</v>
      </c>
      <c r="D67" s="27">
        <v>927974</v>
      </c>
      <c r="E67" s="27">
        <v>828875</v>
      </c>
      <c r="F67" s="27">
        <v>828875</v>
      </c>
      <c r="G67" s="27">
        <v>797545</v>
      </c>
      <c r="H67" s="27">
        <v>793537</v>
      </c>
      <c r="I67" s="27">
        <v>758560</v>
      </c>
      <c r="J67" s="27">
        <v>757229</v>
      </c>
      <c r="K67" s="27">
        <v>757229</v>
      </c>
      <c r="L67" s="27">
        <v>855714</v>
      </c>
      <c r="M67" s="27">
        <v>928949</v>
      </c>
      <c r="N67" s="27">
        <v>963535</v>
      </c>
      <c r="O67" s="27">
        <v>951856</v>
      </c>
      <c r="P67" s="27">
        <v>951856</v>
      </c>
      <c r="Q67" s="27">
        <v>853497</v>
      </c>
      <c r="R67" s="27">
        <v>882359</v>
      </c>
      <c r="S67" s="27">
        <v>769019</v>
      </c>
      <c r="T67" s="27">
        <v>767648</v>
      </c>
      <c r="U67" s="27">
        <v>767648</v>
      </c>
      <c r="V67" s="27">
        <v>795913</v>
      </c>
      <c r="W67" s="27">
        <v>574009</v>
      </c>
      <c r="X67" s="27">
        <v>527279</v>
      </c>
      <c r="Y67" s="27">
        <v>507270</v>
      </c>
      <c r="Z67" s="27">
        <v>507270</v>
      </c>
      <c r="AA67" s="27">
        <v>982323</v>
      </c>
      <c r="AB67" s="27">
        <v>741106</v>
      </c>
      <c r="AC67" s="27">
        <v>727610</v>
      </c>
      <c r="AD67" s="27">
        <v>496300</v>
      </c>
      <c r="AE67" s="27">
        <v>585068</v>
      </c>
      <c r="AF67" s="28">
        <v>520312</v>
      </c>
      <c r="AG67" s="28">
        <v>461802</v>
      </c>
      <c r="AH67" s="28">
        <v>414930</v>
      </c>
      <c r="AI67" s="28">
        <v>351173</v>
      </c>
      <c r="AJ67" s="28">
        <v>270791</v>
      </c>
    </row>
    <row r="68" spans="1:38" x14ac:dyDescent="0.25"/>
    <row r="69" spans="1:38" x14ac:dyDescent="0.25">
      <c r="B69" s="3" t="s">
        <v>78</v>
      </c>
    </row>
    <row r="70" spans="1:38" x14ac:dyDescent="0.25"/>
    <row r="72" spans="1:38" hidden="1" x14ac:dyDescent="0.25"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</row>
    <row r="73" spans="1:38" hidden="1" x14ac:dyDescent="0.25"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</row>
    <row r="74" spans="1:38" hidden="1" x14ac:dyDescent="0.25"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</row>
    <row r="75" spans="1:38" hidden="1" x14ac:dyDescent="0.25"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</row>
    <row r="76" spans="1:38" hidden="1" x14ac:dyDescent="0.25"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</row>
    <row r="77" spans="1:38" hidden="1" x14ac:dyDescent="0.25"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</row>
    <row r="78" spans="1:38" hidden="1" x14ac:dyDescent="0.25"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</row>
  </sheetData>
  <sheetProtection algorithmName="SHA-512" hashValue="9piInLaIK4QkvBLWMkNyXPSHRVLkNlpRw13GTnrdXgpjPFeLbwsg5TW+rRdYwKpsUqMQBWiwwzIfZeVh5e+bqQ==" saltValue="582+FuCyXrVx1jf+L9MAtQ==" spinCount="100000" sheet="1" formatCells="0" formatColumns="0" formatRows="0" insertColumns="0" insertRows="0" insertHyperlinks="0" deleteColumns="0" deleteRows="0" sort="0" autoFilter="0" pivotTables="0"/>
  <mergeCells count="1">
    <mergeCell ref="B1:B5"/>
  </mergeCells>
  <pageMargins left="0" right="0" top="0.39370078740157483" bottom="0.39370078740157483" header="0.31496062992125984" footer="0.31496062992125984"/>
  <pageSetup paperSize="9" scale="35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0F6D-BB36-4DAE-B7BE-714D9489D75D}">
  <sheetPr>
    <tabColor theme="2" tint="-0.499984740745262"/>
    <outlinePr summaryBelow="0"/>
    <pageSetUpPr fitToPage="1"/>
  </sheetPr>
  <dimension ref="A1:AJ89"/>
  <sheetViews>
    <sheetView showGridLines="0" zoomScale="70" zoomScaleNormal="7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85546875" defaultRowHeight="15" zeroHeight="1" outlineLevelCol="1" x14ac:dyDescent="0.25"/>
  <cols>
    <col min="1" max="1" width="9.7109375" style="3" customWidth="1"/>
    <col min="2" max="2" width="65.7109375" style="3" customWidth="1"/>
    <col min="3" max="5" width="23.7109375" style="3" customWidth="1"/>
    <col min="6" max="9" width="17.7109375" style="3" hidden="1" customWidth="1" outlineLevel="1"/>
    <col min="10" max="10" width="23.7109375" style="3" customWidth="1" collapsed="1"/>
    <col min="11" max="14" width="16.7109375" style="3" hidden="1" customWidth="1" outlineLevel="1"/>
    <col min="15" max="15" width="23.7109375" style="3" customWidth="1" collapsed="1"/>
    <col min="16" max="19" width="16.7109375" style="3" hidden="1" customWidth="1" outlineLevel="1"/>
    <col min="20" max="20" width="23.7109375" style="3" customWidth="1" collapsed="1"/>
    <col min="21" max="24" width="16.7109375" style="3" hidden="1" customWidth="1" outlineLevel="1"/>
    <col min="25" max="25" width="23.7109375" style="3" customWidth="1" collapsed="1"/>
    <col min="26" max="29" width="16.7109375" style="3" hidden="1" customWidth="1" outlineLevel="1"/>
    <col min="30" max="30" width="23.7109375" style="3" customWidth="1" collapsed="1"/>
    <col min="31" max="36" width="23.7109375" style="3" customWidth="1"/>
    <col min="37" max="16384" width="8.85546875" style="3"/>
  </cols>
  <sheetData>
    <row r="1" spans="1:36" ht="16.5" thickBot="1" x14ac:dyDescent="0.3">
      <c r="B1" s="147"/>
      <c r="C1" s="43"/>
      <c r="D1" s="43"/>
      <c r="E1" s="43" t="s">
        <v>77</v>
      </c>
      <c r="F1" s="43"/>
      <c r="G1" s="43"/>
      <c r="H1" s="43"/>
      <c r="I1" s="43"/>
      <c r="J1" s="43" t="s">
        <v>77</v>
      </c>
      <c r="O1" s="43" t="s">
        <v>77</v>
      </c>
      <c r="P1" s="106"/>
      <c r="T1" s="43" t="s">
        <v>77</v>
      </c>
      <c r="Y1" s="43" t="s">
        <v>77</v>
      </c>
    </row>
    <row r="2" spans="1:36" x14ac:dyDescent="0.25">
      <c r="B2" s="147"/>
    </row>
    <row r="3" spans="1:36" x14ac:dyDescent="0.25">
      <c r="B3" s="147"/>
    </row>
    <row r="4" spans="1:36" x14ac:dyDescent="0.25">
      <c r="B4" s="147"/>
    </row>
    <row r="5" spans="1:36" x14ac:dyDescent="0.25">
      <c r="B5" s="147"/>
    </row>
    <row r="6" spans="1:36" ht="19.5" customHeight="1" x14ac:dyDescent="0.25">
      <c r="B6" s="1" t="s">
        <v>215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 t="s">
        <v>4</v>
      </c>
      <c r="Z6" s="2"/>
      <c r="AA6" s="2"/>
      <c r="AB6" s="2"/>
      <c r="AC6" s="2"/>
      <c r="AD6" s="2" t="s">
        <v>3</v>
      </c>
      <c r="AE6" s="2" t="s">
        <v>2</v>
      </c>
      <c r="AF6" s="2">
        <v>2011</v>
      </c>
      <c r="AG6" s="2" t="s">
        <v>1</v>
      </c>
      <c r="AJ6" s="2" t="s">
        <v>0</v>
      </c>
    </row>
    <row r="7" spans="1:36" ht="18" customHeight="1" x14ac:dyDescent="0.25">
      <c r="Y7" s="22"/>
      <c r="Z7" s="17"/>
      <c r="AA7" s="21"/>
      <c r="AB7" s="20"/>
      <c r="AC7" s="17"/>
      <c r="AD7" s="18"/>
    </row>
    <row r="8" spans="1:36" s="141" customFormat="1" ht="24.95" customHeight="1" x14ac:dyDescent="0.3">
      <c r="B8" s="139"/>
      <c r="C8" s="140" t="s">
        <v>274</v>
      </c>
      <c r="D8" s="140" t="s">
        <v>271</v>
      </c>
      <c r="E8" s="140">
        <v>2024</v>
      </c>
      <c r="F8" s="140" t="s">
        <v>266</v>
      </c>
      <c r="G8" s="140" t="s">
        <v>265</v>
      </c>
      <c r="H8" s="140" t="s">
        <v>264</v>
      </c>
      <c r="I8" s="140" t="s">
        <v>231</v>
      </c>
      <c r="J8" s="140">
        <v>2023</v>
      </c>
      <c r="K8" s="140" t="s">
        <v>184</v>
      </c>
      <c r="L8" s="140" t="s">
        <v>182</v>
      </c>
      <c r="M8" s="140" t="s">
        <v>181</v>
      </c>
      <c r="N8" s="140" t="s">
        <v>180</v>
      </c>
      <c r="O8" s="140">
        <v>2022</v>
      </c>
      <c r="P8" s="140" t="s">
        <v>185</v>
      </c>
      <c r="Q8" s="140" t="s">
        <v>179</v>
      </c>
      <c r="R8" s="140" t="s">
        <v>178</v>
      </c>
      <c r="S8" s="140" t="s">
        <v>177</v>
      </c>
      <c r="T8" s="140">
        <v>2021</v>
      </c>
      <c r="U8" s="140" t="s">
        <v>176</v>
      </c>
      <c r="V8" s="140" t="s">
        <v>136</v>
      </c>
      <c r="W8" s="140" t="s">
        <v>65</v>
      </c>
      <c r="X8" s="140" t="s">
        <v>64</v>
      </c>
      <c r="Y8" s="140">
        <v>2020</v>
      </c>
      <c r="Z8" s="140" t="s">
        <v>11</v>
      </c>
      <c r="AA8" s="140" t="s">
        <v>63</v>
      </c>
      <c r="AB8" s="140" t="s">
        <v>10</v>
      </c>
      <c r="AC8" s="140" t="s">
        <v>9</v>
      </c>
      <c r="AD8" s="140">
        <v>2019</v>
      </c>
      <c r="AE8" s="140">
        <v>2018</v>
      </c>
      <c r="AF8" s="140">
        <v>2017</v>
      </c>
      <c r="AG8" s="140">
        <f>AH8+1</f>
        <v>2016</v>
      </c>
      <c r="AH8" s="140">
        <f>AI8+1</f>
        <v>2015</v>
      </c>
      <c r="AI8" s="140">
        <f>AJ8+1</f>
        <v>2014</v>
      </c>
      <c r="AJ8" s="140">
        <v>2013</v>
      </c>
    </row>
    <row r="9" spans="1:36" ht="24.95" customHeight="1" x14ac:dyDescent="0.25">
      <c r="B9" s="117" t="s">
        <v>240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5"/>
      <c r="AI9" s="5"/>
      <c r="AJ9" s="5"/>
    </row>
    <row r="10" spans="1:36" s="12" customFormat="1" ht="18" customHeight="1" x14ac:dyDescent="0.25">
      <c r="A10" s="3"/>
      <c r="B10" s="8" t="s">
        <v>140</v>
      </c>
      <c r="C10" s="9">
        <v>-47624</v>
      </c>
      <c r="D10" s="9">
        <v>-11718</v>
      </c>
      <c r="E10" s="9">
        <v>-38128.071460000006</v>
      </c>
      <c r="F10" s="9">
        <v>-38128.071460000006</v>
      </c>
      <c r="G10" s="9">
        <v>45155</v>
      </c>
      <c r="H10" s="9">
        <v>17591</v>
      </c>
      <c r="I10" s="9">
        <v>1061</v>
      </c>
      <c r="J10" s="9">
        <v>183411</v>
      </c>
      <c r="K10" s="9">
        <v>183411</v>
      </c>
      <c r="L10" s="9">
        <v>119750</v>
      </c>
      <c r="M10" s="9">
        <v>39722</v>
      </c>
      <c r="N10" s="9">
        <v>24161</v>
      </c>
      <c r="O10" s="9">
        <v>-53674</v>
      </c>
      <c r="P10" s="9">
        <v>-53674</v>
      </c>
      <c r="Q10" s="9">
        <v>-39419.364739999997</v>
      </c>
      <c r="R10" s="9">
        <v>-9957.1568100000004</v>
      </c>
      <c r="S10" s="9">
        <v>-13061.797170000002</v>
      </c>
      <c r="T10" s="9">
        <v>-158765</v>
      </c>
      <c r="U10" s="9">
        <v>-158765</v>
      </c>
      <c r="V10" s="9">
        <v>-91098</v>
      </c>
      <c r="W10" s="9">
        <v>-66527</v>
      </c>
      <c r="X10" s="9">
        <v>-32013</v>
      </c>
      <c r="Y10" s="9">
        <v>-61703</v>
      </c>
      <c r="Z10" s="9">
        <v>-61703</v>
      </c>
      <c r="AA10" s="9">
        <v>-43133</v>
      </c>
      <c r="AB10" s="9">
        <v>-32769</v>
      </c>
      <c r="AC10" s="9">
        <v>-12417</v>
      </c>
      <c r="AD10" s="9">
        <v>-48880</v>
      </c>
      <c r="AE10" s="9">
        <v>-47469</v>
      </c>
      <c r="AF10" s="9">
        <v>76271</v>
      </c>
      <c r="AG10" s="9">
        <v>92528</v>
      </c>
      <c r="AH10" s="9">
        <v>114157</v>
      </c>
      <c r="AI10" s="9">
        <v>35185</v>
      </c>
      <c r="AJ10" s="9">
        <v>54822</v>
      </c>
    </row>
    <row r="11" spans="1:36" s="12" customFormat="1" ht="18" customHeight="1" x14ac:dyDescent="0.25">
      <c r="A11" s="3"/>
      <c r="B11" s="8" t="s">
        <v>235</v>
      </c>
      <c r="C11" s="9">
        <v>-13214</v>
      </c>
      <c r="D11" s="9">
        <v>-3999</v>
      </c>
      <c r="E11" s="9">
        <v>4690.2484599999989</v>
      </c>
      <c r="F11" s="9">
        <v>4690.2484599999989</v>
      </c>
      <c r="G11" s="9">
        <v>-34467</v>
      </c>
      <c r="H11" s="9">
        <v>-19139</v>
      </c>
      <c r="I11" s="9">
        <v>-9756</v>
      </c>
      <c r="J11" s="9">
        <v>-17433</v>
      </c>
      <c r="K11" s="9">
        <v>-17433</v>
      </c>
      <c r="L11" s="9">
        <v>-8846</v>
      </c>
      <c r="M11" s="9">
        <v>-4093</v>
      </c>
      <c r="N11" s="9">
        <v>9201</v>
      </c>
      <c r="O11" s="9">
        <v>-19357</v>
      </c>
      <c r="P11" s="9">
        <v>-19357</v>
      </c>
      <c r="Q11" s="9">
        <v>-5002.5719699999991</v>
      </c>
      <c r="R11" s="9">
        <v>-2463.4286500000003</v>
      </c>
      <c r="S11" s="9">
        <v>3876.9606299999996</v>
      </c>
      <c r="T11" s="9">
        <v>-6312</v>
      </c>
      <c r="U11" s="9">
        <v>-6312</v>
      </c>
      <c r="V11" s="9">
        <v>922</v>
      </c>
      <c r="W11" s="9">
        <v>8612</v>
      </c>
      <c r="X11" s="9">
        <v>-3919</v>
      </c>
      <c r="Y11" s="9">
        <v>37593</v>
      </c>
      <c r="Z11" s="9">
        <v>37593</v>
      </c>
      <c r="AA11" s="9">
        <v>17133</v>
      </c>
      <c r="AB11" s="9">
        <v>9749</v>
      </c>
      <c r="AC11" s="9">
        <v>2647</v>
      </c>
      <c r="AD11" s="9">
        <v>-63683</v>
      </c>
      <c r="AE11" s="9">
        <v>65561</v>
      </c>
      <c r="AF11" s="9">
        <v>68285</v>
      </c>
      <c r="AG11" s="9">
        <v>-93079</v>
      </c>
      <c r="AH11" s="9">
        <v>-10001</v>
      </c>
      <c r="AI11" s="9">
        <v>-7323</v>
      </c>
      <c r="AJ11" s="9">
        <v>-9907</v>
      </c>
    </row>
    <row r="12" spans="1:36" s="16" customFormat="1" ht="18" customHeight="1" x14ac:dyDescent="0.25">
      <c r="A12" s="3"/>
      <c r="B12" s="118" t="s">
        <v>236</v>
      </c>
      <c r="C12" s="119">
        <v>122173</v>
      </c>
      <c r="D12" s="119">
        <v>51090</v>
      </c>
      <c r="E12" s="119">
        <v>11043</v>
      </c>
      <c r="F12" s="119">
        <v>11043</v>
      </c>
      <c r="G12" s="119">
        <v>5194</v>
      </c>
      <c r="H12" s="119">
        <v>12171</v>
      </c>
      <c r="I12" s="119">
        <v>-5166</v>
      </c>
      <c r="J12" s="119">
        <v>-133486</v>
      </c>
      <c r="K12" s="119">
        <v>-133486</v>
      </c>
      <c r="L12" s="119">
        <v>-73519</v>
      </c>
      <c r="M12" s="119">
        <v>3332</v>
      </c>
      <c r="N12" s="119">
        <v>5301</v>
      </c>
      <c r="O12" s="119">
        <v>55063</v>
      </c>
      <c r="P12" s="119">
        <v>55063</v>
      </c>
      <c r="Q12" s="119">
        <v>24154</v>
      </c>
      <c r="R12" s="119">
        <v>-2681.5980100000002</v>
      </c>
      <c r="S12" s="119">
        <v>-51.144039999999734</v>
      </c>
      <c r="T12" s="119">
        <v>145433</v>
      </c>
      <c r="U12" s="119">
        <v>145433</v>
      </c>
      <c r="V12" s="119">
        <v>141328</v>
      </c>
      <c r="W12" s="119">
        <v>-8940</v>
      </c>
      <c r="X12" s="119">
        <v>1130</v>
      </c>
      <c r="Y12" s="119">
        <v>-13336</v>
      </c>
      <c r="Z12" s="119">
        <v>-13336</v>
      </c>
      <c r="AA12" s="119">
        <v>-13120</v>
      </c>
      <c r="AB12" s="119">
        <v>-12836</v>
      </c>
      <c r="AC12" s="119">
        <v>-11734</v>
      </c>
      <c r="AD12" s="119">
        <v>-11343</v>
      </c>
      <c r="AE12" s="119">
        <v>-10111</v>
      </c>
      <c r="AF12" s="119">
        <v>-17583</v>
      </c>
      <c r="AG12" s="119">
        <v>-22700</v>
      </c>
      <c r="AH12" s="119">
        <v>-31095</v>
      </c>
      <c r="AI12" s="119">
        <v>-21356</v>
      </c>
      <c r="AJ12" s="119">
        <v>-16291</v>
      </c>
    </row>
    <row r="13" spans="1:36" s="12" customFormat="1" ht="18" customHeight="1" x14ac:dyDescent="0.25">
      <c r="A13" s="3"/>
      <c r="B13" s="133" t="s">
        <v>141</v>
      </c>
      <c r="C13" s="134">
        <v>61335</v>
      </c>
      <c r="D13" s="134">
        <v>35373</v>
      </c>
      <c r="E13" s="134">
        <v>-22395</v>
      </c>
      <c r="F13" s="134">
        <v>-22395</v>
      </c>
      <c r="G13" s="134">
        <v>15882</v>
      </c>
      <c r="H13" s="134">
        <v>10623</v>
      </c>
      <c r="I13" s="134">
        <v>-13861</v>
      </c>
      <c r="J13" s="134">
        <v>32492</v>
      </c>
      <c r="K13" s="134">
        <v>32492</v>
      </c>
      <c r="L13" s="134">
        <v>37385</v>
      </c>
      <c r="M13" s="134">
        <v>38961</v>
      </c>
      <c r="N13" s="134">
        <v>38663</v>
      </c>
      <c r="O13" s="134">
        <v>-17968</v>
      </c>
      <c r="P13" s="134">
        <v>-17968</v>
      </c>
      <c r="Q13" s="134">
        <v>-20268.492539999996</v>
      </c>
      <c r="R13" s="134">
        <v>-15102</v>
      </c>
      <c r="S13" s="134">
        <v>-9236</v>
      </c>
      <c r="T13" s="134">
        <v>-19644</v>
      </c>
      <c r="U13" s="134">
        <v>-19644</v>
      </c>
      <c r="V13" s="134">
        <v>51152</v>
      </c>
      <c r="W13" s="134">
        <v>-66855</v>
      </c>
      <c r="X13" s="134">
        <v>-34802</v>
      </c>
      <c r="Y13" s="135">
        <v>-37446</v>
      </c>
      <c r="Z13" s="135">
        <v>-37446</v>
      </c>
      <c r="AA13" s="135">
        <v>-39120</v>
      </c>
      <c r="AB13" s="135">
        <v>-35856</v>
      </c>
      <c r="AC13" s="135">
        <v>-21504</v>
      </c>
      <c r="AD13" s="135">
        <v>-123906</v>
      </c>
      <c r="AE13" s="135">
        <v>7981</v>
      </c>
      <c r="AF13" s="135">
        <v>126973</v>
      </c>
      <c r="AG13" s="135">
        <v>-23251</v>
      </c>
      <c r="AH13" s="135">
        <v>73061</v>
      </c>
      <c r="AI13" s="135">
        <v>6506</v>
      </c>
      <c r="AJ13" s="135">
        <v>28624</v>
      </c>
    </row>
    <row r="14" spans="1:36" s="12" customFormat="1" ht="18" customHeight="1" x14ac:dyDescent="0.25">
      <c r="A14" s="3"/>
      <c r="B14" s="136" t="s">
        <v>166</v>
      </c>
      <c r="C14" s="137">
        <v>116142</v>
      </c>
      <c r="D14" s="137">
        <v>116142</v>
      </c>
      <c r="E14" s="137">
        <v>138537</v>
      </c>
      <c r="F14" s="137">
        <v>138537</v>
      </c>
      <c r="G14" s="137">
        <v>138537</v>
      </c>
      <c r="H14" s="137">
        <v>138537</v>
      </c>
      <c r="I14" s="137">
        <v>138537</v>
      </c>
      <c r="J14" s="137">
        <v>106045</v>
      </c>
      <c r="K14" s="137">
        <v>106045</v>
      </c>
      <c r="L14" s="137">
        <v>106045</v>
      </c>
      <c r="M14" s="137">
        <v>106045</v>
      </c>
      <c r="N14" s="137">
        <v>106045</v>
      </c>
      <c r="O14" s="137">
        <v>124013</v>
      </c>
      <c r="P14" s="137">
        <v>124013</v>
      </c>
      <c r="Q14" s="137">
        <v>124013</v>
      </c>
      <c r="R14" s="137">
        <v>124013</v>
      </c>
      <c r="S14" s="137">
        <v>124013</v>
      </c>
      <c r="T14" s="137">
        <v>143657</v>
      </c>
      <c r="U14" s="137">
        <v>143657</v>
      </c>
      <c r="V14" s="137">
        <v>143657</v>
      </c>
      <c r="W14" s="137">
        <v>143657</v>
      </c>
      <c r="X14" s="137">
        <v>143657</v>
      </c>
      <c r="Y14" s="138">
        <v>181103</v>
      </c>
      <c r="Z14" s="138">
        <v>181103</v>
      </c>
      <c r="AA14" s="138">
        <v>181103</v>
      </c>
      <c r="AB14" s="138">
        <v>181103</v>
      </c>
      <c r="AC14" s="138">
        <v>181103</v>
      </c>
      <c r="AD14" s="138">
        <v>305009</v>
      </c>
      <c r="AE14" s="138">
        <v>297028</v>
      </c>
      <c r="AF14" s="138">
        <v>170055</v>
      </c>
      <c r="AG14" s="138">
        <v>193306</v>
      </c>
      <c r="AH14" s="138">
        <v>180053</v>
      </c>
      <c r="AI14" s="138">
        <v>173547</v>
      </c>
      <c r="AJ14" s="138">
        <v>144923</v>
      </c>
    </row>
    <row r="15" spans="1:36" s="12" customFormat="1" ht="18" customHeight="1" x14ac:dyDescent="0.25">
      <c r="A15" s="3"/>
      <c r="B15" s="11" t="s">
        <v>167</v>
      </c>
      <c r="C15" s="36">
        <v>177477</v>
      </c>
      <c r="D15" s="36">
        <v>151515</v>
      </c>
      <c r="E15" s="36">
        <v>116142</v>
      </c>
      <c r="F15" s="36">
        <v>116142</v>
      </c>
      <c r="G15" s="36">
        <v>154419</v>
      </c>
      <c r="H15" s="36">
        <v>149160</v>
      </c>
      <c r="I15" s="36">
        <v>124676</v>
      </c>
      <c r="J15" s="36">
        <v>138537</v>
      </c>
      <c r="K15" s="36">
        <v>138537</v>
      </c>
      <c r="L15" s="36">
        <v>143430</v>
      </c>
      <c r="M15" s="36">
        <v>145006</v>
      </c>
      <c r="N15" s="36">
        <v>144708</v>
      </c>
      <c r="O15" s="36">
        <v>106045</v>
      </c>
      <c r="P15" s="36">
        <v>106045</v>
      </c>
      <c r="Q15" s="36">
        <v>103745</v>
      </c>
      <c r="R15" s="36">
        <v>108911</v>
      </c>
      <c r="S15" s="36">
        <v>114777</v>
      </c>
      <c r="T15" s="36">
        <v>124013</v>
      </c>
      <c r="U15" s="36">
        <v>124013</v>
      </c>
      <c r="V15" s="36">
        <v>194809</v>
      </c>
      <c r="W15" s="36">
        <v>76802</v>
      </c>
      <c r="X15" s="36">
        <v>108855</v>
      </c>
      <c r="Y15" s="10">
        <v>143657</v>
      </c>
      <c r="Z15" s="10">
        <v>143657</v>
      </c>
      <c r="AA15" s="10">
        <v>141983</v>
      </c>
      <c r="AB15" s="10">
        <v>145247</v>
      </c>
      <c r="AC15" s="10">
        <v>159599</v>
      </c>
      <c r="AD15" s="10">
        <v>181103</v>
      </c>
      <c r="AE15" s="10">
        <v>305009</v>
      </c>
      <c r="AF15" s="10">
        <v>297028</v>
      </c>
      <c r="AG15" s="10">
        <v>170055</v>
      </c>
      <c r="AH15" s="10">
        <v>253114</v>
      </c>
      <c r="AI15" s="10">
        <v>180053</v>
      </c>
      <c r="AJ15" s="10">
        <v>173547</v>
      </c>
    </row>
    <row r="16" spans="1:36" s="16" customFormat="1" ht="18" customHeight="1" x14ac:dyDescent="0.25">
      <c r="A16" s="3"/>
      <c r="B16" s="8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</row>
    <row r="17" spans="1:36" ht="18" customHeight="1" x14ac:dyDescent="0.25">
      <c r="B17" s="4" t="s">
        <v>142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6"/>
      <c r="AC17" s="6"/>
      <c r="AD17" s="7"/>
      <c r="AE17" s="7"/>
      <c r="AF17" s="7"/>
      <c r="AG17" s="7"/>
      <c r="AH17" s="7"/>
      <c r="AI17" s="7"/>
      <c r="AJ17" s="7"/>
    </row>
    <row r="18" spans="1:36" s="12" customFormat="1" ht="18" customHeight="1" x14ac:dyDescent="0.25">
      <c r="A18" s="3"/>
      <c r="B18" s="11" t="s">
        <v>75</v>
      </c>
      <c r="C18" s="36">
        <v>45680</v>
      </c>
      <c r="D18" s="36">
        <v>27152</v>
      </c>
      <c r="E18" s="36">
        <v>77181</v>
      </c>
      <c r="F18" s="36">
        <v>77181</v>
      </c>
      <c r="G18" s="36">
        <v>62035</v>
      </c>
      <c r="H18" s="36">
        <v>49718</v>
      </c>
      <c r="I18" s="36">
        <v>23105</v>
      </c>
      <c r="J18" s="36">
        <v>-31595</v>
      </c>
      <c r="K18" s="36">
        <v>-31595</v>
      </c>
      <c r="L18" s="36">
        <v>699</v>
      </c>
      <c r="M18" s="36">
        <v>2480</v>
      </c>
      <c r="N18" s="36">
        <v>11279</v>
      </c>
      <c r="O18" s="36">
        <v>39536</v>
      </c>
      <c r="P18" s="36">
        <v>39536</v>
      </c>
      <c r="Q18" s="36">
        <v>5669</v>
      </c>
      <c r="R18" s="36">
        <v>4666</v>
      </c>
      <c r="S18" s="36">
        <v>8071</v>
      </c>
      <c r="T18" s="36">
        <v>19638</v>
      </c>
      <c r="U18" s="36">
        <v>19638</v>
      </c>
      <c r="V18" s="36">
        <v>41482</v>
      </c>
      <c r="W18" s="36">
        <v>27298</v>
      </c>
      <c r="X18" s="36">
        <v>14714</v>
      </c>
      <c r="Y18" s="36">
        <v>40743</v>
      </c>
      <c r="Z18" s="36">
        <v>40743</v>
      </c>
      <c r="AA18" s="36">
        <v>22818</v>
      </c>
      <c r="AB18" s="36">
        <v>13049</v>
      </c>
      <c r="AC18" s="36">
        <v>4782</v>
      </c>
      <c r="AD18" s="36">
        <v>21652</v>
      </c>
      <c r="AE18" s="36">
        <v>-13236</v>
      </c>
      <c r="AF18" s="36">
        <v>54524</v>
      </c>
      <c r="AG18" s="36">
        <v>40713</v>
      </c>
      <c r="AH18" s="36">
        <v>80300</v>
      </c>
      <c r="AI18" s="36">
        <v>90607</v>
      </c>
      <c r="AJ18" s="36">
        <v>65165</v>
      </c>
    </row>
    <row r="19" spans="1:36" s="16" customFormat="1" ht="18" customHeight="1" x14ac:dyDescent="0.25">
      <c r="A19" s="3"/>
      <c r="B19" s="8" t="s">
        <v>143</v>
      </c>
      <c r="C19" s="93">
        <v>5089</v>
      </c>
      <c r="D19" s="93">
        <v>2107</v>
      </c>
      <c r="E19" s="93">
        <v>8223</v>
      </c>
      <c r="F19" s="93">
        <v>8223</v>
      </c>
      <c r="G19" s="93">
        <v>6296</v>
      </c>
      <c r="H19" s="93">
        <v>3860</v>
      </c>
      <c r="I19" s="93">
        <v>3056</v>
      </c>
      <c r="J19" s="93">
        <v>6542</v>
      </c>
      <c r="K19" s="93">
        <v>6542</v>
      </c>
      <c r="L19" s="93">
        <v>5231</v>
      </c>
      <c r="M19" s="93">
        <v>2560</v>
      </c>
      <c r="N19" s="93">
        <v>1211</v>
      </c>
      <c r="O19" s="93">
        <v>4946</v>
      </c>
      <c r="P19" s="93">
        <v>4946</v>
      </c>
      <c r="Q19" s="93">
        <v>3798.5287600000001</v>
      </c>
      <c r="R19" s="93">
        <v>2726</v>
      </c>
      <c r="S19" s="93">
        <v>2693.6314299999999</v>
      </c>
      <c r="T19" s="93">
        <v>6841</v>
      </c>
      <c r="U19" s="93">
        <v>6841</v>
      </c>
      <c r="V19" s="93">
        <v>14849</v>
      </c>
      <c r="W19" s="93">
        <v>4161</v>
      </c>
      <c r="X19" s="93">
        <v>1648</v>
      </c>
      <c r="Y19" s="91">
        <v>5518</v>
      </c>
      <c r="Z19" s="93">
        <v>5518</v>
      </c>
      <c r="AA19" s="91">
        <v>4444</v>
      </c>
      <c r="AB19" s="91">
        <v>2933</v>
      </c>
      <c r="AC19" s="93">
        <v>1450</v>
      </c>
      <c r="AD19" s="91">
        <v>3597</v>
      </c>
      <c r="AE19" s="91">
        <v>3448</v>
      </c>
      <c r="AF19" s="91">
        <v>4600</v>
      </c>
      <c r="AG19" s="91">
        <v>6150</v>
      </c>
      <c r="AH19" s="91">
        <v>8353</v>
      </c>
      <c r="AI19" s="91">
        <v>6654</v>
      </c>
      <c r="AJ19" s="91">
        <v>4843</v>
      </c>
    </row>
    <row r="20" spans="1:36" s="12" customFormat="1" ht="18" customHeight="1" x14ac:dyDescent="0.25">
      <c r="A20" s="3"/>
      <c r="B20" s="11" t="s">
        <v>144</v>
      </c>
      <c r="C20" s="36">
        <v>733</v>
      </c>
      <c r="D20" s="36">
        <v>355</v>
      </c>
      <c r="E20" s="36">
        <v>1143</v>
      </c>
      <c r="F20" s="36">
        <v>1143</v>
      </c>
      <c r="G20" s="36">
        <v>841</v>
      </c>
      <c r="H20" s="36">
        <v>585</v>
      </c>
      <c r="I20" s="36">
        <v>271</v>
      </c>
      <c r="J20" s="36">
        <v>948</v>
      </c>
      <c r="K20" s="36">
        <v>948</v>
      </c>
      <c r="L20" s="36">
        <v>675</v>
      </c>
      <c r="M20" s="36">
        <v>418</v>
      </c>
      <c r="N20" s="36">
        <v>172</v>
      </c>
      <c r="O20" s="36">
        <v>470</v>
      </c>
      <c r="P20" s="36">
        <v>470</v>
      </c>
      <c r="Q20" s="36">
        <v>336.37430000000001</v>
      </c>
      <c r="R20" s="36">
        <v>205</v>
      </c>
      <c r="S20" s="36">
        <v>79</v>
      </c>
      <c r="T20" s="36">
        <v>245</v>
      </c>
      <c r="U20" s="36">
        <v>245</v>
      </c>
      <c r="V20" s="36">
        <v>182</v>
      </c>
      <c r="W20" s="36">
        <v>115</v>
      </c>
      <c r="X20" s="36">
        <v>57</v>
      </c>
      <c r="Y20" s="36">
        <v>147</v>
      </c>
      <c r="Z20" s="36">
        <v>147</v>
      </c>
      <c r="AA20" s="36">
        <v>100</v>
      </c>
      <c r="AB20" s="36">
        <v>52</v>
      </c>
      <c r="AC20" s="36">
        <v>19</v>
      </c>
      <c r="AD20" s="36">
        <v>54</v>
      </c>
      <c r="AE20" s="36">
        <v>73</v>
      </c>
      <c r="AF20" s="36">
        <v>79</v>
      </c>
      <c r="AG20" s="36">
        <v>88</v>
      </c>
      <c r="AH20" s="36">
        <v>0</v>
      </c>
      <c r="AI20" s="36">
        <v>0</v>
      </c>
      <c r="AJ20" s="36">
        <v>0</v>
      </c>
    </row>
    <row r="21" spans="1:36" s="16" customFormat="1" ht="18" customHeight="1" x14ac:dyDescent="0.25">
      <c r="A21" s="3"/>
      <c r="B21" s="8" t="s">
        <v>145</v>
      </c>
      <c r="C21" s="93">
        <v>0</v>
      </c>
      <c r="D21" s="93">
        <v>0</v>
      </c>
      <c r="E21" s="93">
        <v>127</v>
      </c>
      <c r="F21" s="93">
        <v>127</v>
      </c>
      <c r="G21" s="93">
        <v>1279</v>
      </c>
      <c r="H21" s="93">
        <v>995</v>
      </c>
      <c r="I21" s="93">
        <v>93</v>
      </c>
      <c r="J21" s="93">
        <v>912</v>
      </c>
      <c r="K21" s="93">
        <v>912</v>
      </c>
      <c r="L21" s="93">
        <v>248</v>
      </c>
      <c r="M21" s="93">
        <v>147</v>
      </c>
      <c r="N21" s="93">
        <v>117</v>
      </c>
      <c r="O21" s="93">
        <v>1026</v>
      </c>
      <c r="P21" s="93">
        <v>1026</v>
      </c>
      <c r="Q21" s="93">
        <v>960.34646999999973</v>
      </c>
      <c r="R21" s="93">
        <v>2476</v>
      </c>
      <c r="S21" s="93">
        <v>79</v>
      </c>
      <c r="T21" s="93">
        <v>112</v>
      </c>
      <c r="U21" s="93">
        <v>112</v>
      </c>
      <c r="V21" s="93">
        <v>-162</v>
      </c>
      <c r="W21" s="93">
        <v>93</v>
      </c>
      <c r="X21" s="93">
        <v>99</v>
      </c>
      <c r="Y21" s="91">
        <v>198</v>
      </c>
      <c r="Z21" s="93">
        <v>198</v>
      </c>
      <c r="AA21" s="91">
        <v>-229</v>
      </c>
      <c r="AB21" s="91">
        <v>45</v>
      </c>
      <c r="AC21" s="93" t="s">
        <v>278</v>
      </c>
      <c r="AD21" s="91">
        <v>47</v>
      </c>
      <c r="AE21" s="91">
        <v>-77</v>
      </c>
      <c r="AF21" s="91">
        <v>-31</v>
      </c>
      <c r="AG21" s="91">
        <v>-29</v>
      </c>
      <c r="AH21" s="91">
        <v>0</v>
      </c>
      <c r="AI21" s="91">
        <v>0</v>
      </c>
      <c r="AJ21" s="91">
        <v>0</v>
      </c>
    </row>
    <row r="22" spans="1:36" s="12" customFormat="1" ht="18" customHeight="1" x14ac:dyDescent="0.25">
      <c r="A22" s="3"/>
      <c r="B22" s="11" t="s">
        <v>198</v>
      </c>
      <c r="C22" s="36">
        <v>-35</v>
      </c>
      <c r="D22" s="36">
        <v>3108</v>
      </c>
      <c r="E22" s="36">
        <v>6373</v>
      </c>
      <c r="F22" s="36">
        <v>6373</v>
      </c>
      <c r="G22" s="36">
        <v>3996</v>
      </c>
      <c r="H22" s="36">
        <v>2477</v>
      </c>
      <c r="I22" s="36">
        <v>790</v>
      </c>
      <c r="J22" s="36">
        <v>762</v>
      </c>
      <c r="K22" s="36">
        <v>762</v>
      </c>
      <c r="L22" s="36">
        <v>335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 t="s">
        <v>280</v>
      </c>
      <c r="AE22" s="36">
        <v>0</v>
      </c>
      <c r="AF22" s="36">
        <v>2326</v>
      </c>
      <c r="AG22" s="36">
        <v>0</v>
      </c>
      <c r="AH22" s="36">
        <v>0</v>
      </c>
      <c r="AI22" s="36">
        <v>0</v>
      </c>
      <c r="AJ22" s="36">
        <v>0</v>
      </c>
    </row>
    <row r="23" spans="1:36" s="16" customFormat="1" ht="18" customHeight="1" x14ac:dyDescent="0.25">
      <c r="A23" s="3"/>
      <c r="B23" s="8" t="s">
        <v>232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1">
        <v>0</v>
      </c>
      <c r="Z23" s="93">
        <v>0</v>
      </c>
      <c r="AA23" s="91">
        <v>0</v>
      </c>
      <c r="AB23" s="91">
        <v>0</v>
      </c>
      <c r="AC23" s="93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</row>
    <row r="24" spans="1:36" s="12" customFormat="1" ht="18" customHeight="1" x14ac:dyDescent="0.25">
      <c r="A24" s="3"/>
      <c r="B24" s="11" t="s">
        <v>233</v>
      </c>
      <c r="C24" s="36">
        <v>1386</v>
      </c>
      <c r="D24" s="36">
        <v>1005</v>
      </c>
      <c r="E24" s="36">
        <v>3004</v>
      </c>
      <c r="F24" s="36">
        <v>3004</v>
      </c>
      <c r="G24" s="36">
        <v>1850</v>
      </c>
      <c r="H24" s="36">
        <v>1152</v>
      </c>
      <c r="I24" s="36">
        <v>352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</row>
    <row r="25" spans="1:36" s="16" customFormat="1" ht="18" customHeight="1" x14ac:dyDescent="0.25">
      <c r="A25" s="3"/>
      <c r="B25" s="8" t="s">
        <v>234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 t="s">
        <v>93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1">
        <v>0</v>
      </c>
      <c r="Z25" s="93">
        <v>0</v>
      </c>
      <c r="AA25" s="91">
        <v>0</v>
      </c>
      <c r="AB25" s="91">
        <v>0</v>
      </c>
      <c r="AC25" s="93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</row>
    <row r="26" spans="1:36" s="12" customFormat="1" ht="18" customHeight="1" x14ac:dyDescent="0.25">
      <c r="A26" s="3"/>
      <c r="B26" s="11" t="s">
        <v>199</v>
      </c>
      <c r="C26" s="36">
        <v>2595</v>
      </c>
      <c r="D26" s="36">
        <v>1247</v>
      </c>
      <c r="E26" s="36">
        <v>3902</v>
      </c>
      <c r="F26" s="36">
        <v>3902</v>
      </c>
      <c r="G26" s="36">
        <v>1257</v>
      </c>
      <c r="H26" s="36">
        <v>1193</v>
      </c>
      <c r="I26" s="36">
        <v>563</v>
      </c>
      <c r="J26" s="36">
        <v>3003</v>
      </c>
      <c r="K26" s="36">
        <v>3003</v>
      </c>
      <c r="L26" s="36">
        <v>1935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 t="s">
        <v>93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</row>
    <row r="27" spans="1:36" s="16" customFormat="1" ht="18" customHeight="1" x14ac:dyDescent="0.25">
      <c r="A27" s="3"/>
      <c r="B27" s="8" t="s">
        <v>208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 t="s">
        <v>93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1">
        <v>0</v>
      </c>
      <c r="Z27" s="93">
        <v>0</v>
      </c>
      <c r="AA27" s="91">
        <v>0</v>
      </c>
      <c r="AB27" s="91">
        <v>0</v>
      </c>
      <c r="AC27" s="93">
        <v>0</v>
      </c>
      <c r="AD27" s="91" t="s">
        <v>93</v>
      </c>
      <c r="AE27" s="91">
        <v>0</v>
      </c>
      <c r="AF27" s="91">
        <v>29</v>
      </c>
      <c r="AG27" s="91">
        <v>0</v>
      </c>
      <c r="AH27" s="91">
        <v>6584</v>
      </c>
      <c r="AI27" s="91">
        <v>315</v>
      </c>
      <c r="AJ27" s="91">
        <v>128</v>
      </c>
    </row>
    <row r="28" spans="1:36" s="12" customFormat="1" ht="18" customHeight="1" x14ac:dyDescent="0.25">
      <c r="A28" s="3"/>
      <c r="B28" s="11" t="s">
        <v>146</v>
      </c>
      <c r="C28" s="36">
        <v>345</v>
      </c>
      <c r="D28" s="36">
        <v>-291</v>
      </c>
      <c r="E28" s="36">
        <v>2055</v>
      </c>
      <c r="F28" s="36">
        <v>2055</v>
      </c>
      <c r="G28" s="36">
        <v>1360</v>
      </c>
      <c r="H28" s="36">
        <v>-1362</v>
      </c>
      <c r="I28" s="36">
        <v>-922</v>
      </c>
      <c r="J28" s="36">
        <v>-605</v>
      </c>
      <c r="K28" s="36">
        <v>-605</v>
      </c>
      <c r="L28" s="36">
        <v>1951</v>
      </c>
      <c r="M28" s="36">
        <v>1815</v>
      </c>
      <c r="N28" s="36">
        <v>1276</v>
      </c>
      <c r="O28" s="36">
        <v>53</v>
      </c>
      <c r="P28" s="36">
        <v>53</v>
      </c>
      <c r="Q28" s="36">
        <v>133</v>
      </c>
      <c r="R28" s="36">
        <v>-153</v>
      </c>
      <c r="S28" s="36">
        <v>-219</v>
      </c>
      <c r="T28" s="36">
        <v>2041</v>
      </c>
      <c r="U28" s="36">
        <v>2041</v>
      </c>
      <c r="V28" s="36">
        <v>1037</v>
      </c>
      <c r="W28" s="36">
        <v>466</v>
      </c>
      <c r="X28" s="36">
        <v>393</v>
      </c>
      <c r="Y28" s="36">
        <v>2666</v>
      </c>
      <c r="Z28" s="36">
        <v>2666</v>
      </c>
      <c r="AA28" s="36">
        <v>2443</v>
      </c>
      <c r="AB28" s="36">
        <v>1611</v>
      </c>
      <c r="AC28" s="36">
        <v>281</v>
      </c>
      <c r="AD28" s="36">
        <v>1836</v>
      </c>
      <c r="AE28" s="36">
        <v>731</v>
      </c>
      <c r="AF28" s="36">
        <v>-1905</v>
      </c>
      <c r="AG28" s="36">
        <v>-725</v>
      </c>
      <c r="AH28" s="36">
        <v>0</v>
      </c>
      <c r="AI28" s="36">
        <v>0</v>
      </c>
      <c r="AJ28" s="36">
        <v>0</v>
      </c>
    </row>
    <row r="29" spans="1:36" s="16" customFormat="1" ht="18" customHeight="1" x14ac:dyDescent="0.25">
      <c r="A29" s="3"/>
      <c r="B29" s="8" t="s">
        <v>147</v>
      </c>
      <c r="C29" s="93">
        <v>6056</v>
      </c>
      <c r="D29" s="93">
        <v>2751</v>
      </c>
      <c r="E29" s="93">
        <v>12848</v>
      </c>
      <c r="F29" s="93">
        <v>12848</v>
      </c>
      <c r="G29" s="93">
        <v>10576</v>
      </c>
      <c r="H29" s="93">
        <v>5373</v>
      </c>
      <c r="I29" s="93">
        <v>590</v>
      </c>
      <c r="J29" s="93">
        <v>9615</v>
      </c>
      <c r="K29" s="93">
        <v>9615</v>
      </c>
      <c r="L29" s="93">
        <v>7173</v>
      </c>
      <c r="M29" s="93">
        <v>4876</v>
      </c>
      <c r="N29" s="93">
        <v>2220</v>
      </c>
      <c r="O29" s="93">
        <v>18152</v>
      </c>
      <c r="P29" s="93">
        <v>18152</v>
      </c>
      <c r="Q29" s="93">
        <v>9814.7490600000001</v>
      </c>
      <c r="R29" s="93">
        <v>7671</v>
      </c>
      <c r="S29" s="93">
        <v>6055</v>
      </c>
      <c r="T29" s="93">
        <v>4702</v>
      </c>
      <c r="U29" s="93">
        <v>4702</v>
      </c>
      <c r="V29" s="93">
        <v>3553</v>
      </c>
      <c r="W29" s="93">
        <v>1918</v>
      </c>
      <c r="X29" s="93">
        <v>755</v>
      </c>
      <c r="Y29" s="91">
        <v>3348</v>
      </c>
      <c r="Z29" s="93">
        <v>3348</v>
      </c>
      <c r="AA29" s="91">
        <v>1372</v>
      </c>
      <c r="AB29" s="91">
        <v>1093</v>
      </c>
      <c r="AC29" s="93">
        <v>411</v>
      </c>
      <c r="AD29" s="91">
        <v>7745</v>
      </c>
      <c r="AE29" s="91">
        <v>3243</v>
      </c>
      <c r="AF29" s="91">
        <v>6861</v>
      </c>
      <c r="AG29" s="91">
        <v>5809</v>
      </c>
      <c r="AH29" s="91">
        <v>3189</v>
      </c>
      <c r="AI29" s="91">
        <v>3045</v>
      </c>
      <c r="AJ29" s="91">
        <v>0</v>
      </c>
    </row>
    <row r="30" spans="1:36" s="12" customFormat="1" ht="18" customHeight="1" x14ac:dyDescent="0.25">
      <c r="A30" s="3"/>
      <c r="B30" s="11" t="s">
        <v>148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 t="s">
        <v>93</v>
      </c>
      <c r="I30" s="36">
        <v>0</v>
      </c>
      <c r="J30" s="36">
        <v>0</v>
      </c>
      <c r="K30" s="36">
        <v>0</v>
      </c>
      <c r="L30" s="36">
        <v>0</v>
      </c>
      <c r="M30" s="36" t="s">
        <v>278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 t="s">
        <v>280</v>
      </c>
      <c r="X30" s="36">
        <v>0</v>
      </c>
      <c r="Y30" s="36">
        <v>0</v>
      </c>
      <c r="Z30" s="36" t="s">
        <v>281</v>
      </c>
      <c r="AA30" s="36" t="s">
        <v>278</v>
      </c>
      <c r="AB30" s="36" t="s">
        <v>280</v>
      </c>
      <c r="AC30" s="36">
        <v>0</v>
      </c>
      <c r="AD30" s="36">
        <v>316</v>
      </c>
      <c r="AE30" s="36" t="s">
        <v>280</v>
      </c>
      <c r="AF30" s="36">
        <v>1274</v>
      </c>
      <c r="AG30" s="36">
        <v>3514</v>
      </c>
      <c r="AH30" s="36">
        <v>0</v>
      </c>
      <c r="AI30" s="36">
        <v>0</v>
      </c>
      <c r="AJ30" s="36">
        <v>0</v>
      </c>
    </row>
    <row r="31" spans="1:36" s="16" customFormat="1" ht="18" customHeight="1" x14ac:dyDescent="0.25">
      <c r="A31" s="3"/>
      <c r="B31" s="8" t="s">
        <v>149</v>
      </c>
      <c r="C31" s="93">
        <v>10414</v>
      </c>
      <c r="D31" s="93">
        <v>4865</v>
      </c>
      <c r="E31" s="93">
        <v>15856</v>
      </c>
      <c r="F31" s="93">
        <v>15856</v>
      </c>
      <c r="G31" s="93">
        <v>10082</v>
      </c>
      <c r="H31" s="93">
        <v>7705</v>
      </c>
      <c r="I31" s="93">
        <v>4920</v>
      </c>
      <c r="J31" s="93">
        <v>27489</v>
      </c>
      <c r="K31" s="93">
        <v>27489</v>
      </c>
      <c r="L31" s="93">
        <v>23785</v>
      </c>
      <c r="M31" s="93">
        <v>16125</v>
      </c>
      <c r="N31" s="93">
        <v>9844</v>
      </c>
      <c r="O31" s="93">
        <v>26006</v>
      </c>
      <c r="P31" s="93">
        <v>26006</v>
      </c>
      <c r="Q31" s="93">
        <v>16306.663860000001</v>
      </c>
      <c r="R31" s="93">
        <v>10554.66915</v>
      </c>
      <c r="S31" s="93">
        <v>5193.9446899999994</v>
      </c>
      <c r="T31" s="93">
        <v>13703</v>
      </c>
      <c r="U31" s="93">
        <v>13703</v>
      </c>
      <c r="V31" s="93">
        <v>204</v>
      </c>
      <c r="W31" s="93">
        <v>111</v>
      </c>
      <c r="X31" s="93">
        <v>56</v>
      </c>
      <c r="Y31" s="91">
        <v>261</v>
      </c>
      <c r="Z31" s="93">
        <v>261</v>
      </c>
      <c r="AA31" s="91">
        <v>219</v>
      </c>
      <c r="AB31" s="91">
        <v>146</v>
      </c>
      <c r="AC31" s="93">
        <v>78</v>
      </c>
      <c r="AD31" s="91">
        <v>350</v>
      </c>
      <c r="AE31" s="91">
        <v>3200</v>
      </c>
      <c r="AF31" s="91">
        <v>1011</v>
      </c>
      <c r="AG31" s="91">
        <v>504</v>
      </c>
      <c r="AH31" s="91">
        <v>0</v>
      </c>
      <c r="AI31" s="91">
        <v>0</v>
      </c>
      <c r="AJ31" s="91">
        <v>0</v>
      </c>
    </row>
    <row r="32" spans="1:36" s="12" customFormat="1" ht="18" customHeight="1" x14ac:dyDescent="0.25">
      <c r="A32" s="3"/>
      <c r="B32" s="11" t="s">
        <v>150</v>
      </c>
      <c r="C32" s="36">
        <v>-69353</v>
      </c>
      <c r="D32" s="36">
        <v>-42097</v>
      </c>
      <c r="E32" s="36">
        <v>-136801</v>
      </c>
      <c r="F32" s="36">
        <v>-136801</v>
      </c>
      <c r="G32" s="36">
        <v>-73840</v>
      </c>
      <c r="H32" s="36">
        <v>-59463</v>
      </c>
      <c r="I32" s="36">
        <v>-17450</v>
      </c>
      <c r="J32" s="36">
        <v>118198</v>
      </c>
      <c r="K32" s="36">
        <v>118198</v>
      </c>
      <c r="L32" s="36">
        <v>51865</v>
      </c>
      <c r="M32" s="36">
        <v>-31781</v>
      </c>
      <c r="N32" s="36">
        <v>-10866</v>
      </c>
      <c r="O32" s="36">
        <v>-120410</v>
      </c>
      <c r="P32" s="36">
        <v>-120410</v>
      </c>
      <c r="Q32" s="36">
        <v>-37522</v>
      </c>
      <c r="R32" s="36">
        <v>-36643</v>
      </c>
      <c r="S32" s="36">
        <v>-29198</v>
      </c>
      <c r="T32" s="36">
        <v>-93995</v>
      </c>
      <c r="U32" s="36">
        <v>-93995</v>
      </c>
      <c r="V32" s="36">
        <v>-58765</v>
      </c>
      <c r="W32" s="36">
        <v>-46362</v>
      </c>
      <c r="X32" s="36">
        <v>-24232</v>
      </c>
      <c r="Y32" s="36">
        <v>-88533</v>
      </c>
      <c r="Z32" s="36">
        <v>-88533</v>
      </c>
      <c r="AA32" s="36">
        <v>-52952</v>
      </c>
      <c r="AB32" s="36">
        <v>-35030</v>
      </c>
      <c r="AC32" s="36">
        <v>-11740</v>
      </c>
      <c r="AD32" s="36">
        <v>-41967</v>
      </c>
      <c r="AE32" s="36">
        <v>-3335</v>
      </c>
      <c r="AF32" s="36">
        <v>34861</v>
      </c>
      <c r="AG32" s="36">
        <v>35673</v>
      </c>
      <c r="AH32" s="36">
        <v>12691</v>
      </c>
      <c r="AI32" s="36">
        <v>-48057</v>
      </c>
      <c r="AJ32" s="36">
        <v>-23739</v>
      </c>
    </row>
    <row r="33" spans="1:36" s="16" customFormat="1" ht="18" customHeight="1" x14ac:dyDescent="0.25">
      <c r="A33" s="3"/>
      <c r="B33" s="8" t="s">
        <v>151</v>
      </c>
      <c r="C33" s="93">
        <v>-47940</v>
      </c>
      <c r="D33" s="93">
        <v>-1985</v>
      </c>
      <c r="E33" s="93">
        <v>18557.064200000001</v>
      </c>
      <c r="F33" s="93">
        <v>18557.064200000001</v>
      </c>
      <c r="G33" s="93">
        <v>54308</v>
      </c>
      <c r="H33" s="93">
        <v>30259</v>
      </c>
      <c r="I33" s="93">
        <v>1906</v>
      </c>
      <c r="J33" s="93">
        <v>151779</v>
      </c>
      <c r="K33" s="93">
        <v>151779</v>
      </c>
      <c r="L33" s="93">
        <v>112620</v>
      </c>
      <c r="M33" s="93">
        <v>110130</v>
      </c>
      <c r="N33" s="93">
        <v>38130</v>
      </c>
      <c r="O33" s="93">
        <v>-50624</v>
      </c>
      <c r="P33" s="93">
        <v>-50624</v>
      </c>
      <c r="Q33" s="93">
        <v>-46923.34319</v>
      </c>
      <c r="R33" s="93">
        <v>-86966</v>
      </c>
      <c r="S33" s="93">
        <v>16804</v>
      </c>
      <c r="T33" s="93">
        <v>-155183</v>
      </c>
      <c r="U33" s="93">
        <v>-155183</v>
      </c>
      <c r="V33" s="93">
        <v>-92366</v>
      </c>
      <c r="W33" s="93">
        <v>-54988</v>
      </c>
      <c r="X33" s="93">
        <v>-28737</v>
      </c>
      <c r="Y33" s="91">
        <v>-14285</v>
      </c>
      <c r="Z33" s="93">
        <v>-14285</v>
      </c>
      <c r="AA33" s="91">
        <v>11520</v>
      </c>
      <c r="AB33" s="91">
        <v>-8052</v>
      </c>
      <c r="AC33" s="93">
        <v>-1024</v>
      </c>
      <c r="AD33" s="91">
        <v>-8583</v>
      </c>
      <c r="AE33" s="91">
        <v>-39464</v>
      </c>
      <c r="AF33" s="91">
        <v>-19504</v>
      </c>
      <c r="AG33" s="91">
        <v>15572</v>
      </c>
      <c r="AH33" s="91">
        <v>-3300</v>
      </c>
      <c r="AI33" s="91">
        <v>-20578</v>
      </c>
      <c r="AJ33" s="91">
        <v>-123</v>
      </c>
    </row>
    <row r="34" spans="1:36" s="12" customFormat="1" ht="18" customHeight="1" x14ac:dyDescent="0.25">
      <c r="A34" s="3"/>
      <c r="B34" s="11" t="s">
        <v>152</v>
      </c>
      <c r="C34" s="36">
        <v>3748</v>
      </c>
      <c r="D34" s="36">
        <v>1959</v>
      </c>
      <c r="E34" s="36">
        <v>3729</v>
      </c>
      <c r="F34" s="36">
        <v>3729</v>
      </c>
      <c r="G34" s="36">
        <v>-2069</v>
      </c>
      <c r="H34" s="36">
        <v>358</v>
      </c>
      <c r="I34" s="36">
        <v>2082</v>
      </c>
      <c r="J34" s="36">
        <v>-14230</v>
      </c>
      <c r="K34" s="36">
        <v>-14230</v>
      </c>
      <c r="L34" s="36">
        <v>-10993</v>
      </c>
      <c r="M34" s="36">
        <v>-5439</v>
      </c>
      <c r="N34" s="36">
        <v>-2450</v>
      </c>
      <c r="O34" s="36">
        <v>-4122</v>
      </c>
      <c r="P34" s="36">
        <v>-4122</v>
      </c>
      <c r="Q34" s="36">
        <v>-7506</v>
      </c>
      <c r="R34" s="36">
        <v>-5360</v>
      </c>
      <c r="S34" s="36">
        <v>-3472</v>
      </c>
      <c r="T34" s="36">
        <v>-8569</v>
      </c>
      <c r="U34" s="36">
        <v>-8569</v>
      </c>
      <c r="V34" s="36">
        <v>-1405</v>
      </c>
      <c r="W34" s="36">
        <v>-899</v>
      </c>
      <c r="X34" s="36">
        <v>26</v>
      </c>
      <c r="Y34" s="36">
        <v>-3848</v>
      </c>
      <c r="Z34" s="36">
        <v>-3848</v>
      </c>
      <c r="AA34" s="36">
        <v>-1537</v>
      </c>
      <c r="AB34" s="36">
        <v>-579</v>
      </c>
      <c r="AC34" s="36">
        <v>547</v>
      </c>
      <c r="AD34" s="36">
        <v>-2129</v>
      </c>
      <c r="AE34" s="36">
        <v>694</v>
      </c>
      <c r="AF34" s="36">
        <v>-5</v>
      </c>
      <c r="AG34" s="36">
        <v>3125</v>
      </c>
      <c r="AH34" s="36">
        <v>0</v>
      </c>
      <c r="AI34" s="36">
        <v>-2585</v>
      </c>
      <c r="AJ34" s="36">
        <v>-1454</v>
      </c>
    </row>
    <row r="35" spans="1:36" s="16" customFormat="1" ht="18" customHeight="1" x14ac:dyDescent="0.25">
      <c r="A35" s="3"/>
      <c r="B35" s="8" t="s">
        <v>69</v>
      </c>
      <c r="C35" s="93">
        <v>-2537</v>
      </c>
      <c r="D35" s="93">
        <v>-626</v>
      </c>
      <c r="E35" s="93">
        <v>4131.6608999999999</v>
      </c>
      <c r="F35" s="93">
        <v>4131.6608999999999</v>
      </c>
      <c r="G35" s="93">
        <v>5320</v>
      </c>
      <c r="H35" s="93">
        <v>5488</v>
      </c>
      <c r="I35" s="93">
        <v>3283</v>
      </c>
      <c r="J35" s="93">
        <v>-7713</v>
      </c>
      <c r="K35" s="93">
        <v>-7713</v>
      </c>
      <c r="L35" s="93">
        <v>-8296</v>
      </c>
      <c r="M35" s="93">
        <v>-6127</v>
      </c>
      <c r="N35" s="93">
        <v>-6337</v>
      </c>
      <c r="O35" s="93">
        <v>-12951</v>
      </c>
      <c r="P35" s="93">
        <v>-12951</v>
      </c>
      <c r="Q35" s="93">
        <v>-11900</v>
      </c>
      <c r="R35" s="93">
        <v>-8112</v>
      </c>
      <c r="S35" s="93">
        <v>-686</v>
      </c>
      <c r="T35" s="93">
        <v>-6136</v>
      </c>
      <c r="U35" s="93">
        <v>-6136</v>
      </c>
      <c r="V35" s="93">
        <v>-8953</v>
      </c>
      <c r="W35" s="93">
        <v>-6892</v>
      </c>
      <c r="X35" s="93">
        <v>-1086</v>
      </c>
      <c r="Y35" s="91">
        <v>-246</v>
      </c>
      <c r="Z35" s="93">
        <v>-246</v>
      </c>
      <c r="AA35" s="91">
        <v>-1773</v>
      </c>
      <c r="AB35" s="91">
        <v>-279</v>
      </c>
      <c r="AC35" s="93">
        <v>-247</v>
      </c>
      <c r="AD35" s="91">
        <v>64</v>
      </c>
      <c r="AE35" s="91">
        <v>64</v>
      </c>
      <c r="AF35" s="91">
        <v>-90</v>
      </c>
      <c r="AG35" s="91">
        <v>134</v>
      </c>
      <c r="AH35" s="91">
        <v>0</v>
      </c>
      <c r="AI35" s="91">
        <v>-2272</v>
      </c>
      <c r="AJ35" s="91">
        <v>-1062</v>
      </c>
    </row>
    <row r="36" spans="1:36" s="16" customFormat="1" ht="18" customHeight="1" x14ac:dyDescent="0.25">
      <c r="A36" s="3"/>
      <c r="B36" s="8" t="s">
        <v>272</v>
      </c>
      <c r="C36" s="93">
        <v>0</v>
      </c>
      <c r="D36" s="93">
        <v>-24944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3">
        <v>0</v>
      </c>
      <c r="U36" s="93">
        <v>0</v>
      </c>
      <c r="V36" s="93">
        <v>0</v>
      </c>
      <c r="W36" s="93">
        <v>0</v>
      </c>
      <c r="X36" s="93">
        <v>0</v>
      </c>
      <c r="Y36" s="91">
        <v>0</v>
      </c>
      <c r="Z36" s="93">
        <v>0</v>
      </c>
      <c r="AA36" s="91">
        <v>0</v>
      </c>
      <c r="AB36" s="91">
        <v>0</v>
      </c>
      <c r="AC36" s="93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</row>
    <row r="37" spans="1:36" s="12" customFormat="1" ht="18" customHeight="1" x14ac:dyDescent="0.25">
      <c r="A37" s="3"/>
      <c r="B37" s="11" t="s">
        <v>23</v>
      </c>
      <c r="C37" s="36">
        <v>-20430</v>
      </c>
      <c r="D37" s="36">
        <v>-55</v>
      </c>
      <c r="E37" s="36">
        <v>-715</v>
      </c>
      <c r="F37" s="36">
        <v>-715</v>
      </c>
      <c r="G37" s="36">
        <v>-610</v>
      </c>
      <c r="H37" s="36">
        <v>-273</v>
      </c>
      <c r="I37" s="36">
        <v>-547</v>
      </c>
      <c r="J37" s="36">
        <v>-755</v>
      </c>
      <c r="K37" s="36">
        <v>-755</v>
      </c>
      <c r="L37" s="36">
        <v>-762</v>
      </c>
      <c r="M37" s="36">
        <v>-573</v>
      </c>
      <c r="N37" s="36">
        <v>-382</v>
      </c>
      <c r="O37" s="36">
        <v>-275</v>
      </c>
      <c r="P37" s="36">
        <v>-275</v>
      </c>
      <c r="Q37" s="36">
        <v>-280</v>
      </c>
      <c r="R37" s="36">
        <v>375</v>
      </c>
      <c r="S37" s="36">
        <v>-849</v>
      </c>
      <c r="T37" s="36">
        <v>613</v>
      </c>
      <c r="U37" s="36">
        <v>613</v>
      </c>
      <c r="V37" s="36">
        <v>255</v>
      </c>
      <c r="W37" s="36">
        <v>1682</v>
      </c>
      <c r="X37" s="36">
        <v>921</v>
      </c>
      <c r="Y37" s="36">
        <v>293</v>
      </c>
      <c r="Z37" s="36">
        <v>293</v>
      </c>
      <c r="AA37" s="36">
        <v>-1909</v>
      </c>
      <c r="AB37" s="36">
        <v>-1364</v>
      </c>
      <c r="AC37" s="36">
        <v>-816</v>
      </c>
      <c r="AD37" s="36">
        <v>8105</v>
      </c>
      <c r="AE37" s="36">
        <v>4289</v>
      </c>
      <c r="AF37" s="36">
        <v>-6633</v>
      </c>
      <c r="AG37" s="36">
        <v>-1587</v>
      </c>
      <c r="AH37" s="36">
        <v>687</v>
      </c>
      <c r="AI37" s="36">
        <v>0</v>
      </c>
      <c r="AJ37" s="36">
        <v>0</v>
      </c>
    </row>
    <row r="38" spans="1:36" s="16" customFormat="1" ht="18" customHeight="1" x14ac:dyDescent="0.25">
      <c r="A38" s="3"/>
      <c r="B38" s="8" t="s">
        <v>68</v>
      </c>
      <c r="C38" s="93">
        <v>-147</v>
      </c>
      <c r="D38" s="93">
        <v>875</v>
      </c>
      <c r="E38" s="93">
        <v>9705</v>
      </c>
      <c r="F38" s="93">
        <v>9705</v>
      </c>
      <c r="G38" s="93">
        <v>8843</v>
      </c>
      <c r="H38" s="93">
        <v>6508</v>
      </c>
      <c r="I38" s="93">
        <v>3924</v>
      </c>
      <c r="J38" s="93">
        <v>-5429</v>
      </c>
      <c r="K38" s="93">
        <v>-5429</v>
      </c>
      <c r="L38" s="93">
        <v>-5748</v>
      </c>
      <c r="M38" s="93">
        <v>-3279</v>
      </c>
      <c r="N38" s="93">
        <v>-1757</v>
      </c>
      <c r="O38" s="93">
        <v>-6300</v>
      </c>
      <c r="P38" s="93">
        <v>-6300</v>
      </c>
      <c r="Q38" s="93">
        <v>-4689</v>
      </c>
      <c r="R38" s="93">
        <v>-1708</v>
      </c>
      <c r="S38" s="93">
        <v>-2262</v>
      </c>
      <c r="T38" s="93">
        <v>-2731</v>
      </c>
      <c r="U38" s="93">
        <v>-2731</v>
      </c>
      <c r="V38" s="93">
        <v>-1924</v>
      </c>
      <c r="W38" s="93">
        <v>-2247</v>
      </c>
      <c r="X38" s="93">
        <v>-2365</v>
      </c>
      <c r="Y38" s="91">
        <v>-4767</v>
      </c>
      <c r="Z38" s="93">
        <v>-4767</v>
      </c>
      <c r="AA38" s="91">
        <v>-5812</v>
      </c>
      <c r="AB38" s="91">
        <v>-3211</v>
      </c>
      <c r="AC38" s="93">
        <v>-1082</v>
      </c>
      <c r="AD38" s="91">
        <v>-5694</v>
      </c>
      <c r="AE38" s="91">
        <v>-1949</v>
      </c>
      <c r="AF38" s="91">
        <v>0</v>
      </c>
      <c r="AG38" s="91">
        <v>0</v>
      </c>
      <c r="AH38" s="91">
        <v>-475</v>
      </c>
      <c r="AI38" s="91">
        <v>0</v>
      </c>
      <c r="AJ38" s="91">
        <v>0</v>
      </c>
    </row>
    <row r="39" spans="1:36" s="12" customFormat="1" ht="18" customHeight="1" x14ac:dyDescent="0.25">
      <c r="A39" s="3"/>
      <c r="B39" s="11" t="s">
        <v>22</v>
      </c>
      <c r="C39" s="36">
        <v>-753</v>
      </c>
      <c r="D39" s="36">
        <v>-598</v>
      </c>
      <c r="E39" s="36">
        <v>-904</v>
      </c>
      <c r="F39" s="36">
        <v>-904</v>
      </c>
      <c r="G39" s="36">
        <v>-811</v>
      </c>
      <c r="H39" s="36">
        <v>-710</v>
      </c>
      <c r="I39" s="36">
        <v>-75</v>
      </c>
      <c r="J39" s="36">
        <v>-4</v>
      </c>
      <c r="K39" s="36">
        <v>-4</v>
      </c>
      <c r="L39" s="36">
        <v>-1</v>
      </c>
      <c r="M39" s="36">
        <v>-3</v>
      </c>
      <c r="N39" s="36">
        <v>-8</v>
      </c>
      <c r="O39" s="36">
        <v>-86</v>
      </c>
      <c r="P39" s="36">
        <v>-86</v>
      </c>
      <c r="Q39" s="36">
        <v>-181</v>
      </c>
      <c r="R39" s="36">
        <v>91</v>
      </c>
      <c r="S39" s="36">
        <v>41</v>
      </c>
      <c r="T39" s="36">
        <v>308</v>
      </c>
      <c r="U39" s="36">
        <v>308</v>
      </c>
      <c r="V39" s="36">
        <v>89</v>
      </c>
      <c r="W39" s="36">
        <v>-246</v>
      </c>
      <c r="X39" s="36">
        <v>-382</v>
      </c>
      <c r="Y39" s="36">
        <v>-323</v>
      </c>
      <c r="Z39" s="36">
        <v>-323</v>
      </c>
      <c r="AA39" s="36">
        <v>-300</v>
      </c>
      <c r="AB39" s="36">
        <v>-384</v>
      </c>
      <c r="AC39" s="36">
        <v>-42</v>
      </c>
      <c r="AD39" s="36">
        <v>356</v>
      </c>
      <c r="AE39" s="36">
        <v>323</v>
      </c>
      <c r="AF39" s="36">
        <v>-1048</v>
      </c>
      <c r="AG39" s="36">
        <v>-36</v>
      </c>
      <c r="AH39" s="36">
        <v>-130</v>
      </c>
      <c r="AI39" s="36">
        <v>-28</v>
      </c>
      <c r="AJ39" s="36">
        <v>-64</v>
      </c>
    </row>
    <row r="40" spans="1:36" s="16" customFormat="1" ht="18" customHeight="1" x14ac:dyDescent="0.25">
      <c r="A40" s="3"/>
      <c r="B40" s="8" t="s">
        <v>30</v>
      </c>
      <c r="C40" s="93">
        <v>5282</v>
      </c>
      <c r="D40" s="93">
        <v>-2764</v>
      </c>
      <c r="E40" s="93">
        <v>-2074</v>
      </c>
      <c r="F40" s="93">
        <v>-2074</v>
      </c>
      <c r="G40" s="93">
        <v>3158</v>
      </c>
      <c r="H40" s="93">
        <v>1113</v>
      </c>
      <c r="I40" s="93">
        <v>-15856</v>
      </c>
      <c r="J40" s="93">
        <v>4110</v>
      </c>
      <c r="K40" s="93">
        <v>4110</v>
      </c>
      <c r="L40" s="93">
        <v>-2281</v>
      </c>
      <c r="M40" s="93">
        <v>-3056</v>
      </c>
      <c r="N40" s="93">
        <v>-5410</v>
      </c>
      <c r="O40" s="93">
        <v>14036</v>
      </c>
      <c r="P40" s="93">
        <v>14036</v>
      </c>
      <c r="Q40" s="93">
        <v>7844</v>
      </c>
      <c r="R40" s="93">
        <v>9980</v>
      </c>
      <c r="S40" s="93">
        <v>5751</v>
      </c>
      <c r="T40" s="93">
        <v>8570</v>
      </c>
      <c r="U40" s="93">
        <v>8570</v>
      </c>
      <c r="V40" s="93">
        <v>4216</v>
      </c>
      <c r="W40" s="93">
        <v>4921</v>
      </c>
      <c r="X40" s="93">
        <v>4148</v>
      </c>
      <c r="Y40" s="91">
        <v>2120</v>
      </c>
      <c r="Z40" s="93">
        <v>2120</v>
      </c>
      <c r="AA40" s="91">
        <v>277</v>
      </c>
      <c r="AB40" s="91">
        <v>2182</v>
      </c>
      <c r="AC40" s="93">
        <v>-502</v>
      </c>
      <c r="AD40" s="91">
        <v>5541</v>
      </c>
      <c r="AE40" s="91">
        <v>-2690</v>
      </c>
      <c r="AF40" s="91">
        <v>-4525</v>
      </c>
      <c r="AG40" s="91">
        <v>-19748</v>
      </c>
      <c r="AH40" s="91">
        <v>4457</v>
      </c>
      <c r="AI40" s="91">
        <v>3876</v>
      </c>
      <c r="AJ40" s="91">
        <v>2847</v>
      </c>
    </row>
    <row r="41" spans="1:36" s="12" customFormat="1" ht="18" customHeight="1" x14ac:dyDescent="0.25">
      <c r="A41" s="3"/>
      <c r="B41" s="11" t="s">
        <v>200</v>
      </c>
      <c r="C41" s="36">
        <v>19597</v>
      </c>
      <c r="D41" s="36">
        <v>-1330</v>
      </c>
      <c r="E41" s="36">
        <v>-43094.792950000003</v>
      </c>
      <c r="F41" s="36">
        <v>-43094.792950000003</v>
      </c>
      <c r="G41" s="36">
        <v>-47980</v>
      </c>
      <c r="H41" s="36">
        <v>-30193</v>
      </c>
      <c r="I41" s="36">
        <v>-4370</v>
      </c>
      <c r="J41" s="36">
        <v>-54675</v>
      </c>
      <c r="K41" s="36">
        <v>-54675</v>
      </c>
      <c r="L41" s="36">
        <v>-27314</v>
      </c>
      <c r="M41" s="36">
        <v>-32995</v>
      </c>
      <c r="N41" s="36">
        <v>-2613</v>
      </c>
      <c r="O41" s="36">
        <v>50331</v>
      </c>
      <c r="P41" s="36">
        <v>50331</v>
      </c>
      <c r="Q41" s="36">
        <v>39722</v>
      </c>
      <c r="R41" s="36">
        <v>90527</v>
      </c>
      <c r="S41" s="36">
        <v>-15215.881670000001</v>
      </c>
      <c r="T41" s="36">
        <v>50002</v>
      </c>
      <c r="U41" s="36">
        <v>50002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</row>
    <row r="42" spans="1:36" s="16" customFormat="1" ht="18" customHeight="1" x14ac:dyDescent="0.25">
      <c r="A42" s="3"/>
      <c r="B42" s="8" t="s">
        <v>70</v>
      </c>
      <c r="C42" s="93">
        <v>2387</v>
      </c>
      <c r="D42" s="93">
        <v>-1305</v>
      </c>
      <c r="E42" s="93">
        <v>1503</v>
      </c>
      <c r="F42" s="93">
        <v>1503</v>
      </c>
      <c r="G42" s="93">
        <v>7200</v>
      </c>
      <c r="H42" s="93">
        <v>4022</v>
      </c>
      <c r="I42" s="93">
        <v>3497</v>
      </c>
      <c r="J42" s="93">
        <v>-1907</v>
      </c>
      <c r="K42" s="93">
        <v>-1907</v>
      </c>
      <c r="L42" s="93">
        <v>2321</v>
      </c>
      <c r="M42" s="93">
        <v>1040</v>
      </c>
      <c r="N42" s="93">
        <v>1455</v>
      </c>
      <c r="O42" s="93">
        <v>3448</v>
      </c>
      <c r="P42" s="93">
        <v>3448</v>
      </c>
      <c r="Q42" s="93">
        <v>5742</v>
      </c>
      <c r="R42" s="93">
        <v>4641</v>
      </c>
      <c r="S42" s="93">
        <v>1935</v>
      </c>
      <c r="T42" s="93">
        <v>2627</v>
      </c>
      <c r="U42" s="93">
        <v>2627</v>
      </c>
      <c r="V42" s="93">
        <v>7286</v>
      </c>
      <c r="W42" s="93">
        <v>4877</v>
      </c>
      <c r="X42" s="93">
        <v>1945</v>
      </c>
      <c r="Y42" s="91">
        <v>3616</v>
      </c>
      <c r="Z42" s="93">
        <v>3616</v>
      </c>
      <c r="AA42" s="91">
        <v>3999</v>
      </c>
      <c r="AB42" s="91">
        <v>2136</v>
      </c>
      <c r="AC42" s="93">
        <v>739</v>
      </c>
      <c r="AD42" s="91">
        <v>357</v>
      </c>
      <c r="AE42" s="91">
        <v>30</v>
      </c>
      <c r="AF42" s="91">
        <v>-1172</v>
      </c>
      <c r="AG42" s="91">
        <v>-4765</v>
      </c>
      <c r="AH42" s="91">
        <v>2779</v>
      </c>
      <c r="AI42" s="91">
        <v>341</v>
      </c>
      <c r="AJ42" s="91">
        <v>2707</v>
      </c>
    </row>
    <row r="43" spans="1:36" s="12" customFormat="1" ht="18" customHeight="1" x14ac:dyDescent="0.25">
      <c r="A43" s="3"/>
      <c r="B43" s="11" t="s">
        <v>72</v>
      </c>
      <c r="C43" s="36">
        <v>11714</v>
      </c>
      <c r="D43" s="36">
        <v>22363</v>
      </c>
      <c r="E43" s="36">
        <v>18410</v>
      </c>
      <c r="F43" s="36">
        <v>18410</v>
      </c>
      <c r="G43" s="36">
        <v>15291</v>
      </c>
      <c r="H43" s="36">
        <v>10785</v>
      </c>
      <c r="I43" s="36">
        <v>6181</v>
      </c>
      <c r="J43" s="36">
        <v>18642</v>
      </c>
      <c r="K43" s="36">
        <v>18642</v>
      </c>
      <c r="L43" s="36">
        <v>14713</v>
      </c>
      <c r="M43" s="36">
        <v>9077</v>
      </c>
      <c r="N43" s="36">
        <v>4599</v>
      </c>
      <c r="O43" s="36">
        <v>20547</v>
      </c>
      <c r="P43" s="36">
        <v>20547</v>
      </c>
      <c r="Q43" s="36">
        <v>12322</v>
      </c>
      <c r="R43" s="36">
        <v>3936</v>
      </c>
      <c r="S43" s="36">
        <v>9363</v>
      </c>
      <c r="T43" s="36">
        <v>13096</v>
      </c>
      <c r="U43" s="36">
        <v>13096</v>
      </c>
      <c r="V43" s="36">
        <v>10757</v>
      </c>
      <c r="W43" s="36">
        <v>6990</v>
      </c>
      <c r="X43" s="36">
        <v>2362</v>
      </c>
      <c r="Y43" s="36">
        <v>10421</v>
      </c>
      <c r="Z43" s="36">
        <v>10421</v>
      </c>
      <c r="AA43" s="36">
        <v>7022</v>
      </c>
      <c r="AB43" s="36">
        <v>4065</v>
      </c>
      <c r="AC43" s="36">
        <v>2047</v>
      </c>
      <c r="AD43" s="36">
        <v>-36165</v>
      </c>
      <c r="AE43" s="36">
        <v>4545</v>
      </c>
      <c r="AF43" s="36">
        <v>11877</v>
      </c>
      <c r="AG43" s="36">
        <v>13485</v>
      </c>
      <c r="AH43" s="36">
        <v>0</v>
      </c>
      <c r="AI43" s="36">
        <v>0</v>
      </c>
      <c r="AJ43" s="36">
        <v>0</v>
      </c>
    </row>
    <row r="44" spans="1:36" s="16" customFormat="1" ht="18" customHeight="1" x14ac:dyDescent="0.25">
      <c r="A44" s="3"/>
      <c r="B44" s="8" t="s">
        <v>207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v>0</v>
      </c>
      <c r="S44" s="93">
        <v>0</v>
      </c>
      <c r="T44" s="93">
        <v>0</v>
      </c>
      <c r="U44" s="93">
        <v>0</v>
      </c>
      <c r="V44" s="93">
        <v>0</v>
      </c>
      <c r="W44" s="93">
        <v>0</v>
      </c>
      <c r="X44" s="93">
        <v>0</v>
      </c>
      <c r="Y44" s="91">
        <v>0</v>
      </c>
      <c r="Z44" s="93">
        <v>0</v>
      </c>
      <c r="AA44" s="91">
        <v>-4350</v>
      </c>
      <c r="AB44" s="91">
        <v>0</v>
      </c>
      <c r="AC44" s="93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</row>
    <row r="45" spans="1:36" s="12" customFormat="1" ht="18" customHeight="1" x14ac:dyDescent="0.25">
      <c r="A45" s="3"/>
      <c r="B45" s="11" t="s">
        <v>71</v>
      </c>
      <c r="C45" s="36">
        <v>-497</v>
      </c>
      <c r="D45" s="36">
        <v>4823</v>
      </c>
      <c r="E45" s="36">
        <v>570</v>
      </c>
      <c r="F45" s="36">
        <v>570</v>
      </c>
      <c r="G45" s="36">
        <v>9276</v>
      </c>
      <c r="H45" s="36">
        <v>-2091</v>
      </c>
      <c r="I45" s="36">
        <v>-3193</v>
      </c>
      <c r="J45" s="36">
        <v>16728</v>
      </c>
      <c r="K45" s="36">
        <v>16728</v>
      </c>
      <c r="L45" s="36">
        <v>2158</v>
      </c>
      <c r="M45" s="36">
        <v>1814</v>
      </c>
      <c r="N45" s="36">
        <v>2532</v>
      </c>
      <c r="O45" s="36">
        <v>1997</v>
      </c>
      <c r="P45" s="36">
        <v>1997</v>
      </c>
      <c r="Q45" s="36">
        <v>-214</v>
      </c>
      <c r="R45" s="36">
        <v>3978</v>
      </c>
      <c r="S45" s="36">
        <v>365</v>
      </c>
      <c r="T45" s="36">
        <v>1683</v>
      </c>
      <c r="U45" s="36">
        <v>1683</v>
      </c>
      <c r="V45" s="36">
        <v>765</v>
      </c>
      <c r="W45" s="36">
        <v>264</v>
      </c>
      <c r="X45" s="36">
        <v>438</v>
      </c>
      <c r="Y45" s="36">
        <v>-6764</v>
      </c>
      <c r="Z45" s="36">
        <v>-6764</v>
      </c>
      <c r="AA45" s="36">
        <v>-18778</v>
      </c>
      <c r="AB45" s="36">
        <v>-4850</v>
      </c>
      <c r="AC45" s="36">
        <v>-3930</v>
      </c>
      <c r="AD45" s="36">
        <v>6543</v>
      </c>
      <c r="AE45" s="36">
        <v>165</v>
      </c>
      <c r="AF45" s="36">
        <v>303</v>
      </c>
      <c r="AG45" s="36">
        <v>-14</v>
      </c>
      <c r="AH45" s="36">
        <v>-76</v>
      </c>
      <c r="AI45" s="36">
        <v>-165</v>
      </c>
      <c r="AJ45" s="36">
        <v>-265</v>
      </c>
    </row>
    <row r="46" spans="1:36" s="16" customFormat="1" ht="18" customHeight="1" x14ac:dyDescent="0.25">
      <c r="A46" s="3"/>
      <c r="B46" s="8" t="s">
        <v>73</v>
      </c>
      <c r="C46" s="93">
        <v>-368</v>
      </c>
      <c r="D46" s="93">
        <v>-368</v>
      </c>
      <c r="E46" s="93">
        <v>-946</v>
      </c>
      <c r="F46" s="93">
        <v>-946</v>
      </c>
      <c r="G46" s="93">
        <v>-690</v>
      </c>
      <c r="H46" s="93">
        <v>0</v>
      </c>
      <c r="I46" s="93">
        <v>0</v>
      </c>
      <c r="J46" s="93">
        <v>-865</v>
      </c>
      <c r="K46" s="93">
        <v>-865</v>
      </c>
      <c r="L46" s="93">
        <v>-272</v>
      </c>
      <c r="M46" s="93">
        <v>-272</v>
      </c>
      <c r="N46" s="93">
        <v>-282</v>
      </c>
      <c r="O46" s="93">
        <v>-11</v>
      </c>
      <c r="P46" s="93">
        <v>-11</v>
      </c>
      <c r="Q46" s="93">
        <v>-11</v>
      </c>
      <c r="R46" s="93">
        <v>-11</v>
      </c>
      <c r="S46" s="93">
        <v>-11</v>
      </c>
      <c r="T46" s="93">
        <v>-640</v>
      </c>
      <c r="U46" s="93">
        <v>-640</v>
      </c>
      <c r="V46" s="93">
        <v>-324</v>
      </c>
      <c r="W46" s="93">
        <v>-304</v>
      </c>
      <c r="X46" s="93">
        <v>-215</v>
      </c>
      <c r="Y46" s="91">
        <v>-341</v>
      </c>
      <c r="Z46" s="93">
        <v>-341</v>
      </c>
      <c r="AA46" s="91">
        <v>-362</v>
      </c>
      <c r="AB46" s="91">
        <v>-159</v>
      </c>
      <c r="AC46" s="93">
        <v>-159</v>
      </c>
      <c r="AD46" s="91">
        <v>-772</v>
      </c>
      <c r="AE46" s="91">
        <v>-894</v>
      </c>
      <c r="AF46" s="91">
        <v>0</v>
      </c>
      <c r="AG46" s="91">
        <v>0</v>
      </c>
      <c r="AH46" s="91">
        <v>2509</v>
      </c>
      <c r="AI46" s="91">
        <v>0</v>
      </c>
      <c r="AJ46" s="91">
        <v>0</v>
      </c>
    </row>
    <row r="47" spans="1:36" s="12" customFormat="1" ht="18" customHeight="1" x14ac:dyDescent="0.25">
      <c r="A47" s="3"/>
      <c r="B47" s="11" t="s">
        <v>230</v>
      </c>
      <c r="C47" s="36">
        <v>-6256</v>
      </c>
      <c r="D47" s="36">
        <v>-3035</v>
      </c>
      <c r="E47" s="36">
        <v>-9285.0036099999998</v>
      </c>
      <c r="F47" s="36">
        <v>-9285.0036099999998</v>
      </c>
      <c r="G47" s="36">
        <v>-6101</v>
      </c>
      <c r="H47" s="36">
        <v>-4116</v>
      </c>
      <c r="I47" s="36">
        <v>-655</v>
      </c>
      <c r="J47" s="36">
        <v>-7446</v>
      </c>
      <c r="K47" s="36">
        <v>-7446</v>
      </c>
      <c r="L47" s="36">
        <v>-6039</v>
      </c>
      <c r="M47" s="36">
        <v>-4118</v>
      </c>
      <c r="N47" s="36">
        <v>-2068</v>
      </c>
      <c r="O47" s="36">
        <v>-6285</v>
      </c>
      <c r="P47" s="36">
        <v>-6285</v>
      </c>
      <c r="Q47" s="36">
        <v>-4752.6840000000002</v>
      </c>
      <c r="R47" s="36">
        <v>-3255.97</v>
      </c>
      <c r="S47" s="36">
        <v>-1588.6356599999999</v>
      </c>
      <c r="T47" s="36">
        <v>-7167</v>
      </c>
      <c r="U47" s="36">
        <v>-7167</v>
      </c>
      <c r="V47" s="36">
        <v>-5050</v>
      </c>
      <c r="W47" s="36">
        <v>-3109</v>
      </c>
      <c r="X47" s="36">
        <v>-871</v>
      </c>
      <c r="Y47" s="36">
        <v>-7515</v>
      </c>
      <c r="Z47" s="36">
        <v>-7515</v>
      </c>
      <c r="AA47" s="36">
        <v>-6730</v>
      </c>
      <c r="AB47" s="36">
        <v>-4791</v>
      </c>
      <c r="AC47" s="36">
        <v>-2449</v>
      </c>
      <c r="AD47" s="36">
        <v>-7545</v>
      </c>
      <c r="AE47" s="36">
        <v>-5761</v>
      </c>
      <c r="AF47" s="36">
        <v>0</v>
      </c>
      <c r="AG47" s="36">
        <v>0</v>
      </c>
      <c r="AH47" s="36">
        <v>0</v>
      </c>
      <c r="AI47" s="36">
        <v>1706</v>
      </c>
      <c r="AJ47" s="36">
        <v>2451</v>
      </c>
    </row>
    <row r="48" spans="1:36" s="16" customFormat="1" ht="18" customHeight="1" x14ac:dyDescent="0.25">
      <c r="A48" s="3"/>
      <c r="B48" s="8" t="s">
        <v>210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  <c r="R48" s="93">
        <v>0</v>
      </c>
      <c r="S48" s="93">
        <v>0</v>
      </c>
      <c r="T48" s="93">
        <v>0</v>
      </c>
      <c r="U48" s="93">
        <v>0</v>
      </c>
      <c r="V48" s="93">
        <v>0</v>
      </c>
      <c r="W48" s="93">
        <v>0</v>
      </c>
      <c r="X48" s="93">
        <v>0</v>
      </c>
      <c r="Y48" s="91">
        <v>0</v>
      </c>
      <c r="Z48" s="93">
        <v>0</v>
      </c>
      <c r="AA48" s="91">
        <v>0</v>
      </c>
      <c r="AB48" s="91">
        <v>0</v>
      </c>
      <c r="AC48" s="93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-3411</v>
      </c>
      <c r="AI48" s="91">
        <v>2326</v>
      </c>
      <c r="AJ48" s="91">
        <v>3388</v>
      </c>
    </row>
    <row r="49" spans="1:36" s="12" customFormat="1" ht="18" customHeight="1" x14ac:dyDescent="0.25">
      <c r="A49" s="3"/>
      <c r="B49" s="11" t="s">
        <v>201</v>
      </c>
      <c r="C49" s="36">
        <v>-11686</v>
      </c>
      <c r="D49" s="36">
        <v>-3759</v>
      </c>
      <c r="E49" s="36">
        <v>-15109</v>
      </c>
      <c r="F49" s="36">
        <v>-15109</v>
      </c>
      <c r="G49" s="36">
        <v>-12450</v>
      </c>
      <c r="H49" s="36">
        <v>-6654</v>
      </c>
      <c r="I49" s="36">
        <v>-5794</v>
      </c>
      <c r="J49" s="36">
        <v>-28525</v>
      </c>
      <c r="K49" s="36">
        <v>-28525</v>
      </c>
      <c r="L49" s="36">
        <v>-27639</v>
      </c>
      <c r="M49" s="36">
        <v>-14547</v>
      </c>
      <c r="N49" s="36">
        <v>-13101</v>
      </c>
      <c r="O49" s="36">
        <v>-19601</v>
      </c>
      <c r="P49" s="36">
        <v>-19601</v>
      </c>
      <c r="Q49" s="36">
        <v>-18800</v>
      </c>
      <c r="R49" s="36">
        <v>-7465.8559599999999</v>
      </c>
      <c r="S49" s="36">
        <v>-7465.8559599999999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  <c r="AH49" s="36">
        <v>0</v>
      </c>
      <c r="AI49" s="36">
        <v>0</v>
      </c>
      <c r="AJ49" s="36">
        <v>0</v>
      </c>
    </row>
    <row r="50" spans="1:36" s="12" customFormat="1" ht="18" customHeight="1" x14ac:dyDescent="0.25">
      <c r="A50" s="3"/>
      <c r="B50" s="11" t="s">
        <v>268</v>
      </c>
      <c r="C50" s="36">
        <v>0</v>
      </c>
      <c r="D50" s="36">
        <v>0</v>
      </c>
      <c r="E50" s="36">
        <v>-850</v>
      </c>
      <c r="F50" s="36">
        <v>-850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</row>
    <row r="51" spans="1:36" s="12" customFormat="1" ht="18" customHeight="1" x14ac:dyDescent="0.25">
      <c r="A51" s="3"/>
      <c r="B51" s="11" t="s">
        <v>273</v>
      </c>
      <c r="C51" s="36">
        <v>92</v>
      </c>
      <c r="D51" s="36">
        <v>94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</row>
    <row r="52" spans="1:36" s="16" customFormat="1" ht="18" customHeight="1" x14ac:dyDescent="0.25">
      <c r="A52" s="3"/>
      <c r="B52" s="8" t="s">
        <v>153</v>
      </c>
      <c r="C52" s="93">
        <v>-5176</v>
      </c>
      <c r="D52" s="93">
        <v>-2637</v>
      </c>
      <c r="E52" s="93">
        <v>-17039</v>
      </c>
      <c r="F52" s="93">
        <v>-17039</v>
      </c>
      <c r="G52" s="93">
        <v>-13262</v>
      </c>
      <c r="H52" s="93">
        <v>-9138</v>
      </c>
      <c r="I52" s="93">
        <v>-4690</v>
      </c>
      <c r="J52" s="93">
        <v>-21568</v>
      </c>
      <c r="K52" s="93">
        <v>-21568</v>
      </c>
      <c r="L52" s="93">
        <v>-16614</v>
      </c>
      <c r="M52" s="93">
        <v>-8570</v>
      </c>
      <c r="N52" s="93">
        <v>-3400</v>
      </c>
      <c r="O52" s="93">
        <v>-13557</v>
      </c>
      <c r="P52" s="93">
        <v>-13557</v>
      </c>
      <c r="Q52" s="93">
        <v>-9289</v>
      </c>
      <c r="R52" s="93">
        <v>-2109</v>
      </c>
      <c r="S52" s="93">
        <v>-8525</v>
      </c>
      <c r="T52" s="93">
        <v>-8525</v>
      </c>
      <c r="U52" s="93">
        <v>-8525</v>
      </c>
      <c r="V52" s="93">
        <v>-6824</v>
      </c>
      <c r="W52" s="93">
        <v>-4376</v>
      </c>
      <c r="X52" s="93">
        <v>-1687</v>
      </c>
      <c r="Y52" s="91">
        <v>-4412</v>
      </c>
      <c r="Z52" s="93">
        <v>-4412</v>
      </c>
      <c r="AA52" s="91">
        <v>-2615</v>
      </c>
      <c r="AB52" s="91">
        <v>-1382</v>
      </c>
      <c r="AC52" s="93">
        <v>-780</v>
      </c>
      <c r="AD52" s="91">
        <v>-2588</v>
      </c>
      <c r="AE52" s="91">
        <v>-868</v>
      </c>
      <c r="AF52" s="91">
        <v>-1374</v>
      </c>
      <c r="AG52" s="91">
        <v>-2319</v>
      </c>
      <c r="AH52" s="91">
        <v>0</v>
      </c>
      <c r="AI52" s="91">
        <v>0</v>
      </c>
      <c r="AJ52" s="91">
        <v>0</v>
      </c>
    </row>
    <row r="53" spans="1:36" s="16" customFormat="1" ht="18" customHeight="1" x14ac:dyDescent="0.25">
      <c r="A53" s="3"/>
      <c r="B53" s="8" t="s">
        <v>267</v>
      </c>
      <c r="C53" s="93">
        <v>-5</v>
      </c>
      <c r="D53" s="93">
        <v>1372</v>
      </c>
      <c r="E53" s="93">
        <v>1372</v>
      </c>
      <c r="F53" s="93">
        <v>1372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3">
        <v>0</v>
      </c>
      <c r="Q53" s="93">
        <v>0</v>
      </c>
      <c r="R53" s="93">
        <v>0</v>
      </c>
      <c r="S53" s="93">
        <v>0</v>
      </c>
      <c r="T53" s="93">
        <v>0</v>
      </c>
      <c r="U53" s="93">
        <v>0</v>
      </c>
      <c r="V53" s="93">
        <v>0</v>
      </c>
      <c r="W53" s="93">
        <v>0</v>
      </c>
      <c r="X53" s="93">
        <v>0</v>
      </c>
      <c r="Y53" s="91">
        <v>0</v>
      </c>
      <c r="Z53" s="93">
        <v>0</v>
      </c>
      <c r="AA53" s="91">
        <v>0</v>
      </c>
      <c r="AB53" s="91">
        <v>0</v>
      </c>
      <c r="AC53" s="93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</row>
    <row r="54" spans="1:36" s="12" customFormat="1" ht="18" customHeight="1" x14ac:dyDescent="0.25">
      <c r="A54" s="3"/>
      <c r="B54" s="11" t="s">
        <v>204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 t="s">
        <v>93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  <c r="AE54" s="36">
        <v>0</v>
      </c>
      <c r="AF54" s="36">
        <v>-445</v>
      </c>
      <c r="AG54" s="36">
        <v>-50</v>
      </c>
      <c r="AH54" s="36">
        <v>0</v>
      </c>
      <c r="AI54" s="36">
        <v>0</v>
      </c>
      <c r="AJ54" s="36">
        <v>0</v>
      </c>
    </row>
    <row r="55" spans="1:36" s="16" customFormat="1" ht="18" customHeight="1" x14ac:dyDescent="0.25">
      <c r="A55" s="3"/>
      <c r="B55" s="8" t="s">
        <v>205</v>
      </c>
      <c r="C55" s="93">
        <v>0</v>
      </c>
      <c r="D55" s="93">
        <v>0</v>
      </c>
      <c r="E55" s="93">
        <v>0</v>
      </c>
      <c r="F55" s="93">
        <v>0</v>
      </c>
      <c r="G55" s="93">
        <v>0</v>
      </c>
      <c r="H55" s="93" t="s">
        <v>93</v>
      </c>
      <c r="I55" s="93">
        <v>0</v>
      </c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93"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3">
        <v>0</v>
      </c>
      <c r="W55" s="93">
        <v>0</v>
      </c>
      <c r="X55" s="93">
        <v>0</v>
      </c>
      <c r="Y55" s="91">
        <v>0</v>
      </c>
      <c r="Z55" s="93">
        <v>0</v>
      </c>
      <c r="AA55" s="91">
        <v>0</v>
      </c>
      <c r="AB55" s="91">
        <v>0</v>
      </c>
      <c r="AC55" s="93">
        <v>0</v>
      </c>
      <c r="AD55" s="91">
        <v>0</v>
      </c>
      <c r="AE55" s="91">
        <v>0</v>
      </c>
      <c r="AF55" s="91">
        <v>-4720</v>
      </c>
      <c r="AG55" s="91">
        <v>-2900</v>
      </c>
      <c r="AH55" s="91">
        <v>0</v>
      </c>
      <c r="AI55" s="91">
        <v>0</v>
      </c>
      <c r="AJ55" s="91">
        <v>0</v>
      </c>
    </row>
    <row r="56" spans="1:36" s="12" customFormat="1" ht="18" customHeight="1" x14ac:dyDescent="0.25">
      <c r="A56" s="3"/>
      <c r="B56" s="11" t="s">
        <v>206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 t="s">
        <v>93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0</v>
      </c>
      <c r="AF56" s="36">
        <v>-22</v>
      </c>
      <c r="AG56" s="36">
        <v>-66</v>
      </c>
      <c r="AH56" s="36">
        <v>0</v>
      </c>
      <c r="AI56" s="36">
        <v>0</v>
      </c>
      <c r="AJ56" s="36">
        <v>0</v>
      </c>
    </row>
    <row r="57" spans="1:36" s="12" customFormat="1" ht="18" customHeight="1" thickBot="1" x14ac:dyDescent="0.3">
      <c r="A57" s="3"/>
      <c r="B57" s="128" t="s">
        <v>276</v>
      </c>
      <c r="C57" s="36">
        <v>2441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</row>
    <row r="58" spans="1:36" s="99" customFormat="1" ht="18" customHeight="1" thickBot="1" x14ac:dyDescent="0.3">
      <c r="A58" s="3"/>
      <c r="B58" s="97" t="s">
        <v>154</v>
      </c>
      <c r="C58" s="98">
        <v>-47624</v>
      </c>
      <c r="D58" s="98">
        <v>-11718</v>
      </c>
      <c r="E58" s="98">
        <v>-38128.071460000006</v>
      </c>
      <c r="F58" s="98">
        <v>-38128.071460000006</v>
      </c>
      <c r="G58" s="98">
        <v>45155</v>
      </c>
      <c r="H58" s="98">
        <v>17591</v>
      </c>
      <c r="I58" s="98">
        <v>1061</v>
      </c>
      <c r="J58" s="98">
        <v>183411</v>
      </c>
      <c r="K58" s="98">
        <v>183411</v>
      </c>
      <c r="L58" s="98">
        <v>119750</v>
      </c>
      <c r="M58" s="98">
        <v>39722</v>
      </c>
      <c r="N58" s="98">
        <v>24161</v>
      </c>
      <c r="O58" s="98">
        <v>-53674</v>
      </c>
      <c r="P58" s="98">
        <v>-53674</v>
      </c>
      <c r="Q58" s="98">
        <v>-39419.364739999997</v>
      </c>
      <c r="R58" s="98">
        <v>-9957.1568100000004</v>
      </c>
      <c r="S58" s="98">
        <v>-13061.797170000002</v>
      </c>
      <c r="T58" s="98">
        <v>-158765</v>
      </c>
      <c r="U58" s="98">
        <v>-158765</v>
      </c>
      <c r="V58" s="98">
        <v>-91098</v>
      </c>
      <c r="W58" s="98">
        <v>-66527</v>
      </c>
      <c r="X58" s="98">
        <v>-32013</v>
      </c>
      <c r="Y58" s="98">
        <v>-61703</v>
      </c>
      <c r="Z58" s="98">
        <v>-61703</v>
      </c>
      <c r="AA58" s="98">
        <v>-43133</v>
      </c>
      <c r="AB58" s="98">
        <v>-32769</v>
      </c>
      <c r="AC58" s="98">
        <v>-12417</v>
      </c>
      <c r="AD58" s="98">
        <v>-48880</v>
      </c>
      <c r="AE58" s="98">
        <v>-47469</v>
      </c>
      <c r="AF58" s="98">
        <v>76271</v>
      </c>
      <c r="AG58" s="98">
        <v>92528</v>
      </c>
      <c r="AH58" s="98">
        <v>114157</v>
      </c>
      <c r="AI58" s="98">
        <v>35185</v>
      </c>
      <c r="AJ58" s="98">
        <v>54822</v>
      </c>
    </row>
    <row r="59" spans="1:36" s="16" customFormat="1" ht="18" customHeight="1" x14ac:dyDescent="0.25">
      <c r="A59" s="3"/>
      <c r="B59" s="8" t="s">
        <v>202</v>
      </c>
      <c r="C59" s="93">
        <v>0</v>
      </c>
      <c r="D59" s="93">
        <v>0</v>
      </c>
      <c r="E59" s="93">
        <v>0</v>
      </c>
      <c r="F59" s="93">
        <v>0</v>
      </c>
      <c r="G59" s="93">
        <v>0</v>
      </c>
      <c r="H59" s="93">
        <v>0</v>
      </c>
      <c r="I59" s="93">
        <v>0</v>
      </c>
      <c r="J59" s="93">
        <v>11350</v>
      </c>
      <c r="K59" s="93">
        <v>11350</v>
      </c>
      <c r="L59" s="93">
        <v>11350</v>
      </c>
      <c r="M59" s="93">
        <v>11350</v>
      </c>
      <c r="N59" s="93">
        <v>11350</v>
      </c>
      <c r="O59" s="93">
        <v>2479</v>
      </c>
      <c r="P59" s="93">
        <v>2479</v>
      </c>
      <c r="Q59" s="93">
        <v>2846</v>
      </c>
      <c r="R59" s="93">
        <v>3213</v>
      </c>
      <c r="S59" s="93">
        <v>5180</v>
      </c>
      <c r="T59" s="93">
        <v>9092</v>
      </c>
      <c r="U59" s="93">
        <v>9092</v>
      </c>
      <c r="V59" s="93">
        <v>19588</v>
      </c>
      <c r="W59" s="93">
        <v>20171</v>
      </c>
      <c r="X59" s="93">
        <v>7286</v>
      </c>
      <c r="Y59" s="93">
        <v>47115</v>
      </c>
      <c r="Z59" s="93">
        <v>47115</v>
      </c>
      <c r="AA59" s="93">
        <v>23689</v>
      </c>
      <c r="AB59" s="93">
        <v>13720</v>
      </c>
      <c r="AC59" s="93">
        <v>6068</v>
      </c>
      <c r="AD59" s="93">
        <v>-54491</v>
      </c>
      <c r="AE59" s="93">
        <v>69997</v>
      </c>
      <c r="AF59" s="93">
        <v>68916</v>
      </c>
      <c r="AG59" s="93">
        <v>-94650</v>
      </c>
      <c r="AH59" s="93">
        <v>0</v>
      </c>
      <c r="AI59" s="93">
        <v>0</v>
      </c>
      <c r="AJ59" s="93">
        <v>0</v>
      </c>
    </row>
    <row r="60" spans="1:36" s="12" customFormat="1" ht="18" customHeight="1" x14ac:dyDescent="0.25">
      <c r="A60" s="3"/>
      <c r="B60" s="11" t="s">
        <v>155</v>
      </c>
      <c r="C60" s="36">
        <v>-10328</v>
      </c>
      <c r="D60" s="36">
        <v>-3397</v>
      </c>
      <c r="E60" s="36">
        <v>-23633.562910000001</v>
      </c>
      <c r="F60" s="36">
        <v>-23633.562910000001</v>
      </c>
      <c r="G60" s="36">
        <v>-13880</v>
      </c>
      <c r="H60" s="36">
        <v>-7109</v>
      </c>
      <c r="I60" s="36">
        <v>-3959</v>
      </c>
      <c r="J60" s="36">
        <v>-23786</v>
      </c>
      <c r="K60" s="36">
        <v>-23786</v>
      </c>
      <c r="L60" s="36">
        <v>-19552</v>
      </c>
      <c r="M60" s="36">
        <v>-15002</v>
      </c>
      <c r="N60" s="36">
        <v>-1594</v>
      </c>
      <c r="O60" s="36">
        <v>-20285</v>
      </c>
      <c r="P60" s="36">
        <v>-20285</v>
      </c>
      <c r="Q60" s="36">
        <v>-6346.5320399999991</v>
      </c>
      <c r="R60" s="36">
        <v>-4331.2322400000003</v>
      </c>
      <c r="S60" s="36">
        <v>-683.63799000000017</v>
      </c>
      <c r="T60" s="36">
        <v>-16484</v>
      </c>
      <c r="U60" s="36">
        <v>-16484</v>
      </c>
      <c r="V60" s="36">
        <v>-20267</v>
      </c>
      <c r="W60" s="36">
        <v>-11228</v>
      </c>
      <c r="X60" s="36">
        <v>-11090</v>
      </c>
      <c r="Y60" s="36">
        <v>-8650</v>
      </c>
      <c r="Z60" s="36">
        <v>-8650</v>
      </c>
      <c r="AA60" s="36">
        <v>-5976</v>
      </c>
      <c r="AB60" s="36">
        <v>0</v>
      </c>
      <c r="AC60" s="36" t="s">
        <v>278</v>
      </c>
      <c r="AD60" s="36">
        <v>-9149</v>
      </c>
      <c r="AE60" s="36">
        <v>-4497</v>
      </c>
      <c r="AF60" s="36">
        <v>-667</v>
      </c>
      <c r="AG60" s="36">
        <v>-238</v>
      </c>
      <c r="AH60" s="36">
        <v>0</v>
      </c>
      <c r="AI60" s="36">
        <v>0</v>
      </c>
      <c r="AJ60" s="36">
        <v>0</v>
      </c>
    </row>
    <row r="61" spans="1:36" s="16" customFormat="1" ht="18" customHeight="1" x14ac:dyDescent="0.25">
      <c r="A61" s="3"/>
      <c r="B61" s="8" t="s">
        <v>156</v>
      </c>
      <c r="C61" s="93">
        <v>-879</v>
      </c>
      <c r="D61" s="93">
        <v>-784</v>
      </c>
      <c r="E61" s="93">
        <v>-1769.1886299999999</v>
      </c>
      <c r="F61" s="93">
        <v>-1769.1886299999999</v>
      </c>
      <c r="G61" s="93">
        <v>-1059</v>
      </c>
      <c r="H61" s="93">
        <v>-840</v>
      </c>
      <c r="I61" s="93">
        <v>-469</v>
      </c>
      <c r="J61" s="93">
        <v>-1074</v>
      </c>
      <c r="K61" s="93">
        <v>-1074</v>
      </c>
      <c r="L61" s="93">
        <v>-755</v>
      </c>
      <c r="M61" s="93">
        <v>-555</v>
      </c>
      <c r="N61" s="93">
        <v>-555</v>
      </c>
      <c r="O61" s="93">
        <v>-1198</v>
      </c>
      <c r="P61" s="93">
        <v>-1198</v>
      </c>
      <c r="Q61" s="93">
        <v>-1149.0399299999999</v>
      </c>
      <c r="R61" s="93">
        <v>-992.19641000000001</v>
      </c>
      <c r="S61" s="93">
        <v>-262.40138000000002</v>
      </c>
      <c r="T61" s="93">
        <v>-652</v>
      </c>
      <c r="U61" s="93">
        <v>-652</v>
      </c>
      <c r="V61" s="93">
        <v>-526</v>
      </c>
      <c r="W61" s="93">
        <v>-306</v>
      </c>
      <c r="X61" s="93">
        <v>-156</v>
      </c>
      <c r="Y61" s="93">
        <v>-856</v>
      </c>
      <c r="Z61" s="93">
        <v>-856</v>
      </c>
      <c r="AA61" s="93">
        <v>-854</v>
      </c>
      <c r="AB61" s="93">
        <v>-3318</v>
      </c>
      <c r="AC61" s="93">
        <v>-2888</v>
      </c>
      <c r="AD61" s="93">
        <v>-43</v>
      </c>
      <c r="AE61" s="93">
        <v>-43</v>
      </c>
      <c r="AF61" s="93">
        <v>0</v>
      </c>
      <c r="AG61" s="93">
        <v>0</v>
      </c>
      <c r="AH61" s="93">
        <v>0</v>
      </c>
      <c r="AI61" s="93">
        <v>0</v>
      </c>
      <c r="AJ61" s="93">
        <v>0</v>
      </c>
    </row>
    <row r="62" spans="1:36" s="12" customFormat="1" ht="18" customHeight="1" x14ac:dyDescent="0.25">
      <c r="A62" s="3"/>
      <c r="B62" s="11" t="s">
        <v>157</v>
      </c>
      <c r="C62" s="36">
        <v>-2061</v>
      </c>
      <c r="D62" s="36">
        <v>128</v>
      </c>
      <c r="E62" s="36">
        <v>28226</v>
      </c>
      <c r="F62" s="36">
        <v>28226</v>
      </c>
      <c r="G62" s="36">
        <v>-19528</v>
      </c>
      <c r="H62" s="36">
        <v>-11190</v>
      </c>
      <c r="I62" s="36">
        <v>-5328</v>
      </c>
      <c r="J62" s="36">
        <v>-4034</v>
      </c>
      <c r="K62" s="36">
        <v>-4034</v>
      </c>
      <c r="L62" s="36">
        <v>0</v>
      </c>
      <c r="M62" s="36">
        <v>0</v>
      </c>
      <c r="N62" s="36">
        <v>0</v>
      </c>
      <c r="O62" s="36">
        <v>-353</v>
      </c>
      <c r="P62" s="36">
        <v>-353</v>
      </c>
      <c r="Q62" s="36">
        <v>-353</v>
      </c>
      <c r="R62" s="36">
        <v>-353</v>
      </c>
      <c r="S62" s="36">
        <v>-357</v>
      </c>
      <c r="T62" s="36">
        <v>-460</v>
      </c>
      <c r="U62" s="36">
        <v>-460</v>
      </c>
      <c r="V62" s="36">
        <v>-227</v>
      </c>
      <c r="W62" s="36">
        <v>-25</v>
      </c>
      <c r="X62" s="36">
        <v>-2</v>
      </c>
      <c r="Y62" s="36">
        <v>-213</v>
      </c>
      <c r="Z62" s="36">
        <v>-213</v>
      </c>
      <c r="AA62" s="36" t="s">
        <v>278</v>
      </c>
      <c r="AB62" s="36">
        <v>-653</v>
      </c>
      <c r="AC62" s="36">
        <v>-533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</row>
    <row r="63" spans="1:36" s="16" customFormat="1" ht="18" customHeight="1" x14ac:dyDescent="0.25">
      <c r="A63" s="3"/>
      <c r="B63" s="8" t="s">
        <v>203</v>
      </c>
      <c r="C63" s="93">
        <v>0</v>
      </c>
      <c r="D63" s="93">
        <v>0</v>
      </c>
      <c r="E63" s="93">
        <v>0</v>
      </c>
      <c r="F63" s="93">
        <v>0</v>
      </c>
      <c r="G63" s="93">
        <v>0</v>
      </c>
      <c r="H63" s="93" t="s">
        <v>93</v>
      </c>
      <c r="I63" s="93">
        <v>0</v>
      </c>
      <c r="J63" s="93">
        <v>111</v>
      </c>
      <c r="K63" s="93">
        <v>111</v>
      </c>
      <c r="L63" s="93">
        <v>111</v>
      </c>
      <c r="M63" s="93">
        <v>114</v>
      </c>
      <c r="N63" s="93">
        <v>0</v>
      </c>
      <c r="O63" s="93">
        <v>0</v>
      </c>
      <c r="P63" s="93">
        <v>0</v>
      </c>
      <c r="Q63" s="93">
        <v>0</v>
      </c>
      <c r="R63" s="93">
        <v>0</v>
      </c>
      <c r="S63" s="93">
        <v>0</v>
      </c>
      <c r="T63" s="93">
        <v>0</v>
      </c>
      <c r="U63" s="93">
        <v>0</v>
      </c>
      <c r="V63" s="93">
        <v>162</v>
      </c>
      <c r="W63" s="93" t="s">
        <v>93</v>
      </c>
      <c r="X63" s="93">
        <v>43</v>
      </c>
      <c r="Y63" s="93">
        <v>197</v>
      </c>
      <c r="Z63" s="93">
        <v>197</v>
      </c>
      <c r="AA63" s="93">
        <v>274</v>
      </c>
      <c r="AB63" s="93">
        <v>0</v>
      </c>
      <c r="AC63" s="93" t="s">
        <v>278</v>
      </c>
      <c r="AD63" s="93">
        <v>0</v>
      </c>
      <c r="AE63" s="93">
        <v>104</v>
      </c>
      <c r="AF63" s="93">
        <v>36</v>
      </c>
      <c r="AG63" s="93">
        <v>168</v>
      </c>
      <c r="AH63" s="93">
        <v>0</v>
      </c>
      <c r="AI63" s="93">
        <v>0</v>
      </c>
      <c r="AJ63" s="93">
        <v>0</v>
      </c>
    </row>
    <row r="64" spans="1:36" s="12" customFormat="1" ht="18" customHeight="1" x14ac:dyDescent="0.25">
      <c r="A64" s="3"/>
      <c r="B64" s="11" t="s">
        <v>158</v>
      </c>
      <c r="C64" s="36">
        <v>54</v>
      </c>
      <c r="D64" s="36">
        <v>54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 t="s">
        <v>278</v>
      </c>
      <c r="K64" s="36" t="s">
        <v>278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2192</v>
      </c>
      <c r="U64" s="36">
        <v>2192</v>
      </c>
      <c r="V64" s="36">
        <v>2192</v>
      </c>
      <c r="W64" s="36" t="s">
        <v>280</v>
      </c>
      <c r="X64" s="36">
        <v>0</v>
      </c>
      <c r="Y64" s="36" t="s">
        <v>280</v>
      </c>
      <c r="Z64" s="36">
        <v>0</v>
      </c>
      <c r="AA64" s="36">
        <v>0</v>
      </c>
      <c r="AB64" s="36" t="s">
        <v>280</v>
      </c>
      <c r="AC64" s="36">
        <v>0</v>
      </c>
      <c r="AD64" s="36" t="s">
        <v>280</v>
      </c>
      <c r="AE64" s="36" t="s">
        <v>280</v>
      </c>
      <c r="AF64" s="36">
        <v>0</v>
      </c>
      <c r="AG64" s="36">
        <v>-459</v>
      </c>
      <c r="AH64" s="36">
        <v>0</v>
      </c>
      <c r="AI64" s="36">
        <v>0</v>
      </c>
      <c r="AJ64" s="36">
        <v>0</v>
      </c>
    </row>
    <row r="65" spans="1:36" s="16" customFormat="1" ht="18" customHeight="1" x14ac:dyDescent="0.25">
      <c r="A65" s="3"/>
      <c r="B65" s="100" t="s">
        <v>270</v>
      </c>
      <c r="C65" s="101">
        <v>0</v>
      </c>
      <c r="D65" s="101">
        <v>0</v>
      </c>
      <c r="E65" s="101">
        <v>588</v>
      </c>
      <c r="F65" s="101">
        <v>588</v>
      </c>
      <c r="G65" s="101">
        <v>0</v>
      </c>
      <c r="H65" s="101" t="s">
        <v>93</v>
      </c>
      <c r="I65" s="101">
        <v>0</v>
      </c>
      <c r="J65" s="101" t="s">
        <v>278</v>
      </c>
      <c r="K65" s="101" t="s">
        <v>278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1">
        <v>0</v>
      </c>
      <c r="W65" s="101" t="s">
        <v>93</v>
      </c>
      <c r="X65" s="101">
        <v>0</v>
      </c>
      <c r="Y65" s="101" t="s">
        <v>93</v>
      </c>
      <c r="Z65" s="101">
        <v>0</v>
      </c>
      <c r="AA65" s="101">
        <v>0</v>
      </c>
      <c r="AB65" s="101" t="s">
        <v>280</v>
      </c>
      <c r="AC65" s="101">
        <v>0</v>
      </c>
      <c r="AD65" s="101" t="s">
        <v>280</v>
      </c>
      <c r="AE65" s="101" t="s">
        <v>280</v>
      </c>
      <c r="AF65" s="101">
        <v>0</v>
      </c>
      <c r="AG65" s="101">
        <v>2100</v>
      </c>
      <c r="AH65" s="101">
        <v>0</v>
      </c>
      <c r="AI65" s="101">
        <v>0</v>
      </c>
      <c r="AJ65" s="101">
        <v>0</v>
      </c>
    </row>
    <row r="66" spans="1:36" s="12" customFormat="1" ht="18" customHeight="1" x14ac:dyDescent="0.25">
      <c r="A66" s="3"/>
      <c r="B66" s="11" t="s">
        <v>269</v>
      </c>
      <c r="C66" s="36">
        <v>0</v>
      </c>
      <c r="D66" s="36">
        <v>0</v>
      </c>
      <c r="E66" s="36">
        <v>1279</v>
      </c>
      <c r="F66" s="36">
        <v>1279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</row>
    <row r="67" spans="1:36" s="12" customFormat="1" ht="18" customHeight="1" thickBot="1" x14ac:dyDescent="0.3">
      <c r="A67" s="3"/>
      <c r="B67" s="11" t="s">
        <v>209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 t="s">
        <v>93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-10001</v>
      </c>
      <c r="AI67" s="36">
        <v>-7323</v>
      </c>
      <c r="AJ67" s="36">
        <v>-9907</v>
      </c>
    </row>
    <row r="68" spans="1:36" s="102" customFormat="1" ht="30" customHeight="1" thickBot="1" x14ac:dyDescent="0.3">
      <c r="A68" s="3"/>
      <c r="B68" s="94" t="s">
        <v>159</v>
      </c>
      <c r="C68" s="95">
        <v>-13214</v>
      </c>
      <c r="D68" s="95">
        <v>-3999</v>
      </c>
      <c r="E68" s="95">
        <v>4690.2484599999989</v>
      </c>
      <c r="F68" s="95">
        <v>4690.2484599999989</v>
      </c>
      <c r="G68" s="95">
        <v>-34467</v>
      </c>
      <c r="H68" s="95">
        <v>-19139</v>
      </c>
      <c r="I68" s="95">
        <v>-9756</v>
      </c>
      <c r="J68" s="95">
        <v>-17433</v>
      </c>
      <c r="K68" s="95">
        <v>-17433</v>
      </c>
      <c r="L68" s="95">
        <v>-8846</v>
      </c>
      <c r="M68" s="95">
        <v>-4093</v>
      </c>
      <c r="N68" s="95">
        <v>9201</v>
      </c>
      <c r="O68" s="95">
        <v>-19357</v>
      </c>
      <c r="P68" s="95">
        <v>-19357</v>
      </c>
      <c r="Q68" s="95">
        <v>-5002.5719699999991</v>
      </c>
      <c r="R68" s="95">
        <v>-2463.4286500000003</v>
      </c>
      <c r="S68" s="95">
        <v>3876.9606299999996</v>
      </c>
      <c r="T68" s="95">
        <v>-6312</v>
      </c>
      <c r="U68" s="95">
        <v>-6312</v>
      </c>
      <c r="V68" s="95">
        <v>922</v>
      </c>
      <c r="W68" s="95">
        <v>8612</v>
      </c>
      <c r="X68" s="95">
        <v>-3919</v>
      </c>
      <c r="Y68" s="95">
        <v>37593</v>
      </c>
      <c r="Z68" s="95">
        <v>37593</v>
      </c>
      <c r="AA68" s="95">
        <v>17133</v>
      </c>
      <c r="AB68" s="95">
        <v>9749</v>
      </c>
      <c r="AC68" s="95">
        <v>2647</v>
      </c>
      <c r="AD68" s="95">
        <v>-63683</v>
      </c>
      <c r="AE68" s="95">
        <v>65561</v>
      </c>
      <c r="AF68" s="95">
        <v>68285</v>
      </c>
      <c r="AG68" s="95">
        <v>-93079</v>
      </c>
      <c r="AH68" s="95">
        <v>-10001</v>
      </c>
      <c r="AI68" s="95">
        <v>-7323</v>
      </c>
      <c r="AJ68" s="95">
        <v>-9907</v>
      </c>
    </row>
    <row r="69" spans="1:36" s="16" customFormat="1" ht="18" customHeight="1" x14ac:dyDescent="0.25">
      <c r="A69" s="3"/>
      <c r="B69" s="14" t="s">
        <v>160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 t="s">
        <v>93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 t="s">
        <v>93</v>
      </c>
      <c r="X69" s="93" t="s">
        <v>93</v>
      </c>
      <c r="Y69" s="93" t="s">
        <v>93</v>
      </c>
      <c r="Z69" s="93" t="s">
        <v>280</v>
      </c>
      <c r="AA69" s="93" t="s">
        <v>93</v>
      </c>
      <c r="AB69" s="93" t="s">
        <v>93</v>
      </c>
      <c r="AC69" s="93">
        <v>0</v>
      </c>
      <c r="AD69" s="93" t="s">
        <v>93</v>
      </c>
      <c r="AE69" s="93" t="s">
        <v>93</v>
      </c>
      <c r="AF69" s="93">
        <v>0</v>
      </c>
      <c r="AG69" s="93">
        <v>0</v>
      </c>
      <c r="AH69" s="93">
        <v>0</v>
      </c>
      <c r="AI69" s="93">
        <v>0</v>
      </c>
      <c r="AJ69" s="93">
        <v>0</v>
      </c>
    </row>
    <row r="70" spans="1:36" s="12" customFormat="1" ht="18" customHeight="1" x14ac:dyDescent="0.25">
      <c r="A70" s="3"/>
      <c r="B70" s="11" t="s">
        <v>161</v>
      </c>
      <c r="C70" s="36">
        <v>-14221</v>
      </c>
      <c r="D70" s="36">
        <v>-8042</v>
      </c>
      <c r="E70" s="36">
        <v>-117749</v>
      </c>
      <c r="F70" s="36">
        <v>-117749</v>
      </c>
      <c r="G70" s="36">
        <v>-108083</v>
      </c>
      <c r="H70" s="36">
        <v>-18995</v>
      </c>
      <c r="I70" s="36">
        <v>-7225</v>
      </c>
      <c r="J70" s="36">
        <v>-94990</v>
      </c>
      <c r="K70" s="36">
        <v>-94990</v>
      </c>
      <c r="L70" s="36">
        <v>-87776</v>
      </c>
      <c r="M70" s="36">
        <v>-5150</v>
      </c>
      <c r="N70" s="36">
        <v>-334</v>
      </c>
      <c r="O70" s="36">
        <v>-1489</v>
      </c>
      <c r="P70" s="36">
        <v>-1489</v>
      </c>
      <c r="Q70" s="36">
        <v>-1122</v>
      </c>
      <c r="R70" s="36">
        <v>-719.59801000000016</v>
      </c>
      <c r="S70" s="36">
        <v>-328.14403999999973</v>
      </c>
      <c r="T70" s="36">
        <v>-1518</v>
      </c>
      <c r="U70" s="36">
        <v>-1518</v>
      </c>
      <c r="V70" s="36">
        <v>-619</v>
      </c>
      <c r="W70" s="36">
        <v>-482</v>
      </c>
      <c r="X70" s="36">
        <v>-241</v>
      </c>
      <c r="Y70" s="36">
        <v>-1118</v>
      </c>
      <c r="Z70" s="36">
        <v>-1118</v>
      </c>
      <c r="AA70" s="36">
        <v>-902</v>
      </c>
      <c r="AB70" s="36">
        <v>-618</v>
      </c>
      <c r="AC70" s="36" t="s">
        <v>278</v>
      </c>
      <c r="AD70" s="36">
        <v>-1226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</row>
    <row r="71" spans="1:36" s="16" customFormat="1" ht="18" customHeight="1" x14ac:dyDescent="0.25">
      <c r="A71" s="3"/>
      <c r="B71" s="8" t="s">
        <v>162</v>
      </c>
      <c r="C71" s="93">
        <v>70490</v>
      </c>
      <c r="D71" s="93">
        <v>59131</v>
      </c>
      <c r="E71" s="93">
        <v>133730</v>
      </c>
      <c r="F71" s="93">
        <v>133730</v>
      </c>
      <c r="G71" s="93">
        <v>117293</v>
      </c>
      <c r="H71" s="93">
        <v>33982</v>
      </c>
      <c r="I71" s="93">
        <v>1527</v>
      </c>
      <c r="J71" s="93">
        <v>2228</v>
      </c>
      <c r="K71" s="93">
        <v>2228</v>
      </c>
      <c r="L71" s="93">
        <v>1348</v>
      </c>
      <c r="M71" s="93">
        <v>753</v>
      </c>
      <c r="N71" s="93">
        <v>375</v>
      </c>
      <c r="O71" s="93">
        <v>40037</v>
      </c>
      <c r="P71" s="93">
        <v>40037</v>
      </c>
      <c r="Q71" s="93">
        <v>747</v>
      </c>
      <c r="R71" s="93">
        <v>477</v>
      </c>
      <c r="S71" s="93">
        <v>229</v>
      </c>
      <c r="T71" s="93">
        <v>149563</v>
      </c>
      <c r="U71" s="93">
        <v>149563</v>
      </c>
      <c r="V71" s="93">
        <v>149599</v>
      </c>
      <c r="W71" s="93">
        <v>1270</v>
      </c>
      <c r="X71" s="93">
        <v>1371</v>
      </c>
      <c r="Y71" s="93">
        <v>0</v>
      </c>
      <c r="Z71" s="93" t="s">
        <v>281</v>
      </c>
      <c r="AA71" s="93">
        <v>0</v>
      </c>
      <c r="AB71" s="93">
        <v>0</v>
      </c>
      <c r="AC71" s="93" t="s">
        <v>278</v>
      </c>
      <c r="AD71" s="93">
        <v>0</v>
      </c>
      <c r="AE71" s="93">
        <v>-24</v>
      </c>
      <c r="AF71" s="93">
        <v>-483</v>
      </c>
      <c r="AG71" s="93">
        <v>-519</v>
      </c>
      <c r="AH71" s="93">
        <v>-273</v>
      </c>
      <c r="AI71" s="93">
        <v>1295</v>
      </c>
      <c r="AJ71" s="93">
        <v>0</v>
      </c>
    </row>
    <row r="72" spans="1:36" s="12" customFormat="1" ht="18" customHeight="1" x14ac:dyDescent="0.25">
      <c r="A72" s="3"/>
      <c r="B72" s="11" t="s">
        <v>163</v>
      </c>
      <c r="C72" s="36">
        <v>1058</v>
      </c>
      <c r="D72" s="36">
        <v>-9</v>
      </c>
      <c r="E72" s="36">
        <v>-496</v>
      </c>
      <c r="F72" s="36">
        <v>-496</v>
      </c>
      <c r="G72" s="36">
        <v>-698</v>
      </c>
      <c r="H72" s="36">
        <v>-694</v>
      </c>
      <c r="I72" s="36">
        <v>1532</v>
      </c>
      <c r="J72" s="36">
        <v>-34127</v>
      </c>
      <c r="K72" s="36">
        <v>-34127</v>
      </c>
      <c r="L72" s="36">
        <v>18797</v>
      </c>
      <c r="M72" s="36">
        <v>12560</v>
      </c>
      <c r="N72" s="36">
        <v>6431</v>
      </c>
      <c r="O72" s="36">
        <v>32322</v>
      </c>
      <c r="P72" s="36">
        <v>32322</v>
      </c>
      <c r="Q72" s="36">
        <v>25649</v>
      </c>
      <c r="R72" s="36">
        <v>-1879</v>
      </c>
      <c r="S72" s="36">
        <v>48</v>
      </c>
      <c r="T72" s="36">
        <v>7117</v>
      </c>
      <c r="U72" s="36">
        <v>7117</v>
      </c>
      <c r="V72" s="36">
        <v>2076</v>
      </c>
      <c r="W72" s="36" t="s">
        <v>93</v>
      </c>
      <c r="X72" s="36">
        <v>0</v>
      </c>
      <c r="Y72" s="36">
        <v>0</v>
      </c>
      <c r="Z72" s="36" t="s">
        <v>281</v>
      </c>
      <c r="AA72" s="36">
        <v>0</v>
      </c>
      <c r="AB72" s="36">
        <v>0</v>
      </c>
      <c r="AC72" s="36">
        <v>-370</v>
      </c>
      <c r="AD72" s="36">
        <v>111</v>
      </c>
      <c r="AE72" s="36">
        <v>21</v>
      </c>
      <c r="AF72" s="36">
        <v>0</v>
      </c>
      <c r="AG72" s="36">
        <v>0</v>
      </c>
      <c r="AH72" s="36">
        <v>0</v>
      </c>
      <c r="AI72" s="36">
        <v>-22651</v>
      </c>
      <c r="AJ72" s="36">
        <v>-16291</v>
      </c>
    </row>
    <row r="73" spans="1:36" s="16" customFormat="1" ht="18" customHeight="1" x14ac:dyDescent="0.25">
      <c r="A73" s="3"/>
      <c r="B73" s="100" t="s">
        <v>74</v>
      </c>
      <c r="C73" s="101">
        <v>-19315</v>
      </c>
      <c r="D73" s="101">
        <v>10</v>
      </c>
      <c r="E73" s="101">
        <v>-4442</v>
      </c>
      <c r="F73" s="101">
        <v>-4442</v>
      </c>
      <c r="G73" s="101">
        <v>-3318</v>
      </c>
      <c r="H73" s="101">
        <v>-2122</v>
      </c>
      <c r="I73" s="101">
        <v>-1000</v>
      </c>
      <c r="J73" s="101">
        <v>-6597</v>
      </c>
      <c r="K73" s="101">
        <v>-6597</v>
      </c>
      <c r="L73" s="101">
        <v>-5888</v>
      </c>
      <c r="M73" s="101">
        <v>-4831</v>
      </c>
      <c r="N73" s="101">
        <v>-1171</v>
      </c>
      <c r="O73" s="101">
        <v>-15807</v>
      </c>
      <c r="P73" s="101">
        <v>-15807</v>
      </c>
      <c r="Q73" s="101">
        <v>-1120</v>
      </c>
      <c r="R73" s="101">
        <v>-560</v>
      </c>
      <c r="S73" s="101">
        <v>0</v>
      </c>
      <c r="T73" s="101">
        <v>-9729</v>
      </c>
      <c r="U73" s="101">
        <v>-9729</v>
      </c>
      <c r="V73" s="101">
        <v>-9728</v>
      </c>
      <c r="W73" s="101">
        <v>-9728</v>
      </c>
      <c r="X73" s="101">
        <v>0</v>
      </c>
      <c r="Y73" s="101">
        <v>-12218</v>
      </c>
      <c r="Z73" s="101">
        <v>-12218</v>
      </c>
      <c r="AA73" s="101">
        <v>-12218</v>
      </c>
      <c r="AB73" s="101">
        <v>-12218</v>
      </c>
      <c r="AC73" s="101">
        <v>-11364</v>
      </c>
      <c r="AD73" s="101">
        <v>-10228</v>
      </c>
      <c r="AE73" s="101">
        <v>-10108</v>
      </c>
      <c r="AF73" s="101">
        <v>-17100</v>
      </c>
      <c r="AG73" s="101">
        <v>-22181</v>
      </c>
      <c r="AH73" s="101">
        <v>-5724</v>
      </c>
      <c r="AI73" s="101">
        <v>0</v>
      </c>
      <c r="AJ73" s="101">
        <v>0</v>
      </c>
    </row>
    <row r="74" spans="1:36" s="12" customFormat="1" ht="18" customHeight="1" x14ac:dyDescent="0.25">
      <c r="A74" s="3"/>
      <c r="B74" s="11" t="s">
        <v>212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 t="s">
        <v>93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6">
        <v>0</v>
      </c>
      <c r="AE74" s="36">
        <v>0</v>
      </c>
      <c r="AF74" s="36">
        <v>0</v>
      </c>
      <c r="AG74" s="36">
        <v>0</v>
      </c>
      <c r="AH74" s="36">
        <v>-19575</v>
      </c>
      <c r="AI74" s="36">
        <v>0</v>
      </c>
      <c r="AJ74" s="36">
        <v>0</v>
      </c>
    </row>
    <row r="75" spans="1:36" s="16" customFormat="1" ht="18" customHeight="1" x14ac:dyDescent="0.25">
      <c r="A75" s="3"/>
      <c r="B75" s="100" t="s">
        <v>211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01" t="s">
        <v>93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1">
        <v>0</v>
      </c>
      <c r="W75" s="101">
        <v>0</v>
      </c>
      <c r="X75" s="101">
        <v>0</v>
      </c>
      <c r="Y75" s="101">
        <v>0</v>
      </c>
      <c r="Z75" s="101">
        <v>0</v>
      </c>
      <c r="AA75" s="101">
        <v>0</v>
      </c>
      <c r="AB75" s="101">
        <v>0</v>
      </c>
      <c r="AC75" s="101">
        <v>0</v>
      </c>
      <c r="AD75" s="101">
        <v>0</v>
      </c>
      <c r="AE75" s="101">
        <v>0</v>
      </c>
      <c r="AF75" s="101">
        <v>0</v>
      </c>
      <c r="AG75" s="101">
        <v>0</v>
      </c>
      <c r="AH75" s="101">
        <v>-5523</v>
      </c>
      <c r="AI75" s="101">
        <v>0</v>
      </c>
      <c r="AJ75" s="101">
        <v>0</v>
      </c>
    </row>
    <row r="76" spans="1:36" s="12" customFormat="1" ht="18" customHeight="1" thickBot="1" x14ac:dyDescent="0.3">
      <c r="A76" s="3"/>
      <c r="B76" s="11" t="s">
        <v>277</v>
      </c>
      <c r="C76" s="36">
        <v>84161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0</v>
      </c>
      <c r="AE76" s="36">
        <v>0</v>
      </c>
      <c r="AF76" s="36">
        <v>0</v>
      </c>
      <c r="AG76" s="36">
        <v>0</v>
      </c>
      <c r="AH76" s="36">
        <v>0</v>
      </c>
      <c r="AI76" s="36">
        <v>0</v>
      </c>
      <c r="AJ76" s="36">
        <v>0</v>
      </c>
    </row>
    <row r="77" spans="1:36" s="102" customFormat="1" ht="28.5" customHeight="1" thickBot="1" x14ac:dyDescent="0.3">
      <c r="A77" s="3"/>
      <c r="B77" s="94" t="s">
        <v>164</v>
      </c>
      <c r="C77" s="95">
        <v>122173</v>
      </c>
      <c r="D77" s="95">
        <v>51090</v>
      </c>
      <c r="E77" s="95">
        <v>11043</v>
      </c>
      <c r="F77" s="95">
        <v>11043</v>
      </c>
      <c r="G77" s="95">
        <v>5194</v>
      </c>
      <c r="H77" s="95">
        <v>12171</v>
      </c>
      <c r="I77" s="95">
        <v>-5166</v>
      </c>
      <c r="J77" s="95">
        <v>-133486</v>
      </c>
      <c r="K77" s="95">
        <v>-133486</v>
      </c>
      <c r="L77" s="95">
        <v>-73519</v>
      </c>
      <c r="M77" s="95">
        <v>3332</v>
      </c>
      <c r="N77" s="95">
        <v>5301</v>
      </c>
      <c r="O77" s="95">
        <v>55063</v>
      </c>
      <c r="P77" s="95">
        <v>55063</v>
      </c>
      <c r="Q77" s="95">
        <v>24154</v>
      </c>
      <c r="R77" s="95">
        <v>-2681.5980100000002</v>
      </c>
      <c r="S77" s="95">
        <v>-51.144039999999734</v>
      </c>
      <c r="T77" s="95">
        <v>145433</v>
      </c>
      <c r="U77" s="95">
        <v>145433</v>
      </c>
      <c r="V77" s="95">
        <v>141328</v>
      </c>
      <c r="W77" s="95">
        <v>-8940</v>
      </c>
      <c r="X77" s="95">
        <v>1130</v>
      </c>
      <c r="Y77" s="95">
        <v>-13336</v>
      </c>
      <c r="Z77" s="95">
        <v>-13336</v>
      </c>
      <c r="AA77" s="95">
        <v>-13120</v>
      </c>
      <c r="AB77" s="95">
        <v>-12836</v>
      </c>
      <c r="AC77" s="95">
        <v>-11734</v>
      </c>
      <c r="AD77" s="95">
        <v>-11343</v>
      </c>
      <c r="AE77" s="95">
        <v>-10111</v>
      </c>
      <c r="AF77" s="95">
        <v>-17583</v>
      </c>
      <c r="AG77" s="95">
        <v>-22700</v>
      </c>
      <c r="AH77" s="95">
        <v>-31095</v>
      </c>
      <c r="AI77" s="95">
        <v>-21356</v>
      </c>
      <c r="AJ77" s="95">
        <v>-16291</v>
      </c>
    </row>
    <row r="78" spans="1:36" s="102" customFormat="1" ht="28.5" customHeight="1" thickBot="1" x14ac:dyDescent="0.3">
      <c r="A78" s="3"/>
      <c r="B78" s="121" t="s">
        <v>165</v>
      </c>
      <c r="C78" s="98">
        <f t="shared" ref="C78" si="0">C58+C68+C77</f>
        <v>61335</v>
      </c>
      <c r="D78" s="98">
        <f t="shared" ref="D78:J78" si="1">D58+D68+D77</f>
        <v>35373</v>
      </c>
      <c r="E78" s="98">
        <f t="shared" si="1"/>
        <v>-22394.823000000004</v>
      </c>
      <c r="F78" s="98">
        <f t="shared" si="1"/>
        <v>-22394.823000000004</v>
      </c>
      <c r="G78" s="98">
        <f t="shared" si="1"/>
        <v>15882</v>
      </c>
      <c r="H78" s="98">
        <f t="shared" si="1"/>
        <v>10623</v>
      </c>
      <c r="I78" s="98">
        <f t="shared" si="1"/>
        <v>-13861</v>
      </c>
      <c r="J78" s="98">
        <f t="shared" si="1"/>
        <v>32492</v>
      </c>
      <c r="K78" s="98">
        <f t="shared" ref="K78:AJ78" si="2">K58+K68+K77</f>
        <v>32492</v>
      </c>
      <c r="L78" s="98">
        <f t="shared" si="2"/>
        <v>37385</v>
      </c>
      <c r="M78" s="98">
        <f t="shared" si="2"/>
        <v>38961</v>
      </c>
      <c r="N78" s="98">
        <f t="shared" si="2"/>
        <v>38663</v>
      </c>
      <c r="O78" s="98">
        <f t="shared" si="2"/>
        <v>-17968</v>
      </c>
      <c r="P78" s="98">
        <f t="shared" si="2"/>
        <v>-17968</v>
      </c>
      <c r="Q78" s="98">
        <f t="shared" si="2"/>
        <v>-20267.936709999994</v>
      </c>
      <c r="R78" s="98">
        <f t="shared" si="2"/>
        <v>-15102.18347</v>
      </c>
      <c r="S78" s="98">
        <f t="shared" si="2"/>
        <v>-9235.9805800000013</v>
      </c>
      <c r="T78" s="98">
        <f t="shared" si="2"/>
        <v>-19644</v>
      </c>
      <c r="U78" s="98">
        <f t="shared" si="2"/>
        <v>-19644</v>
      </c>
      <c r="V78" s="98">
        <f t="shared" si="2"/>
        <v>51152</v>
      </c>
      <c r="W78" s="98">
        <f t="shared" si="2"/>
        <v>-66855</v>
      </c>
      <c r="X78" s="98">
        <f t="shared" si="2"/>
        <v>-34802</v>
      </c>
      <c r="Y78" s="98">
        <f t="shared" si="2"/>
        <v>-37446</v>
      </c>
      <c r="Z78" s="98">
        <f t="shared" si="2"/>
        <v>-37446</v>
      </c>
      <c r="AA78" s="98">
        <f t="shared" si="2"/>
        <v>-39120</v>
      </c>
      <c r="AB78" s="98">
        <f t="shared" si="2"/>
        <v>-35856</v>
      </c>
      <c r="AC78" s="98">
        <f t="shared" si="2"/>
        <v>-21504</v>
      </c>
      <c r="AD78" s="98">
        <f t="shared" si="2"/>
        <v>-123906</v>
      </c>
      <c r="AE78" s="98">
        <f t="shared" si="2"/>
        <v>7981</v>
      </c>
      <c r="AF78" s="98">
        <f t="shared" si="2"/>
        <v>126973</v>
      </c>
      <c r="AG78" s="98">
        <f t="shared" si="2"/>
        <v>-23251</v>
      </c>
      <c r="AH78" s="98">
        <f t="shared" si="2"/>
        <v>73061</v>
      </c>
      <c r="AI78" s="98">
        <f t="shared" si="2"/>
        <v>6506</v>
      </c>
      <c r="AJ78" s="98">
        <f t="shared" si="2"/>
        <v>28624</v>
      </c>
    </row>
    <row r="79" spans="1:36" s="12" customFormat="1" ht="18" customHeight="1" x14ac:dyDescent="0.25">
      <c r="A79" s="3"/>
      <c r="B79" s="13" t="s">
        <v>166</v>
      </c>
      <c r="C79" s="103">
        <v>116142</v>
      </c>
      <c r="D79" s="103">
        <v>116142</v>
      </c>
      <c r="E79" s="103">
        <v>138537</v>
      </c>
      <c r="F79" s="103">
        <v>138537</v>
      </c>
      <c r="G79" s="103">
        <v>138537</v>
      </c>
      <c r="H79" s="103">
        <v>138537</v>
      </c>
      <c r="I79" s="103">
        <v>138537</v>
      </c>
      <c r="J79" s="103">
        <v>106045</v>
      </c>
      <c r="K79" s="103">
        <v>106045</v>
      </c>
      <c r="L79" s="103">
        <v>106045</v>
      </c>
      <c r="M79" s="103">
        <v>106045</v>
      </c>
      <c r="N79" s="103">
        <v>106045</v>
      </c>
      <c r="O79" s="103">
        <v>124013</v>
      </c>
      <c r="P79" s="103">
        <v>124013</v>
      </c>
      <c r="Q79" s="103">
        <v>124013</v>
      </c>
      <c r="R79" s="103">
        <v>124013</v>
      </c>
      <c r="S79" s="103">
        <v>124013</v>
      </c>
      <c r="T79" s="103">
        <v>143657</v>
      </c>
      <c r="U79" s="103">
        <v>143657</v>
      </c>
      <c r="V79" s="103">
        <v>143657</v>
      </c>
      <c r="W79" s="103">
        <v>143657</v>
      </c>
      <c r="X79" s="103">
        <v>143657</v>
      </c>
      <c r="Y79" s="103">
        <v>181103</v>
      </c>
      <c r="Z79" s="103">
        <v>181103</v>
      </c>
      <c r="AA79" s="103">
        <v>181103</v>
      </c>
      <c r="AB79" s="103">
        <v>181103</v>
      </c>
      <c r="AC79" s="103">
        <v>181103</v>
      </c>
      <c r="AD79" s="103">
        <v>305009</v>
      </c>
      <c r="AE79" s="103">
        <v>297028</v>
      </c>
      <c r="AF79" s="103">
        <v>170055</v>
      </c>
      <c r="AG79" s="103">
        <v>193306</v>
      </c>
      <c r="AH79" s="103">
        <v>180053</v>
      </c>
      <c r="AI79" s="103">
        <v>173547</v>
      </c>
      <c r="AJ79" s="103">
        <v>144923</v>
      </c>
    </row>
    <row r="80" spans="1:36" s="16" customFormat="1" ht="18" customHeight="1" x14ac:dyDescent="0.25">
      <c r="A80" s="3"/>
      <c r="B80" s="14" t="s">
        <v>167</v>
      </c>
      <c r="C80" s="96">
        <v>177477</v>
      </c>
      <c r="D80" s="96">
        <v>151515</v>
      </c>
      <c r="E80" s="96">
        <v>116142</v>
      </c>
      <c r="F80" s="96">
        <v>116142</v>
      </c>
      <c r="G80" s="96">
        <v>154419</v>
      </c>
      <c r="H80" s="96">
        <v>149160</v>
      </c>
      <c r="I80" s="96">
        <v>124676</v>
      </c>
      <c r="J80" s="96">
        <v>138537</v>
      </c>
      <c r="K80" s="96">
        <v>138537</v>
      </c>
      <c r="L80" s="96">
        <v>143430</v>
      </c>
      <c r="M80" s="96">
        <v>145006</v>
      </c>
      <c r="N80" s="96">
        <v>144708</v>
      </c>
      <c r="O80" s="96">
        <v>106045</v>
      </c>
      <c r="P80" s="96">
        <v>106045</v>
      </c>
      <c r="Q80" s="96">
        <v>103745</v>
      </c>
      <c r="R80" s="96">
        <v>108911</v>
      </c>
      <c r="S80" s="96">
        <v>114777</v>
      </c>
      <c r="T80" s="96">
        <v>124013</v>
      </c>
      <c r="U80" s="96">
        <v>124013</v>
      </c>
      <c r="V80" s="96">
        <v>194809</v>
      </c>
      <c r="W80" s="96">
        <v>76802</v>
      </c>
      <c r="X80" s="96">
        <v>108855</v>
      </c>
      <c r="Y80" s="96">
        <v>143657</v>
      </c>
      <c r="Z80" s="96">
        <v>143657</v>
      </c>
      <c r="AA80" s="96">
        <v>141983</v>
      </c>
      <c r="AB80" s="96">
        <v>145247</v>
      </c>
      <c r="AC80" s="96">
        <v>159599</v>
      </c>
      <c r="AD80" s="96">
        <v>181103</v>
      </c>
      <c r="AE80" s="96">
        <v>305009</v>
      </c>
      <c r="AF80" s="96">
        <v>297028</v>
      </c>
      <c r="AG80" s="96">
        <v>170055</v>
      </c>
      <c r="AH80" s="96">
        <v>253114</v>
      </c>
      <c r="AI80" s="96">
        <v>180053</v>
      </c>
      <c r="AJ80" s="96">
        <v>173547</v>
      </c>
    </row>
    <row r="81" spans="1:36" x14ac:dyDescent="0.25">
      <c r="C81" s="17"/>
      <c r="D81" s="17"/>
      <c r="E81" s="17"/>
      <c r="F81" s="17"/>
      <c r="G81" s="17"/>
      <c r="H81" s="17"/>
      <c r="I81" s="17"/>
      <c r="J81" s="17"/>
    </row>
    <row r="86" spans="1:36" hidden="1" x14ac:dyDescent="0.25">
      <c r="A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1:36" hidden="1" x14ac:dyDescent="0.25">
      <c r="A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</row>
    <row r="88" spans="1:36" hidden="1" x14ac:dyDescent="0.25">
      <c r="A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 spans="1:36" hidden="1" x14ac:dyDescent="0.25">
      <c r="A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</sheetData>
  <sheetProtection algorithmName="SHA-512" hashValue="LsvR8yw8Fw0EKovd1Sd+52HWwX7t6i8WwahzijhOjNQ7efOtKXxG70zViQ0eyK1+1/9v/DBzBlruu3x5Q7kN6w==" saltValue="Ovin6eLWUsE/V1xDqBYYqg==" spinCount="100000" sheet="1" formatCells="0" formatColumns="0" formatRows="0" insertColumns="0" insertRows="0" insertHyperlinks="0" deleteColumns="0" deleteRows="0" sort="0" autoFilter="0" pivotTables="0"/>
  <mergeCells count="1">
    <mergeCell ref="B1:B5"/>
  </mergeCells>
  <pageMargins left="0" right="0" top="0.39370078740157483" bottom="0.39370078740157483" header="0.31496062992125984" footer="0.31496062992125984"/>
  <pageSetup paperSize="9" scale="35" fitToHeight="4" orientation="portrait" r:id="rId1"/>
  <ignoredErrors>
    <ignoredError sqref="C78:AJ7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1A73-28D7-4C86-8C83-93BC96D89A37}">
  <sheetPr codeName="Planilha1">
    <tabColor theme="2" tint="-0.499984740745262"/>
    <outlinePr summaryBelow="0"/>
    <pageSetUpPr fitToPage="1"/>
  </sheetPr>
  <dimension ref="A1:AN61"/>
  <sheetViews>
    <sheetView showGridLines="0" zoomScale="70" zoomScaleNormal="7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85546875" defaultRowHeight="15" zeroHeight="1" outlineLevelCol="1" x14ac:dyDescent="0.25"/>
  <cols>
    <col min="1" max="1" width="9.7109375" style="3" customWidth="1"/>
    <col min="2" max="2" width="65.7109375" style="3" customWidth="1"/>
    <col min="3" max="5" width="23.7109375" style="3" customWidth="1"/>
    <col min="6" max="9" width="17.7109375" style="3" hidden="1" customWidth="1" outlineLevel="1"/>
    <col min="10" max="10" width="23.7109375" style="3" customWidth="1" collapsed="1"/>
    <col min="11" max="14" width="15.7109375" style="3" hidden="1" customWidth="1" outlineLevel="1"/>
    <col min="15" max="15" width="23.7109375" style="3" customWidth="1" collapsed="1"/>
    <col min="16" max="19" width="15.7109375" style="3" hidden="1" customWidth="1" outlineLevel="1"/>
    <col min="20" max="20" width="23.7109375" style="3" customWidth="1" collapsed="1"/>
    <col min="21" max="24" width="15.7109375" style="3" hidden="1" customWidth="1" outlineLevel="1"/>
    <col min="25" max="25" width="23.7109375" style="3" customWidth="1" collapsed="1"/>
    <col min="26" max="29" width="15.7109375" style="3" hidden="1" customWidth="1" outlineLevel="1"/>
    <col min="30" max="30" width="23.7109375" style="3" customWidth="1" collapsed="1"/>
    <col min="31" max="34" width="15.7109375" style="3" hidden="1" customWidth="1" outlineLevel="1"/>
    <col min="35" max="35" width="23.7109375" style="3" customWidth="1" collapsed="1"/>
    <col min="36" max="40" width="23.7109375" style="3" customWidth="1"/>
    <col min="41" max="16384" width="8.85546875" style="3"/>
  </cols>
  <sheetData>
    <row r="1" spans="1:40" ht="16.5" thickBot="1" x14ac:dyDescent="0.3">
      <c r="B1" s="147"/>
      <c r="C1" s="43"/>
      <c r="D1" s="43"/>
      <c r="E1" s="43" t="s">
        <v>77</v>
      </c>
      <c r="F1" s="43"/>
      <c r="G1" s="43"/>
      <c r="H1" s="43"/>
      <c r="I1" s="43"/>
      <c r="J1" s="43" t="s">
        <v>77</v>
      </c>
      <c r="O1" s="43" t="s">
        <v>77</v>
      </c>
      <c r="P1" s="106"/>
      <c r="T1" s="43" t="s">
        <v>77</v>
      </c>
      <c r="Y1" s="43" t="s">
        <v>77</v>
      </c>
      <c r="AD1" s="43" t="s">
        <v>77</v>
      </c>
      <c r="AI1" s="43" t="s">
        <v>77</v>
      </c>
    </row>
    <row r="2" spans="1:40" x14ac:dyDescent="0.25">
      <c r="B2" s="147"/>
    </row>
    <row r="3" spans="1:40" x14ac:dyDescent="0.25">
      <c r="B3" s="147"/>
    </row>
    <row r="4" spans="1:40" x14ac:dyDescent="0.25">
      <c r="B4" s="147"/>
    </row>
    <row r="5" spans="1:40" x14ac:dyDescent="0.25">
      <c r="B5" s="147"/>
    </row>
    <row r="6" spans="1:40" ht="19.5" customHeight="1" x14ac:dyDescent="0.25">
      <c r="B6" s="1" t="s">
        <v>168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 t="s">
        <v>4</v>
      </c>
      <c r="Z6" s="2"/>
      <c r="AA6" s="2"/>
      <c r="AB6" s="2"/>
      <c r="AC6" s="2"/>
      <c r="AD6" s="2" t="s">
        <v>3</v>
      </c>
      <c r="AE6" s="2"/>
      <c r="AF6" s="2"/>
      <c r="AG6" s="2"/>
      <c r="AH6" s="2"/>
      <c r="AI6" s="2" t="s">
        <v>2</v>
      </c>
      <c r="AJ6" s="2">
        <v>2011</v>
      </c>
      <c r="AK6" s="2" t="s">
        <v>1</v>
      </c>
      <c r="AN6" s="2" t="s">
        <v>0</v>
      </c>
    </row>
    <row r="7" spans="1:40" ht="18" customHeight="1" x14ac:dyDescent="0.25">
      <c r="Y7" s="22"/>
      <c r="Z7" s="17"/>
      <c r="AA7" s="21"/>
      <c r="AB7" s="20"/>
      <c r="AC7" s="17"/>
      <c r="AD7" s="18"/>
      <c r="AE7" s="17"/>
      <c r="AF7" s="21"/>
      <c r="AG7" s="20"/>
    </row>
    <row r="8" spans="1:40" s="141" customFormat="1" ht="24.95" customHeight="1" x14ac:dyDescent="0.3">
      <c r="B8" s="139"/>
      <c r="C8" s="140" t="s">
        <v>274</v>
      </c>
      <c r="D8" s="140" t="s">
        <v>271</v>
      </c>
      <c r="E8" s="140">
        <v>2024</v>
      </c>
      <c r="F8" s="140" t="s">
        <v>266</v>
      </c>
      <c r="G8" s="140" t="s">
        <v>265</v>
      </c>
      <c r="H8" s="140" t="s">
        <v>264</v>
      </c>
      <c r="I8" s="140" t="s">
        <v>231</v>
      </c>
      <c r="J8" s="140">
        <v>2023</v>
      </c>
      <c r="K8" s="140" t="s">
        <v>184</v>
      </c>
      <c r="L8" s="140" t="s">
        <v>182</v>
      </c>
      <c r="M8" s="140" t="s">
        <v>181</v>
      </c>
      <c r="N8" s="140" t="s">
        <v>180</v>
      </c>
      <c r="O8" s="140">
        <v>2022</v>
      </c>
      <c r="P8" s="140" t="s">
        <v>185</v>
      </c>
      <c r="Q8" s="140" t="s">
        <v>179</v>
      </c>
      <c r="R8" s="140" t="s">
        <v>178</v>
      </c>
      <c r="S8" s="140" t="s">
        <v>177</v>
      </c>
      <c r="T8" s="140">
        <v>2021</v>
      </c>
      <c r="U8" s="140" t="s">
        <v>176</v>
      </c>
      <c r="V8" s="140" t="s">
        <v>136</v>
      </c>
      <c r="W8" s="140" t="s">
        <v>65</v>
      </c>
      <c r="X8" s="140" t="s">
        <v>64</v>
      </c>
      <c r="Y8" s="140">
        <v>2020</v>
      </c>
      <c r="Z8" s="140" t="s">
        <v>11</v>
      </c>
      <c r="AA8" s="140" t="s">
        <v>63</v>
      </c>
      <c r="AB8" s="140" t="s">
        <v>10</v>
      </c>
      <c r="AC8" s="140" t="s">
        <v>9</v>
      </c>
      <c r="AD8" s="140">
        <v>2019</v>
      </c>
      <c r="AE8" s="140" t="s">
        <v>8</v>
      </c>
      <c r="AF8" s="140" t="s">
        <v>7</v>
      </c>
      <c r="AG8" s="140" t="s">
        <v>6</v>
      </c>
      <c r="AH8" s="140" t="s">
        <v>5</v>
      </c>
      <c r="AI8" s="140">
        <v>2018</v>
      </c>
      <c r="AJ8" s="140">
        <f>AK8+1</f>
        <v>2017</v>
      </c>
      <c r="AK8" s="140">
        <f>AL8+1</f>
        <v>2016</v>
      </c>
      <c r="AL8" s="140">
        <f>AM8+1</f>
        <v>2015</v>
      </c>
      <c r="AM8" s="140">
        <f>AN8+1</f>
        <v>2014</v>
      </c>
      <c r="AN8" s="140">
        <v>2013</v>
      </c>
    </row>
    <row r="9" spans="1:40" ht="20.100000000000001" customHeight="1" x14ac:dyDescent="0.25">
      <c r="B9" s="117" t="s">
        <v>62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6"/>
      <c r="AI9" s="6"/>
      <c r="AJ9" s="6"/>
      <c r="AK9" s="6"/>
      <c r="AL9" s="5"/>
      <c r="AM9" s="5"/>
      <c r="AN9" s="5"/>
    </row>
    <row r="10" spans="1:40" s="12" customFormat="1" ht="18" customHeight="1" x14ac:dyDescent="0.25">
      <c r="A10" s="3"/>
      <c r="B10" s="14" t="s">
        <v>241</v>
      </c>
      <c r="C10" s="46">
        <v>202357.5201099999</v>
      </c>
      <c r="D10" s="46">
        <v>206168</v>
      </c>
      <c r="E10" s="46">
        <v>904674</v>
      </c>
      <c r="F10" s="46">
        <v>178396</v>
      </c>
      <c r="G10" s="46">
        <v>254130</v>
      </c>
      <c r="H10" s="46">
        <v>254737</v>
      </c>
      <c r="I10" s="46">
        <v>217411</v>
      </c>
      <c r="J10" s="46">
        <v>957923</v>
      </c>
      <c r="K10" s="46">
        <v>233792</v>
      </c>
      <c r="L10" s="46">
        <v>224315</v>
      </c>
      <c r="M10" s="46">
        <v>253022</v>
      </c>
      <c r="N10" s="46">
        <v>246794</v>
      </c>
      <c r="O10" s="46">
        <v>832356</v>
      </c>
      <c r="P10" s="46">
        <v>269680.73552999995</v>
      </c>
      <c r="Q10" s="46">
        <v>208936</v>
      </c>
      <c r="R10" s="46">
        <v>189670.26446999999</v>
      </c>
      <c r="S10" s="46">
        <v>164069</v>
      </c>
      <c r="T10" s="46">
        <v>547477</v>
      </c>
      <c r="U10" s="46">
        <v>132967</v>
      </c>
      <c r="V10" s="46">
        <v>147379</v>
      </c>
      <c r="W10" s="46">
        <v>147550</v>
      </c>
      <c r="X10" s="46">
        <v>119581</v>
      </c>
      <c r="Y10" s="46">
        <v>355199</v>
      </c>
      <c r="Z10" s="46">
        <v>134705</v>
      </c>
      <c r="AA10" s="46">
        <v>93722</v>
      </c>
      <c r="AB10" s="46">
        <v>69695</v>
      </c>
      <c r="AC10" s="46">
        <v>57077</v>
      </c>
      <c r="AD10" s="46">
        <v>176462</v>
      </c>
      <c r="AE10" s="46">
        <v>59135</v>
      </c>
      <c r="AF10" s="46">
        <v>64823</v>
      </c>
      <c r="AG10" s="46">
        <v>27981</v>
      </c>
      <c r="AH10" s="46">
        <v>24523</v>
      </c>
      <c r="AI10" s="46">
        <v>72076</v>
      </c>
      <c r="AJ10" s="46">
        <v>231567</v>
      </c>
      <c r="AK10" s="46">
        <v>307564</v>
      </c>
      <c r="AL10" s="46">
        <v>570496</v>
      </c>
      <c r="AM10" s="46">
        <v>504771</v>
      </c>
      <c r="AN10" s="46">
        <v>423842</v>
      </c>
    </row>
    <row r="11" spans="1:40" s="12" customFormat="1" ht="18" customHeight="1" x14ac:dyDescent="0.25">
      <c r="A11" s="3"/>
      <c r="B11" s="11" t="s">
        <v>242</v>
      </c>
      <c r="C11" s="10">
        <v>-130144</v>
      </c>
      <c r="D11" s="10">
        <v>-139001</v>
      </c>
      <c r="E11" s="10">
        <v>-661914.07607999991</v>
      </c>
      <c r="F11" s="10">
        <v>-126902.07607999991</v>
      </c>
      <c r="G11" s="10">
        <v>-194723</v>
      </c>
      <c r="H11" s="10">
        <v>-185708</v>
      </c>
      <c r="I11" s="10">
        <v>-154581</v>
      </c>
      <c r="J11" s="10">
        <v>-817114</v>
      </c>
      <c r="K11" s="10">
        <v>-226008</v>
      </c>
      <c r="L11" s="10">
        <v>-184172</v>
      </c>
      <c r="M11" s="10">
        <v>-216194</v>
      </c>
      <c r="N11" s="10">
        <v>-190740</v>
      </c>
      <c r="O11" s="10">
        <v>-641309</v>
      </c>
      <c r="P11" s="10">
        <v>-188922.45782999997</v>
      </c>
      <c r="Q11" s="10">
        <v>-171670.54217000003</v>
      </c>
      <c r="R11" s="10">
        <v>-155854</v>
      </c>
      <c r="S11" s="10">
        <v>-124862</v>
      </c>
      <c r="T11" s="10">
        <v>-412099.66859000007</v>
      </c>
      <c r="U11" s="10">
        <v>-123139.66859000007</v>
      </c>
      <c r="V11" s="10">
        <v>-101822</v>
      </c>
      <c r="W11" s="10">
        <v>-108004</v>
      </c>
      <c r="X11" s="10">
        <v>-79134</v>
      </c>
      <c r="Y11" s="10">
        <v>-235994</v>
      </c>
      <c r="Z11" s="10">
        <v>-86399</v>
      </c>
      <c r="AA11" s="10">
        <v>-62683</v>
      </c>
      <c r="AB11" s="10">
        <v>-47156</v>
      </c>
      <c r="AC11" s="10">
        <v>-39756</v>
      </c>
      <c r="AD11" s="10">
        <v>-116989</v>
      </c>
      <c r="AE11" s="10">
        <v>-39063</v>
      </c>
      <c r="AF11" s="10">
        <v>-41389</v>
      </c>
      <c r="AG11" s="10">
        <v>-18482</v>
      </c>
      <c r="AH11" s="10">
        <v>-18055</v>
      </c>
      <c r="AI11" s="10">
        <v>-60438</v>
      </c>
      <c r="AJ11" s="10">
        <v>-169487</v>
      </c>
      <c r="AK11" s="10">
        <v>-255224</v>
      </c>
      <c r="AL11" s="10">
        <v>-473036</v>
      </c>
      <c r="AM11" s="10">
        <v>-383350</v>
      </c>
      <c r="AN11" s="10">
        <v>-334063</v>
      </c>
    </row>
    <row r="12" spans="1:40" s="16" customFormat="1" ht="18" customHeight="1" x14ac:dyDescent="0.25">
      <c r="A12" s="3"/>
      <c r="B12" s="14" t="s">
        <v>243</v>
      </c>
      <c r="C12" s="51">
        <v>72213.520109999896</v>
      </c>
      <c r="D12" s="51">
        <v>67167</v>
      </c>
      <c r="E12" s="51">
        <v>242759.92392000009</v>
      </c>
      <c r="F12" s="51">
        <v>51493.923920000088</v>
      </c>
      <c r="G12" s="51">
        <v>59407</v>
      </c>
      <c r="H12" s="51">
        <v>69029</v>
      </c>
      <c r="I12" s="51">
        <v>62830</v>
      </c>
      <c r="J12" s="51">
        <v>140809</v>
      </c>
      <c r="K12" s="51">
        <v>7784</v>
      </c>
      <c r="L12" s="51">
        <v>40143</v>
      </c>
      <c r="M12" s="51">
        <v>36828</v>
      </c>
      <c r="N12" s="51">
        <v>56054</v>
      </c>
      <c r="O12" s="51">
        <v>191047</v>
      </c>
      <c r="P12" s="51">
        <v>80758.277699999977</v>
      </c>
      <c r="Q12" s="51">
        <v>37265.45782999997</v>
      </c>
      <c r="R12" s="51">
        <v>33816.264469999995</v>
      </c>
      <c r="S12" s="51">
        <v>39207</v>
      </c>
      <c r="T12" s="51">
        <v>135377.33140999993</v>
      </c>
      <c r="U12" s="51">
        <v>9827.3314099999261</v>
      </c>
      <c r="V12" s="51">
        <v>45557</v>
      </c>
      <c r="W12" s="51">
        <v>39546</v>
      </c>
      <c r="X12" s="51">
        <v>40447</v>
      </c>
      <c r="Y12" s="51">
        <v>119205</v>
      </c>
      <c r="Z12" s="51">
        <v>48306</v>
      </c>
      <c r="AA12" s="51">
        <v>31039</v>
      </c>
      <c r="AB12" s="51">
        <v>22539</v>
      </c>
      <c r="AC12" s="51">
        <v>17321</v>
      </c>
      <c r="AD12" s="51">
        <v>59473</v>
      </c>
      <c r="AE12" s="51">
        <v>20072</v>
      </c>
      <c r="AF12" s="51">
        <v>23434</v>
      </c>
      <c r="AG12" s="51">
        <v>9499</v>
      </c>
      <c r="AH12" s="51">
        <v>6468</v>
      </c>
      <c r="AI12" s="51">
        <v>11638</v>
      </c>
      <c r="AJ12" s="51">
        <v>62080</v>
      </c>
      <c r="AK12" s="51">
        <v>52340</v>
      </c>
      <c r="AL12" s="51">
        <v>97460</v>
      </c>
      <c r="AM12" s="51">
        <v>121421</v>
      </c>
      <c r="AN12" s="51">
        <v>89779</v>
      </c>
    </row>
    <row r="13" spans="1:40" s="12" customFormat="1" ht="18" customHeight="1" x14ac:dyDescent="0.25">
      <c r="A13" s="3"/>
      <c r="B13" s="11" t="s">
        <v>87</v>
      </c>
      <c r="C13" s="25">
        <v>0.35686106486551733</v>
      </c>
      <c r="D13" s="25">
        <v>0.32578770711264599</v>
      </c>
      <c r="E13" s="25">
        <v>0.26833967143965681</v>
      </c>
      <c r="F13" s="25">
        <v>0.28864954326330239</v>
      </c>
      <c r="G13" s="25">
        <v>0.23376618266241686</v>
      </c>
      <c r="H13" s="25">
        <v>0.27098144360654319</v>
      </c>
      <c r="I13" s="25">
        <v>0.28899181734134888</v>
      </c>
      <c r="J13" s="25">
        <v>0.14699406946069779</v>
      </c>
      <c r="K13" s="25">
        <v>3.3294552422666303E-2</v>
      </c>
      <c r="L13" s="25">
        <v>0.17895816151394245</v>
      </c>
      <c r="M13" s="25">
        <v>0.14555256064690028</v>
      </c>
      <c r="N13" s="25">
        <v>0.227128698428649</v>
      </c>
      <c r="O13" s="25">
        <v>0.22952558760914801</v>
      </c>
      <c r="P13" s="25">
        <v>0.29945883061052475</v>
      </c>
      <c r="Q13" s="25">
        <v>0.17835824285905719</v>
      </c>
      <c r="R13" s="25">
        <v>0.17828975229456007</v>
      </c>
      <c r="S13" s="25">
        <v>0.23896653237357454</v>
      </c>
      <c r="T13" s="25">
        <v>0.24727492006056861</v>
      </c>
      <c r="U13" s="25">
        <v>7.3908047936705551E-2</v>
      </c>
      <c r="V13" s="25">
        <v>0.30911459570223709</v>
      </c>
      <c r="W13" s="25">
        <v>0.26801762114537447</v>
      </c>
      <c r="X13" s="25">
        <v>0.33823935240548247</v>
      </c>
      <c r="Y13" s="25">
        <v>0.33560060698369082</v>
      </c>
      <c r="Z13" s="25">
        <v>0.35860584239634757</v>
      </c>
      <c r="AA13" s="25">
        <v>0.33118157956509675</v>
      </c>
      <c r="AB13" s="25">
        <v>0.32339479159193629</v>
      </c>
      <c r="AC13" s="25">
        <v>0.30346724600101616</v>
      </c>
      <c r="AD13" s="25">
        <v>0.33703006879668146</v>
      </c>
      <c r="AE13" s="25">
        <v>0.3394267354358671</v>
      </c>
      <c r="AF13" s="25">
        <v>0.36150748962559587</v>
      </c>
      <c r="AG13" s="25">
        <v>0.33948036167399309</v>
      </c>
      <c r="AH13" s="25">
        <v>0.26375239571014963</v>
      </c>
      <c r="AI13" s="25">
        <v>0.16146844996947665</v>
      </c>
      <c r="AJ13" s="25">
        <v>0.26808655810197479</v>
      </c>
      <c r="AK13" s="25">
        <v>0.17017596337672811</v>
      </c>
      <c r="AL13" s="25">
        <v>0.17083380076284496</v>
      </c>
      <c r="AM13" s="25">
        <v>0.24054670335657161</v>
      </c>
      <c r="AN13" s="25">
        <v>0.21182185814525223</v>
      </c>
    </row>
    <row r="14" spans="1:40" s="16" customFormat="1" ht="18" customHeight="1" x14ac:dyDescent="0.25">
      <c r="A14" s="3"/>
      <c r="B14" s="14" t="s">
        <v>244</v>
      </c>
      <c r="C14" s="51">
        <v>-15446</v>
      </c>
      <c r="D14" s="51">
        <v>-10903</v>
      </c>
      <c r="E14" s="51">
        <v>-54141</v>
      </c>
      <c r="F14" s="51">
        <v>-12500</v>
      </c>
      <c r="G14" s="51">
        <v>-15027</v>
      </c>
      <c r="H14" s="51">
        <v>-13224</v>
      </c>
      <c r="I14" s="51">
        <v>-13390</v>
      </c>
      <c r="J14" s="51">
        <v>-56670</v>
      </c>
      <c r="K14" s="51">
        <v>-11497</v>
      </c>
      <c r="L14" s="51">
        <v>-14298</v>
      </c>
      <c r="M14" s="51">
        <v>-16387</v>
      </c>
      <c r="N14" s="51">
        <v>-14488</v>
      </c>
      <c r="O14" s="51">
        <v>-53253</v>
      </c>
      <c r="P14" s="51">
        <v>-16894.934020000015</v>
      </c>
      <c r="Q14" s="51">
        <v>-12926.421909999986</v>
      </c>
      <c r="R14" s="51">
        <v>-14214</v>
      </c>
      <c r="S14" s="51">
        <v>-9217.6440700000021</v>
      </c>
      <c r="T14" s="51">
        <v>-32475</v>
      </c>
      <c r="U14" s="51">
        <v>-7239</v>
      </c>
      <c r="V14" s="51">
        <v>-9248</v>
      </c>
      <c r="W14" s="51">
        <v>-8155</v>
      </c>
      <c r="X14" s="51">
        <v>-7833</v>
      </c>
      <c r="Y14" s="51">
        <v>-22596.999999999953</v>
      </c>
      <c r="Z14" s="51">
        <v>-7632.9999999999527</v>
      </c>
      <c r="AA14" s="51">
        <v>-6991</v>
      </c>
      <c r="AB14" s="51">
        <v>-4070</v>
      </c>
      <c r="AC14" s="51">
        <v>-3903</v>
      </c>
      <c r="AD14" s="51">
        <v>-11776</v>
      </c>
      <c r="AE14" s="51">
        <v>-4131</v>
      </c>
      <c r="AF14" s="51">
        <v>-4406</v>
      </c>
      <c r="AG14" s="51">
        <v>-1613</v>
      </c>
      <c r="AH14" s="51">
        <v>-1626</v>
      </c>
      <c r="AI14" s="51">
        <v>-4411</v>
      </c>
      <c r="AJ14" s="51">
        <v>0</v>
      </c>
      <c r="AK14" s="51">
        <v>0</v>
      </c>
      <c r="AL14" s="51">
        <v>0</v>
      </c>
      <c r="AM14" s="51">
        <v>0</v>
      </c>
      <c r="AN14" s="51">
        <v>0</v>
      </c>
    </row>
    <row r="15" spans="1:40" s="12" customFormat="1" ht="18" customHeight="1" x14ac:dyDescent="0.25">
      <c r="A15" s="3"/>
      <c r="B15" s="11" t="s">
        <v>88</v>
      </c>
      <c r="C15" s="25">
        <v>0</v>
      </c>
      <c r="D15" s="25">
        <v>0</v>
      </c>
      <c r="E15" s="25">
        <v>0</v>
      </c>
      <c r="F15" s="25">
        <v>0.11350078460626936</v>
      </c>
      <c r="G15" s="25">
        <v>0</v>
      </c>
      <c r="H15" s="25">
        <v>-5.1912364517129432E-2</v>
      </c>
      <c r="I15" s="25">
        <v>-6.1588420089139922E-2</v>
      </c>
      <c r="J15" s="25">
        <v>-5.9159243488255318E-2</v>
      </c>
      <c r="K15" s="25">
        <v>-4.917619080208048E-2</v>
      </c>
      <c r="L15" s="25">
        <v>-6.3740721752892138E-2</v>
      </c>
      <c r="M15" s="25">
        <v>-6.4765119238643282E-2</v>
      </c>
      <c r="N15" s="25">
        <v>-5.8704830749531998E-2</v>
      </c>
      <c r="O15" s="25">
        <v>-6.3978634142121876E-2</v>
      </c>
      <c r="P15" s="25">
        <v>-6.2647908412132691E-2</v>
      </c>
      <c r="Q15" s="25">
        <v>-6.1867853840410394E-2</v>
      </c>
      <c r="R15" s="25">
        <v>-7.49405819605857E-2</v>
      </c>
      <c r="S15" s="25">
        <v>-5.6181509425912282E-2</v>
      </c>
      <c r="T15" s="25">
        <v>-5.9317560372399207E-2</v>
      </c>
      <c r="U15" s="25">
        <v>-5.4442079613738745E-2</v>
      </c>
      <c r="V15" s="25">
        <v>-6.2749781176422686E-2</v>
      </c>
      <c r="W15" s="25">
        <v>-5.5269400203320905E-2</v>
      </c>
      <c r="X15" s="25">
        <v>-6.5503717145700399E-2</v>
      </c>
      <c r="Y15" s="25">
        <v>-6.361785928451362E-2</v>
      </c>
      <c r="Z15" s="25">
        <v>-5.6664563304999464E-2</v>
      </c>
      <c r="AA15" s="25">
        <v>-7.4592945092934418E-2</v>
      </c>
      <c r="AB15" s="25">
        <v>-5.8397302532462871E-2</v>
      </c>
      <c r="AC15" s="25">
        <v>-6.8381309459151676E-2</v>
      </c>
      <c r="AD15" s="25">
        <v>-6.6733914383833345E-2</v>
      </c>
      <c r="AE15" s="25">
        <v>-6.9857106620444739E-2</v>
      </c>
      <c r="AF15" s="25">
        <v>-6.7969702111904728E-2</v>
      </c>
      <c r="AG15" s="25">
        <v>-5.7646259962117148E-2</v>
      </c>
      <c r="AH15" s="25">
        <v>-6.6305101333442071E-2</v>
      </c>
      <c r="AI15" s="25">
        <v>-6.1199289638714689E-2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</row>
    <row r="16" spans="1:40" s="12" customFormat="1" ht="18" customHeight="1" x14ac:dyDescent="0.25">
      <c r="A16" s="3"/>
      <c r="B16" s="11" t="s">
        <v>89</v>
      </c>
      <c r="C16" s="25">
        <v>8.9407509427073595E-2</v>
      </c>
      <c r="D16" s="25">
        <v>2.3169630718805762E-2</v>
      </c>
      <c r="E16" s="25">
        <v>0.10293589915127713</v>
      </c>
      <c r="F16" s="25">
        <v>0.1825330697316323</v>
      </c>
      <c r="G16" s="25">
        <v>0.10036073965604658</v>
      </c>
      <c r="H16" s="25">
        <v>7.6583718917229357E-2</v>
      </c>
      <c r="I16" s="25">
        <v>9.9123711490585187E-2</v>
      </c>
      <c r="J16" s="25">
        <v>4.7892866016601511E-2</v>
      </c>
      <c r="K16" s="25">
        <v>3.8376926307196066E-2</v>
      </c>
      <c r="L16" s="25">
        <v>5.4771326455952715E-2</v>
      </c>
      <c r="M16" s="25">
        <v>4.9845326487344757E-2</v>
      </c>
      <c r="N16" s="25">
        <v>4.9299201371993236E-2</v>
      </c>
      <c r="O16" s="25">
        <v>5.1329088408909554E-2</v>
      </c>
      <c r="P16" s="25">
        <v>4.8654770945844431E-2</v>
      </c>
      <c r="Q16" s="25">
        <v>4.3821746620427947E-2</v>
      </c>
      <c r="R16" s="25">
        <v>6.9284878338964753E-2</v>
      </c>
      <c r="S16" s="25">
        <v>4.8485713210248131E-2</v>
      </c>
      <c r="T16" s="25">
        <v>5.8561452763930287E-2</v>
      </c>
      <c r="U16" s="25">
        <v>3.8245083000141122E-2</v>
      </c>
      <c r="V16" s="25">
        <v>9.4586937269857285E-2</v>
      </c>
      <c r="W16" s="25">
        <v>6.1197945588310543E-2</v>
      </c>
      <c r="X16" s="25">
        <v>5.8351653122069955E-2</v>
      </c>
      <c r="Y16" s="25">
        <v>4.6840055023536754E-2</v>
      </c>
      <c r="Z16" s="25">
        <v>4.0325321164795432E-2</v>
      </c>
      <c r="AA16" s="25">
        <v>5.1418492185702151E-2</v>
      </c>
      <c r="AB16" s="25">
        <v>5.0150596968875534E-2</v>
      </c>
      <c r="AC16" s="25">
        <v>5.1338292285634031E-2</v>
      </c>
      <c r="AD16" s="25">
        <v>3.4935174823444819E-2</v>
      </c>
      <c r="AE16" s="25">
        <v>4.4045302160820296E-2</v>
      </c>
      <c r="AF16" s="25">
        <v>2.8576336005383132E-2</v>
      </c>
      <c r="AG16" s="25">
        <v>3.1327291503727969E-2</v>
      </c>
      <c r="AH16" s="25">
        <v>4.3222264658074397E-2</v>
      </c>
      <c r="AI16" s="25">
        <v>4.2140822487879405E-2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</row>
    <row r="17" spans="1:40" s="16" customFormat="1" ht="18" customHeight="1" x14ac:dyDescent="0.25">
      <c r="A17" s="3"/>
      <c r="B17" s="14" t="s">
        <v>245</v>
      </c>
      <c r="C17" s="51">
        <v>-29015</v>
      </c>
      <c r="D17" s="51">
        <v>-25377</v>
      </c>
      <c r="E17" s="51">
        <v>-97646</v>
      </c>
      <c r="F17" s="51">
        <v>-28090</v>
      </c>
      <c r="G17" s="51">
        <v>-26568</v>
      </c>
      <c r="H17" s="51">
        <v>-22478</v>
      </c>
      <c r="I17" s="51">
        <v>-20510</v>
      </c>
      <c r="J17" s="51">
        <v>-80126</v>
      </c>
      <c r="K17" s="51">
        <v>-21762</v>
      </c>
      <c r="L17" s="51">
        <v>-19890</v>
      </c>
      <c r="M17" s="51">
        <v>-20039</v>
      </c>
      <c r="N17" s="51">
        <v>-18435</v>
      </c>
      <c r="O17" s="51">
        <v>-68071</v>
      </c>
      <c r="P17" s="51">
        <v>-19541.48851000001</v>
      </c>
      <c r="Q17" s="51">
        <v>-16387.51148999999</v>
      </c>
      <c r="R17" s="51">
        <v>-14818</v>
      </c>
      <c r="S17" s="51">
        <v>-17324</v>
      </c>
      <c r="T17" s="51">
        <v>-72261</v>
      </c>
      <c r="U17" s="51">
        <v>-20527</v>
      </c>
      <c r="V17" s="51">
        <v>-19344</v>
      </c>
      <c r="W17" s="51">
        <v>-17309</v>
      </c>
      <c r="X17" s="51">
        <v>-15081</v>
      </c>
      <c r="Y17" s="51">
        <v>-47332</v>
      </c>
      <c r="Z17" s="51">
        <v>-17391</v>
      </c>
      <c r="AA17" s="51">
        <v>-11642</v>
      </c>
      <c r="AB17" s="51">
        <v>-9609</v>
      </c>
      <c r="AC17" s="51">
        <v>-8690</v>
      </c>
      <c r="AD17" s="51">
        <v>-33504</v>
      </c>
      <c r="AE17" s="51">
        <v>-7254</v>
      </c>
      <c r="AF17" s="51">
        <v>-7999</v>
      </c>
      <c r="AG17" s="51">
        <v>-9122</v>
      </c>
      <c r="AH17" s="51">
        <v>-9129</v>
      </c>
      <c r="AI17" s="51">
        <v>-31488</v>
      </c>
      <c r="AJ17" s="51">
        <v>-27776</v>
      </c>
      <c r="AK17" s="51">
        <v>-32568</v>
      </c>
      <c r="AL17" s="51">
        <v>-39262</v>
      </c>
      <c r="AM17" s="51">
        <v>-43362</v>
      </c>
      <c r="AN17" s="51">
        <v>-35343</v>
      </c>
    </row>
    <row r="18" spans="1:40" s="12" customFormat="1" ht="18" customHeight="1" x14ac:dyDescent="0.25">
      <c r="A18" s="3"/>
      <c r="B18" s="11" t="s">
        <v>90</v>
      </c>
      <c r="C18" s="25">
        <v>0.14338483681865483</v>
      </c>
      <c r="D18" s="25">
        <v>0.12308893717744752</v>
      </c>
      <c r="E18" s="25">
        <v>0.10793501305442624</v>
      </c>
      <c r="F18" s="25">
        <v>0.15745868741451602</v>
      </c>
      <c r="G18" s="25">
        <v>0.10454491795537717</v>
      </c>
      <c r="H18" s="25">
        <v>8.82400279503959E-2</v>
      </c>
      <c r="I18" s="25">
        <v>9.433745302675578E-2</v>
      </c>
      <c r="J18" s="25">
        <v>8.3645553974588768E-2</v>
      </c>
      <c r="K18" s="25">
        <v>9.3082740213523127E-2</v>
      </c>
      <c r="L18" s="25">
        <v>8.8669950738916259E-2</v>
      </c>
      <c r="M18" s="25">
        <v>7.9198646757989419E-2</v>
      </c>
      <c r="N18" s="25">
        <v>7.4697926205661402E-2</v>
      </c>
      <c r="O18" s="25">
        <v>8.1781112889196456E-2</v>
      </c>
      <c r="P18" s="25">
        <v>7.2461566346574163E-2</v>
      </c>
      <c r="Q18" s="25">
        <v>7.8433163696059988E-2</v>
      </c>
      <c r="R18" s="25">
        <v>7.8125055824677006E-2</v>
      </c>
      <c r="S18" s="25">
        <v>0.10558972139770463</v>
      </c>
      <c r="T18" s="25">
        <v>0.13198910639168404</v>
      </c>
      <c r="U18" s="25">
        <v>0.15437664984545038</v>
      </c>
      <c r="V18" s="25">
        <v>0.13125343502127168</v>
      </c>
      <c r="W18" s="25">
        <v>0.11730938664859369</v>
      </c>
      <c r="X18" s="25">
        <v>0.12611535277343391</v>
      </c>
      <c r="Y18" s="25">
        <v>0.13325487965900804</v>
      </c>
      <c r="Z18" s="25">
        <v>0.12910433911139155</v>
      </c>
      <c r="AA18" s="25">
        <v>0.1242184332387273</v>
      </c>
      <c r="AB18" s="25">
        <v>0.13787215725661811</v>
      </c>
      <c r="AC18" s="25">
        <v>0.15225046866513656</v>
      </c>
      <c r="AD18" s="25">
        <v>0.18986524010835193</v>
      </c>
      <c r="AE18" s="25">
        <v>0.12266847044897269</v>
      </c>
      <c r="AF18" s="25">
        <v>0.12339755950819925</v>
      </c>
      <c r="AG18" s="25">
        <v>0.32600693327615166</v>
      </c>
      <c r="AH18" s="25">
        <v>0.37226277372262773</v>
      </c>
      <c r="AI18" s="25">
        <v>0.43687219046561965</v>
      </c>
      <c r="AJ18" s="25">
        <v>0.11994800640851244</v>
      </c>
      <c r="AK18" s="25">
        <v>0.10589015619513337</v>
      </c>
      <c r="AL18" s="25">
        <v>6.8820815571011898E-2</v>
      </c>
      <c r="AM18" s="25">
        <v>8.5904301158347046E-2</v>
      </c>
      <c r="AN18" s="25">
        <v>8.3387205609637555E-2</v>
      </c>
    </row>
    <row r="19" spans="1:40" s="12" customFormat="1" ht="18" customHeight="1" x14ac:dyDescent="0.25">
      <c r="A19" s="3"/>
      <c r="B19" s="11" t="s">
        <v>91</v>
      </c>
      <c r="C19" s="25">
        <v>0.16795020626871296</v>
      </c>
      <c r="D19" s="25">
        <v>5.3927883954061617E-2</v>
      </c>
      <c r="E19" s="25">
        <v>0.18565003986859507</v>
      </c>
      <c r="F19" s="25">
        <v>0.41018831430092412</v>
      </c>
      <c r="G19" s="25">
        <v>0.17743955088719277</v>
      </c>
      <c r="H19" s="25">
        <v>0.13017610661081983</v>
      </c>
      <c r="I19" s="25">
        <v>0.15183176420253189</v>
      </c>
      <c r="J19" s="25">
        <v>6.7715965809885523E-2</v>
      </c>
      <c r="K19" s="25">
        <v>7.2641443010976844E-2</v>
      </c>
      <c r="L19" s="25">
        <v>7.6192592195334974E-2</v>
      </c>
      <c r="M19" s="25">
        <v>6.0953835203508971E-2</v>
      </c>
      <c r="N19" s="25">
        <v>6.2729899040081125E-2</v>
      </c>
      <c r="O19" s="25">
        <v>6.5611747264621378E-2</v>
      </c>
      <c r="P19" s="25">
        <v>5.6276434478487562E-2</v>
      </c>
      <c r="Q19" s="25">
        <v>5.5555155266793547E-2</v>
      </c>
      <c r="R19" s="25">
        <v>7.2229022599323178E-2</v>
      </c>
      <c r="S19" s="25">
        <v>9.1125941647944159E-2</v>
      </c>
      <c r="T19" s="25">
        <v>0.13030667092145856</v>
      </c>
      <c r="U19" s="25">
        <v>0.10844824129629739</v>
      </c>
      <c r="V19" s="25">
        <v>0.19784707120978798</v>
      </c>
      <c r="W19" s="25">
        <v>0.1298927333155202</v>
      </c>
      <c r="X19" s="25">
        <v>0.1123453696838934</v>
      </c>
      <c r="Y19" s="25">
        <v>9.8111850439175391E-2</v>
      </c>
      <c r="Z19" s="25">
        <v>9.1877068043621335E-2</v>
      </c>
      <c r="AA19" s="25">
        <v>8.562638907537469E-2</v>
      </c>
      <c r="AB19" s="25">
        <v>0.11840223249973586</v>
      </c>
      <c r="AC19" s="25">
        <v>0.11430431974434017</v>
      </c>
      <c r="AD19" s="25">
        <v>9.9394369674311756E-2</v>
      </c>
      <c r="AE19" s="25">
        <v>7.7343166757344567E-2</v>
      </c>
      <c r="AF19" s="25">
        <v>5.1879734840458394E-2</v>
      </c>
      <c r="AG19" s="25">
        <v>0.17716525300496377</v>
      </c>
      <c r="AH19" s="25">
        <v>0.24266669991608927</v>
      </c>
      <c r="AI19" s="25">
        <v>0.30082299217826947</v>
      </c>
      <c r="AJ19" s="25">
        <v>44.187082405345208</v>
      </c>
      <c r="AK19" s="25">
        <v>0.94270753430803556</v>
      </c>
      <c r="AL19" s="25">
        <v>9.9412682733140648E-2</v>
      </c>
      <c r="AM19" s="25">
        <v>8.9229558048573271E-2</v>
      </c>
      <c r="AN19" s="25">
        <v>4.9814124351871783E-2</v>
      </c>
    </row>
    <row r="20" spans="1:40" s="16" customFormat="1" ht="18" customHeight="1" x14ac:dyDescent="0.25">
      <c r="A20" s="3"/>
      <c r="B20" s="14" t="s">
        <v>246</v>
      </c>
      <c r="C20" s="51">
        <v>27232.520109999896</v>
      </c>
      <c r="D20" s="51">
        <v>32331</v>
      </c>
      <c r="E20" s="51">
        <v>97558.923920000088</v>
      </c>
      <c r="F20" s="51">
        <v>18715.923920000088</v>
      </c>
      <c r="G20" s="51">
        <v>17761</v>
      </c>
      <c r="H20" s="51">
        <v>32696</v>
      </c>
      <c r="I20" s="51">
        <v>28386</v>
      </c>
      <c r="J20" s="51">
        <v>2591</v>
      </c>
      <c r="K20" s="51">
        <v>-26102</v>
      </c>
      <c r="L20" s="51">
        <v>6453</v>
      </c>
      <c r="M20" s="51">
        <v>771</v>
      </c>
      <c r="N20" s="51">
        <v>21469</v>
      </c>
      <c r="O20" s="51">
        <v>71240</v>
      </c>
      <c r="P20" s="51">
        <v>44580.185709999954</v>
      </c>
      <c r="Q20" s="51">
        <v>8448.0773099999951</v>
      </c>
      <c r="R20" s="51">
        <v>4282.2644699999946</v>
      </c>
      <c r="S20" s="51">
        <v>13929.472509999998</v>
      </c>
      <c r="T20" s="51">
        <v>32682.331409999926</v>
      </c>
      <c r="U20" s="51">
        <v>-18031.668590000074</v>
      </c>
      <c r="V20" s="51">
        <v>17037</v>
      </c>
      <c r="W20" s="51">
        <v>16250</v>
      </c>
      <c r="X20" s="51">
        <v>17427</v>
      </c>
      <c r="Y20" s="51">
        <v>45866.000000000044</v>
      </c>
      <c r="Z20" s="51">
        <v>20489.000000000044</v>
      </c>
      <c r="AA20" s="51">
        <v>11640</v>
      </c>
      <c r="AB20" s="51">
        <v>9009</v>
      </c>
      <c r="AC20" s="51">
        <v>4728</v>
      </c>
      <c r="AD20" s="51">
        <v>14233</v>
      </c>
      <c r="AE20" s="51">
        <v>8685</v>
      </c>
      <c r="AF20" s="51">
        <v>11041</v>
      </c>
      <c r="AG20" s="51">
        <v>-1234</v>
      </c>
      <c r="AH20" s="51">
        <v>-4259</v>
      </c>
      <c r="AI20" s="51">
        <v>-23959</v>
      </c>
      <c r="AJ20" s="51">
        <v>34418</v>
      </c>
      <c r="AK20" s="51">
        <v>19854</v>
      </c>
      <c r="AL20" s="51">
        <v>59769</v>
      </c>
      <c r="AM20" s="51">
        <v>78583</v>
      </c>
      <c r="AN20" s="51">
        <v>55356</v>
      </c>
    </row>
    <row r="21" spans="1:40" s="12" customFormat="1" ht="18" customHeight="1" x14ac:dyDescent="0.25">
      <c r="A21" s="3"/>
      <c r="B21" s="11" t="s">
        <v>112</v>
      </c>
      <c r="C21" s="25">
        <v>0.13457626924463453</v>
      </c>
      <c r="D21" s="25">
        <v>0.1568187109541733</v>
      </c>
      <c r="E21" s="25">
        <v>0.1078387617196914</v>
      </c>
      <c r="F21" s="25">
        <v>0.10491223973631746</v>
      </c>
      <c r="G21" s="25">
        <v>6.9889426671388657E-2</v>
      </c>
      <c r="H21" s="25">
        <v>0.12835198655868602</v>
      </c>
      <c r="I21" s="25">
        <v>0.13056377092235444</v>
      </c>
      <c r="J21" s="25">
        <v>2.7048103031245725E-3</v>
      </c>
      <c r="K21" s="25">
        <v>-0.1116462496578155</v>
      </c>
      <c r="L21" s="25">
        <v>2.8767581303078261E-2</v>
      </c>
      <c r="M21" s="25">
        <v>3.0471658590952564E-3</v>
      </c>
      <c r="N21" s="25">
        <v>8.6991580022204751E-2</v>
      </c>
      <c r="O21" s="25">
        <v>8.5588378049776773E-2</v>
      </c>
      <c r="P21" s="25">
        <v>0.16530726832373513</v>
      </c>
      <c r="Q21" s="25">
        <v>4.0433804179270186E-2</v>
      </c>
      <c r="R21" s="25">
        <v>2.2577416032850618E-2</v>
      </c>
      <c r="S21" s="25">
        <v>8.4900087828901238E-2</v>
      </c>
      <c r="T21" s="25">
        <v>5.9696263788250332E-2</v>
      </c>
      <c r="U21" s="25">
        <v>-0.1356101031834972</v>
      </c>
      <c r="V21" s="25">
        <v>0.11559991586318268</v>
      </c>
      <c r="W21" s="25">
        <v>0.11013215859030837</v>
      </c>
      <c r="X21" s="25">
        <v>0.14573385404035757</v>
      </c>
      <c r="Y21" s="25">
        <v>0.12912761578720672</v>
      </c>
      <c r="Z21" s="25">
        <v>0.15210274303106822</v>
      </c>
      <c r="AA21" s="25">
        <v>0.12419709353193487</v>
      </c>
      <c r="AB21" s="25">
        <v>0.1292632183083435</v>
      </c>
      <c r="AC21" s="25">
        <v>8.2835467876727922E-2</v>
      </c>
      <c r="AD21" s="25">
        <v>8.0657592002810807E-2</v>
      </c>
      <c r="AE21" s="25">
        <v>0.14686733744821173</v>
      </c>
      <c r="AF21" s="25">
        <v>0.17032534748468908</v>
      </c>
      <c r="AG21" s="25">
        <v>-4.4101354490547154E-2</v>
      </c>
      <c r="AH21" s="25">
        <v>-0.17367369408310565</v>
      </c>
      <c r="AI21" s="25">
        <v>-0.33241300849103722</v>
      </c>
      <c r="AJ21" s="25">
        <v>0.14863084981884292</v>
      </c>
      <c r="AK21" s="25">
        <v>6.4552418358455474E-2</v>
      </c>
      <c r="AL21" s="25">
        <v>0.10476672930222122</v>
      </c>
      <c r="AM21" s="25">
        <v>0.15568049670048398</v>
      </c>
      <c r="AN21" s="25">
        <v>0.13060527271955116</v>
      </c>
    </row>
    <row r="22" spans="1:40" s="16" customFormat="1" ht="24.95" customHeight="1" x14ac:dyDescent="0.25">
      <c r="A22" s="12"/>
      <c r="B22" s="66" t="s">
        <v>99</v>
      </c>
      <c r="C22" s="64" t="s">
        <v>93</v>
      </c>
      <c r="D22" s="64" t="s">
        <v>93</v>
      </c>
      <c r="E22" s="64" t="s">
        <v>93</v>
      </c>
      <c r="F22" s="64" t="s">
        <v>93</v>
      </c>
      <c r="G22" s="64" t="s">
        <v>93</v>
      </c>
      <c r="H22" s="64" t="s">
        <v>93</v>
      </c>
      <c r="I22" s="64" t="s">
        <v>93</v>
      </c>
      <c r="J22" s="64" t="s">
        <v>93</v>
      </c>
      <c r="K22" s="64" t="s">
        <v>93</v>
      </c>
      <c r="L22" s="64" t="s">
        <v>93</v>
      </c>
      <c r="M22" s="64" t="s">
        <v>93</v>
      </c>
      <c r="N22" s="64" t="s">
        <v>93</v>
      </c>
      <c r="O22" s="64" t="s">
        <v>93</v>
      </c>
      <c r="P22" s="64" t="s">
        <v>93</v>
      </c>
      <c r="Q22" s="64" t="s">
        <v>93</v>
      </c>
      <c r="R22" s="64" t="s">
        <v>93</v>
      </c>
      <c r="S22" s="64" t="s">
        <v>93</v>
      </c>
      <c r="T22" s="64" t="s">
        <v>93</v>
      </c>
      <c r="U22" s="64" t="s">
        <v>93</v>
      </c>
      <c r="V22" s="64" t="s">
        <v>93</v>
      </c>
      <c r="W22" s="64" t="s">
        <v>93</v>
      </c>
      <c r="X22" s="65" t="s">
        <v>93</v>
      </c>
      <c r="Y22" s="65" t="s">
        <v>93</v>
      </c>
      <c r="Z22" s="65" t="s">
        <v>93</v>
      </c>
      <c r="AA22" s="65" t="s">
        <v>93</v>
      </c>
      <c r="AB22" s="65" t="s">
        <v>93</v>
      </c>
      <c r="AC22" s="65" t="s">
        <v>93</v>
      </c>
      <c r="AD22" s="65" t="s">
        <v>93</v>
      </c>
      <c r="AE22" s="65" t="s">
        <v>93</v>
      </c>
      <c r="AF22" s="65" t="s">
        <v>93</v>
      </c>
      <c r="AG22" s="65" t="s">
        <v>93</v>
      </c>
      <c r="AH22" s="65" t="s">
        <v>93</v>
      </c>
      <c r="AI22" s="65" t="s">
        <v>93</v>
      </c>
      <c r="AJ22" s="65" t="s">
        <v>93</v>
      </c>
      <c r="AK22" s="65" t="s">
        <v>93</v>
      </c>
      <c r="AL22" s="65" t="s">
        <v>93</v>
      </c>
      <c r="AM22" s="65" t="s">
        <v>93</v>
      </c>
      <c r="AN22" s="65" t="s">
        <v>93</v>
      </c>
    </row>
    <row r="23" spans="1:40" s="16" customFormat="1" ht="18" customHeight="1" x14ac:dyDescent="0.25">
      <c r="A23" s="12"/>
      <c r="B23" s="14" t="s">
        <v>247</v>
      </c>
      <c r="C23" s="55">
        <v>689132.96078819293</v>
      </c>
      <c r="D23" s="55">
        <v>700885</v>
      </c>
      <c r="E23" s="55">
        <v>438750</v>
      </c>
      <c r="F23" s="55">
        <v>438750</v>
      </c>
      <c r="G23" s="55">
        <v>523749</v>
      </c>
      <c r="H23" s="55">
        <v>629724</v>
      </c>
      <c r="I23" s="55">
        <v>713276</v>
      </c>
      <c r="J23" s="55">
        <v>794639</v>
      </c>
      <c r="K23" s="55">
        <v>794639</v>
      </c>
      <c r="L23" s="55">
        <v>730302.30020807229</v>
      </c>
      <c r="M23" s="55">
        <v>663954</v>
      </c>
      <c r="N23" s="55">
        <v>585195</v>
      </c>
      <c r="O23" s="55">
        <v>543740</v>
      </c>
      <c r="P23" s="55">
        <v>543740</v>
      </c>
      <c r="Q23" s="55">
        <v>473499</v>
      </c>
      <c r="R23" s="55">
        <v>386303</v>
      </c>
      <c r="S23" s="55">
        <v>368561</v>
      </c>
      <c r="T23" s="55">
        <v>342383</v>
      </c>
      <c r="U23" s="55">
        <v>342383</v>
      </c>
      <c r="V23" s="55">
        <v>289382</v>
      </c>
      <c r="W23" s="55">
        <v>337136</v>
      </c>
      <c r="X23" s="56">
        <v>346162</v>
      </c>
      <c r="Y23" s="56">
        <v>332994</v>
      </c>
      <c r="Z23" s="56">
        <v>332994</v>
      </c>
      <c r="AA23" s="56">
        <v>0</v>
      </c>
      <c r="AB23" s="56">
        <v>233911</v>
      </c>
      <c r="AC23" s="56">
        <v>0</v>
      </c>
      <c r="AD23" s="55">
        <v>205558</v>
      </c>
      <c r="AE23" s="55">
        <v>0</v>
      </c>
      <c r="AF23" s="55">
        <v>0</v>
      </c>
      <c r="AG23" s="55">
        <v>0</v>
      </c>
      <c r="AH23" s="55">
        <v>0</v>
      </c>
      <c r="AI23" s="55">
        <v>46732</v>
      </c>
      <c r="AJ23" s="55">
        <v>0</v>
      </c>
      <c r="AK23" s="55">
        <v>0</v>
      </c>
      <c r="AL23" s="55">
        <v>0</v>
      </c>
      <c r="AM23" s="55">
        <v>0</v>
      </c>
      <c r="AN23" s="55">
        <v>0</v>
      </c>
    </row>
    <row r="24" spans="1:40" s="12" customFormat="1" ht="18" customHeight="1" x14ac:dyDescent="0.25">
      <c r="A24" s="3"/>
      <c r="B24" s="11" t="s">
        <v>248</v>
      </c>
      <c r="C24" s="10">
        <v>-306255.66651887598</v>
      </c>
      <c r="D24" s="10">
        <v>-318267</v>
      </c>
      <c r="E24" s="10">
        <v>-287116</v>
      </c>
      <c r="F24" s="10">
        <v>-287116</v>
      </c>
      <c r="G24" s="10">
        <v>-337318</v>
      </c>
      <c r="H24" s="10">
        <v>-414241</v>
      </c>
      <c r="I24" s="10">
        <v>-469595</v>
      </c>
      <c r="J24" s="10">
        <v>-542054</v>
      </c>
      <c r="K24" s="10">
        <v>-542054</v>
      </c>
      <c r="L24" s="10">
        <v>-485944.78193030797</v>
      </c>
      <c r="M24" s="10">
        <v>-427524</v>
      </c>
      <c r="N24" s="10">
        <v>-374278</v>
      </c>
      <c r="O24" s="10">
        <v>-359000</v>
      </c>
      <c r="P24" s="10">
        <v>-359000</v>
      </c>
      <c r="Q24" s="10">
        <v>-314850</v>
      </c>
      <c r="R24" s="10">
        <v>-260135</v>
      </c>
      <c r="S24" s="10">
        <v>-245534</v>
      </c>
      <c r="T24" s="10">
        <v>-229279</v>
      </c>
      <c r="U24" s="10">
        <v>-229279</v>
      </c>
      <c r="V24" s="10">
        <v>-180488</v>
      </c>
      <c r="W24" s="10">
        <v>-213855</v>
      </c>
      <c r="X24" s="10">
        <v>-173783</v>
      </c>
      <c r="Y24" s="10">
        <v>-204359</v>
      </c>
      <c r="Z24" s="10">
        <v>-204359</v>
      </c>
      <c r="AA24" s="10">
        <v>0</v>
      </c>
      <c r="AB24" s="10">
        <v>-146800</v>
      </c>
      <c r="AC24" s="10">
        <v>0</v>
      </c>
      <c r="AD24" s="10">
        <v>-128305</v>
      </c>
      <c r="AE24" s="10">
        <v>0</v>
      </c>
      <c r="AF24" s="10">
        <v>0</v>
      </c>
      <c r="AG24" s="10">
        <v>0</v>
      </c>
      <c r="AH24" s="10">
        <v>0</v>
      </c>
      <c r="AI24" s="10">
        <v>-28116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</row>
    <row r="25" spans="1:40" s="12" customFormat="1" ht="18" customHeight="1" x14ac:dyDescent="0.25">
      <c r="A25" s="3"/>
      <c r="B25" s="11" t="s">
        <v>249</v>
      </c>
      <c r="C25" s="10">
        <v>382877.29426931695</v>
      </c>
      <c r="D25" s="10">
        <v>382618</v>
      </c>
      <c r="E25" s="10">
        <v>151634</v>
      </c>
      <c r="F25" s="10">
        <v>151634</v>
      </c>
      <c r="G25" s="10">
        <v>186431</v>
      </c>
      <c r="H25" s="10">
        <v>215483</v>
      </c>
      <c r="I25" s="10">
        <v>243681</v>
      </c>
      <c r="J25" s="10">
        <v>252585</v>
      </c>
      <c r="K25" s="10">
        <v>252585</v>
      </c>
      <c r="L25" s="10">
        <v>244357.51827776432</v>
      </c>
      <c r="M25" s="10">
        <v>236430</v>
      </c>
      <c r="N25" s="10">
        <v>210917</v>
      </c>
      <c r="O25" s="10">
        <v>184740</v>
      </c>
      <c r="P25" s="10">
        <v>184740</v>
      </c>
      <c r="Q25" s="10">
        <v>158649</v>
      </c>
      <c r="R25" s="10">
        <v>126168</v>
      </c>
      <c r="S25" s="10">
        <v>123027</v>
      </c>
      <c r="T25" s="10">
        <v>113104</v>
      </c>
      <c r="U25" s="10">
        <v>113104</v>
      </c>
      <c r="V25" s="10">
        <v>108894</v>
      </c>
      <c r="W25" s="10">
        <v>123281</v>
      </c>
      <c r="X25" s="10">
        <v>172379</v>
      </c>
      <c r="Y25" s="10">
        <v>128635</v>
      </c>
      <c r="Z25" s="10">
        <v>128635</v>
      </c>
      <c r="AA25" s="10">
        <v>0</v>
      </c>
      <c r="AB25" s="10">
        <v>87111</v>
      </c>
      <c r="AC25" s="10">
        <v>0</v>
      </c>
      <c r="AD25" s="10">
        <v>77253</v>
      </c>
      <c r="AE25" s="10">
        <v>0</v>
      </c>
      <c r="AF25" s="10">
        <v>0</v>
      </c>
      <c r="AG25" s="10">
        <v>0</v>
      </c>
      <c r="AH25" s="10">
        <v>0</v>
      </c>
      <c r="AI25" s="10">
        <v>18616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</row>
    <row r="26" spans="1:40" s="132" customFormat="1" ht="18" customHeight="1" x14ac:dyDescent="0.25">
      <c r="A26" s="129"/>
      <c r="B26" s="130" t="s">
        <v>250</v>
      </c>
      <c r="C26" s="131">
        <v>0.55559277534977092</v>
      </c>
      <c r="D26" s="131">
        <v>0.54590696048567167</v>
      </c>
      <c r="E26" s="131">
        <v>0.34560455840455839</v>
      </c>
      <c r="F26" s="131">
        <v>0.34560455840455839</v>
      </c>
      <c r="G26" s="131">
        <v>0.35595485623838902</v>
      </c>
      <c r="H26" s="131">
        <v>0.34218641817685208</v>
      </c>
      <c r="I26" s="131">
        <v>0.34163633712616154</v>
      </c>
      <c r="J26" s="131">
        <v>0.31786131815830837</v>
      </c>
      <c r="K26" s="131">
        <v>0.31786131815830837</v>
      </c>
      <c r="L26" s="131">
        <v>0.33459776616908338</v>
      </c>
      <c r="M26" s="131">
        <v>0.3560939462673619</v>
      </c>
      <c r="N26" s="131">
        <v>0.36042173976195968</v>
      </c>
      <c r="O26" s="131">
        <v>0.3397579725604149</v>
      </c>
      <c r="P26" s="131">
        <v>0.3397579725604149</v>
      </c>
      <c r="Q26" s="131">
        <v>0.33505667382613269</v>
      </c>
      <c r="R26" s="131">
        <v>0.32660372816157263</v>
      </c>
      <c r="S26" s="131">
        <v>0.33380363087792791</v>
      </c>
      <c r="T26" s="131">
        <v>0.33034350420435593</v>
      </c>
      <c r="U26" s="131">
        <v>0.33034350420435593</v>
      </c>
      <c r="V26" s="131">
        <v>0.37629845671119833</v>
      </c>
      <c r="W26" s="131">
        <v>0.36567142043566986</v>
      </c>
      <c r="X26" s="58">
        <v>0.4979720477695414</v>
      </c>
      <c r="Y26" s="58">
        <v>0.3862982516201493</v>
      </c>
      <c r="Z26" s="58">
        <v>0.3862982516201493</v>
      </c>
      <c r="AA26" s="58">
        <v>0</v>
      </c>
      <c r="AB26" s="58">
        <v>0.37241087422139191</v>
      </c>
      <c r="AC26" s="58">
        <v>0</v>
      </c>
      <c r="AD26" s="131">
        <v>0.37582093618346163</v>
      </c>
      <c r="AE26" s="131">
        <v>0</v>
      </c>
      <c r="AF26" s="131">
        <v>0</v>
      </c>
      <c r="AG26" s="131">
        <v>0</v>
      </c>
      <c r="AH26" s="131">
        <v>0</v>
      </c>
      <c r="AI26" s="131">
        <v>0.39835658649319522</v>
      </c>
      <c r="AJ26" s="131">
        <v>0</v>
      </c>
      <c r="AK26" s="131">
        <v>0</v>
      </c>
      <c r="AL26" s="131">
        <v>0</v>
      </c>
      <c r="AM26" s="131">
        <v>0</v>
      </c>
      <c r="AN26" s="131">
        <v>0</v>
      </c>
    </row>
    <row r="27" spans="1:40" s="16" customFormat="1" ht="24.95" customHeight="1" x14ac:dyDescent="0.25">
      <c r="A27" s="12"/>
      <c r="B27" s="66" t="s">
        <v>111</v>
      </c>
      <c r="C27" s="64" t="s">
        <v>93</v>
      </c>
      <c r="D27" s="64" t="s">
        <v>93</v>
      </c>
      <c r="E27" s="64" t="s">
        <v>93</v>
      </c>
      <c r="F27" s="64" t="s">
        <v>93</v>
      </c>
      <c r="G27" s="64" t="s">
        <v>93</v>
      </c>
      <c r="H27" s="64" t="s">
        <v>93</v>
      </c>
      <c r="I27" s="64" t="s">
        <v>93</v>
      </c>
      <c r="J27" s="64" t="s">
        <v>93</v>
      </c>
      <c r="K27" s="64" t="s">
        <v>93</v>
      </c>
      <c r="L27" s="64" t="s">
        <v>93</v>
      </c>
      <c r="M27" s="64" t="s">
        <v>93</v>
      </c>
      <c r="N27" s="64" t="s">
        <v>93</v>
      </c>
      <c r="O27" s="64" t="s">
        <v>93</v>
      </c>
      <c r="P27" s="64" t="s">
        <v>93</v>
      </c>
      <c r="Q27" s="64" t="s">
        <v>93</v>
      </c>
      <c r="R27" s="64" t="s">
        <v>93</v>
      </c>
      <c r="S27" s="64" t="s">
        <v>93</v>
      </c>
      <c r="T27" s="64" t="s">
        <v>93</v>
      </c>
      <c r="U27" s="64" t="s">
        <v>93</v>
      </c>
      <c r="V27" s="64" t="s">
        <v>93</v>
      </c>
      <c r="W27" s="64" t="s">
        <v>93</v>
      </c>
      <c r="X27" s="65" t="s">
        <v>93</v>
      </c>
      <c r="Y27" s="65" t="s">
        <v>93</v>
      </c>
      <c r="Z27" s="65" t="s">
        <v>93</v>
      </c>
      <c r="AA27" s="65" t="s">
        <v>93</v>
      </c>
      <c r="AB27" s="65" t="s">
        <v>93</v>
      </c>
      <c r="AC27" s="65" t="s">
        <v>93</v>
      </c>
      <c r="AD27" s="65" t="s">
        <v>93</v>
      </c>
      <c r="AE27" s="65" t="s">
        <v>93</v>
      </c>
      <c r="AF27" s="65" t="s">
        <v>93</v>
      </c>
      <c r="AG27" s="65" t="s">
        <v>93</v>
      </c>
      <c r="AH27" s="65" t="s">
        <v>93</v>
      </c>
      <c r="AI27" s="65" t="s">
        <v>93</v>
      </c>
      <c r="AJ27" s="65" t="s">
        <v>93</v>
      </c>
      <c r="AK27" s="65" t="s">
        <v>93</v>
      </c>
      <c r="AL27" s="65" t="s">
        <v>93</v>
      </c>
      <c r="AM27" s="65" t="s">
        <v>93</v>
      </c>
      <c r="AN27" s="65" t="s">
        <v>93</v>
      </c>
    </row>
    <row r="28" spans="1:40" s="12" customFormat="1" ht="18" customHeight="1" x14ac:dyDescent="0.25">
      <c r="A28" s="3"/>
      <c r="B28" s="14" t="s">
        <v>251</v>
      </c>
      <c r="C28" s="46">
        <v>166732</v>
      </c>
      <c r="D28" s="46">
        <v>162247</v>
      </c>
      <c r="E28" s="46">
        <v>109496</v>
      </c>
      <c r="F28" s="46">
        <v>109496</v>
      </c>
      <c r="G28" s="46">
        <v>103291</v>
      </c>
      <c r="H28" s="46">
        <v>112144</v>
      </c>
      <c r="I28" s="46">
        <v>90152</v>
      </c>
      <c r="J28" s="46">
        <v>99245</v>
      </c>
      <c r="K28" s="46">
        <v>99245</v>
      </c>
      <c r="L28" s="46">
        <v>103075</v>
      </c>
      <c r="M28" s="46">
        <v>190816</v>
      </c>
      <c r="N28" s="46">
        <v>189383</v>
      </c>
      <c r="O28" s="46">
        <v>194848</v>
      </c>
      <c r="P28" s="46">
        <v>194848</v>
      </c>
      <c r="Q28" s="46">
        <v>149775</v>
      </c>
      <c r="R28" s="46">
        <v>154886</v>
      </c>
      <c r="S28" s="46">
        <v>149452</v>
      </c>
      <c r="T28" s="46">
        <v>152104</v>
      </c>
      <c r="U28" s="46">
        <v>152104</v>
      </c>
      <c r="V28" s="46">
        <v>149669</v>
      </c>
      <c r="W28" s="46">
        <v>1270</v>
      </c>
      <c r="X28" s="46">
        <v>1371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19</v>
      </c>
      <c r="AK28" s="46">
        <v>502</v>
      </c>
      <c r="AL28" s="46">
        <v>1021</v>
      </c>
      <c r="AM28" s="46">
        <v>444</v>
      </c>
      <c r="AN28" s="46">
        <v>0</v>
      </c>
    </row>
    <row r="29" spans="1:40" s="12" customFormat="1" ht="18" customHeight="1" x14ac:dyDescent="0.25">
      <c r="A29" s="3"/>
      <c r="B29" s="11" t="s">
        <v>252</v>
      </c>
      <c r="C29" s="10">
        <v>177477</v>
      </c>
      <c r="D29" s="10">
        <v>151515</v>
      </c>
      <c r="E29" s="10">
        <v>116142</v>
      </c>
      <c r="F29" s="10">
        <v>116142</v>
      </c>
      <c r="G29" s="10">
        <v>154419</v>
      </c>
      <c r="H29" s="10">
        <v>149160</v>
      </c>
      <c r="I29" s="10">
        <v>124676</v>
      </c>
      <c r="J29" s="10">
        <v>138537</v>
      </c>
      <c r="K29" s="10">
        <v>138537</v>
      </c>
      <c r="L29" s="10">
        <v>143430</v>
      </c>
      <c r="M29" s="10">
        <v>145006</v>
      </c>
      <c r="N29" s="10">
        <v>144708</v>
      </c>
      <c r="O29" s="10">
        <v>117395</v>
      </c>
      <c r="P29" s="10">
        <v>117395</v>
      </c>
      <c r="Q29" s="10">
        <v>114728</v>
      </c>
      <c r="R29" s="10">
        <v>119527</v>
      </c>
      <c r="S29" s="10">
        <v>123426</v>
      </c>
      <c r="T29" s="10">
        <v>137842</v>
      </c>
      <c r="U29" s="10">
        <v>137842</v>
      </c>
      <c r="V29" s="10">
        <v>198142</v>
      </c>
      <c r="W29" s="10">
        <v>79552</v>
      </c>
      <c r="X29" s="10">
        <v>124490</v>
      </c>
      <c r="Y29" s="10">
        <v>166578</v>
      </c>
      <c r="Z29" s="10">
        <v>166578</v>
      </c>
      <c r="AA29" s="10">
        <v>188330</v>
      </c>
      <c r="AB29" s="10">
        <v>201563</v>
      </c>
      <c r="AC29" s="10">
        <v>223567</v>
      </c>
      <c r="AD29" s="10">
        <v>251139</v>
      </c>
      <c r="AE29" s="10">
        <v>0</v>
      </c>
      <c r="AF29" s="10">
        <v>0</v>
      </c>
      <c r="AG29" s="10">
        <v>0</v>
      </c>
      <c r="AH29" s="10">
        <v>0</v>
      </c>
      <c r="AI29" s="10">
        <v>317922</v>
      </c>
      <c r="AJ29" s="10">
        <v>305574</v>
      </c>
      <c r="AK29" s="10">
        <v>170055</v>
      </c>
      <c r="AL29" s="10">
        <v>193306</v>
      </c>
      <c r="AM29" s="10">
        <v>180053</v>
      </c>
      <c r="AN29" s="10">
        <v>173547</v>
      </c>
    </row>
    <row r="30" spans="1:40" s="12" customFormat="1" ht="18" customHeight="1" x14ac:dyDescent="0.25">
      <c r="A30" s="3"/>
      <c r="B30" s="14" t="s">
        <v>253</v>
      </c>
      <c r="C30" s="46">
        <v>-10745</v>
      </c>
      <c r="D30" s="46">
        <v>10732</v>
      </c>
      <c r="E30" s="46">
        <v>-6646</v>
      </c>
      <c r="F30" s="46">
        <v>-6646</v>
      </c>
      <c r="G30" s="46">
        <v>-51128</v>
      </c>
      <c r="H30" s="46">
        <v>-37016</v>
      </c>
      <c r="I30" s="46">
        <v>-34524</v>
      </c>
      <c r="J30" s="46">
        <v>-39292</v>
      </c>
      <c r="K30" s="46">
        <v>-39292</v>
      </c>
      <c r="L30" s="46">
        <v>-40355</v>
      </c>
      <c r="M30" s="46">
        <v>45810</v>
      </c>
      <c r="N30" s="46">
        <v>44675</v>
      </c>
      <c r="O30" s="46">
        <v>77453</v>
      </c>
      <c r="P30" s="46">
        <v>77453</v>
      </c>
      <c r="Q30" s="46">
        <v>35047</v>
      </c>
      <c r="R30" s="46">
        <v>35359</v>
      </c>
      <c r="S30" s="46">
        <v>26026</v>
      </c>
      <c r="T30" s="46">
        <v>14262</v>
      </c>
      <c r="U30" s="46">
        <v>14262</v>
      </c>
      <c r="V30" s="46">
        <v>-48473</v>
      </c>
      <c r="W30" s="46">
        <v>-78282</v>
      </c>
      <c r="X30" s="46">
        <v>-123119</v>
      </c>
      <c r="Y30" s="46">
        <v>-166578</v>
      </c>
      <c r="Z30" s="46">
        <v>-166578</v>
      </c>
      <c r="AA30" s="46">
        <v>-188330</v>
      </c>
      <c r="AB30" s="46">
        <v>-201563</v>
      </c>
      <c r="AC30" s="46">
        <v>-223567</v>
      </c>
      <c r="AD30" s="46">
        <v>-251139</v>
      </c>
      <c r="AE30" s="46">
        <v>0</v>
      </c>
      <c r="AF30" s="46">
        <v>0</v>
      </c>
      <c r="AG30" s="46">
        <v>0</v>
      </c>
      <c r="AH30" s="46">
        <v>0</v>
      </c>
      <c r="AI30" s="46">
        <v>-305009</v>
      </c>
      <c r="AJ30" s="46">
        <v>-297009</v>
      </c>
      <c r="AK30" s="46">
        <v>-169553</v>
      </c>
      <c r="AL30" s="46">
        <v>-192285</v>
      </c>
      <c r="AM30" s="46">
        <v>-179609</v>
      </c>
      <c r="AN30" s="46">
        <v>-173547</v>
      </c>
    </row>
    <row r="31" spans="1:40" s="12" customFormat="1" ht="18" customHeight="1" x14ac:dyDescent="0.25">
      <c r="A31" s="3"/>
      <c r="B31" s="11" t="s">
        <v>254</v>
      </c>
      <c r="C31" s="10">
        <v>529048</v>
      </c>
      <c r="D31" s="10">
        <v>510539</v>
      </c>
      <c r="E31" s="10">
        <v>483396</v>
      </c>
      <c r="F31" s="10">
        <v>483396</v>
      </c>
      <c r="G31" s="10">
        <v>486418</v>
      </c>
      <c r="H31" s="10">
        <v>475599</v>
      </c>
      <c r="I31" s="10">
        <v>451606</v>
      </c>
      <c r="J31" s="10">
        <v>429817</v>
      </c>
      <c r="K31" s="10">
        <v>429817</v>
      </c>
      <c r="L31" s="10">
        <v>515181</v>
      </c>
      <c r="M31" s="10">
        <v>511224</v>
      </c>
      <c r="N31" s="10">
        <v>512851</v>
      </c>
      <c r="O31" s="10">
        <v>495749</v>
      </c>
      <c r="P31" s="10">
        <v>495749</v>
      </c>
      <c r="Q31" s="10">
        <v>472765</v>
      </c>
      <c r="R31" s="10">
        <v>444236</v>
      </c>
      <c r="S31" s="10">
        <v>451324</v>
      </c>
      <c r="T31" s="10">
        <v>443205</v>
      </c>
      <c r="U31" s="10">
        <v>443205</v>
      </c>
      <c r="V31" s="10">
        <v>464642</v>
      </c>
      <c r="W31" s="10">
        <v>436980</v>
      </c>
      <c r="X31" s="10">
        <v>317950</v>
      </c>
      <c r="Y31" s="10">
        <v>303236</v>
      </c>
      <c r="Z31" s="10">
        <v>303236</v>
      </c>
      <c r="AA31" s="10">
        <v>295038</v>
      </c>
      <c r="AB31" s="10">
        <v>285269</v>
      </c>
      <c r="AC31" s="10">
        <v>277002</v>
      </c>
      <c r="AD31" s="10">
        <v>284946</v>
      </c>
      <c r="AE31" s="10">
        <v>0</v>
      </c>
      <c r="AF31" s="10">
        <v>0</v>
      </c>
      <c r="AG31" s="10">
        <v>0</v>
      </c>
      <c r="AH31" s="10">
        <v>0</v>
      </c>
      <c r="AI31" s="10">
        <v>368652</v>
      </c>
      <c r="AJ31" s="10">
        <v>385062</v>
      </c>
      <c r="AK31" s="10">
        <v>348148</v>
      </c>
      <c r="AL31" s="10">
        <v>327140</v>
      </c>
      <c r="AM31" s="10">
        <v>283100</v>
      </c>
      <c r="AN31" s="10">
        <v>215144</v>
      </c>
    </row>
    <row r="32" spans="1:40" s="12" customFormat="1" ht="18" customHeight="1" x14ac:dyDescent="0.25">
      <c r="A32" s="3"/>
      <c r="B32" s="11" t="s">
        <v>255</v>
      </c>
      <c r="C32" s="57">
        <f t="shared" ref="C32" si="0">C30/C31</f>
        <v>-2.0310066383390543E-2</v>
      </c>
      <c r="D32" s="57">
        <f t="shared" ref="D32:J32" si="1">D30/D31</f>
        <v>2.1020921026601299E-2</v>
      </c>
      <c r="E32" s="57">
        <f t="shared" si="1"/>
        <v>-1.3748562255376543E-2</v>
      </c>
      <c r="F32" s="57">
        <f t="shared" si="1"/>
        <v>-1.3748562255376543E-2</v>
      </c>
      <c r="G32" s="57">
        <f t="shared" si="1"/>
        <v>-0.1051112417714805</v>
      </c>
      <c r="H32" s="57">
        <f t="shared" si="1"/>
        <v>-7.7830272982071028E-2</v>
      </c>
      <c r="I32" s="57">
        <f t="shared" si="1"/>
        <v>-7.6447168549576394E-2</v>
      </c>
      <c r="J32" s="57">
        <f t="shared" si="1"/>
        <v>-9.1415648985498477E-2</v>
      </c>
      <c r="K32" s="57">
        <f t="shared" ref="K32" si="2">K30/K31</f>
        <v>-9.1415648985498477E-2</v>
      </c>
      <c r="L32" s="57">
        <f t="shared" ref="L32" si="3">L30/L31</f>
        <v>-7.8331693133093031E-2</v>
      </c>
      <c r="M32" s="57">
        <f t="shared" ref="M32" si="4">M30/M31</f>
        <v>8.9608469085958403E-2</v>
      </c>
      <c r="N32" s="57">
        <f t="shared" ref="N32" si="5">N30/N31</f>
        <v>8.7111071246814373E-2</v>
      </c>
      <c r="O32" s="57">
        <f t="shared" ref="O32" si="6">O30/O31</f>
        <v>0.1562343040530591</v>
      </c>
      <c r="P32" s="57">
        <f t="shared" ref="P32" si="7">P30/P31</f>
        <v>0.1562343040530591</v>
      </c>
      <c r="Q32" s="57">
        <f t="shared" ref="Q32" si="8">Q30/Q31</f>
        <v>7.4131968314067237E-2</v>
      </c>
      <c r="R32" s="57">
        <f t="shared" ref="R32" si="9">R30/R31</f>
        <v>7.9595080092563414E-2</v>
      </c>
      <c r="S32" s="57">
        <f t="shared" ref="S32" si="10">S30/S31</f>
        <v>5.7665889693435314E-2</v>
      </c>
      <c r="T32" s="57">
        <f t="shared" ref="T32" si="11">T30/T31</f>
        <v>3.2179239855146036E-2</v>
      </c>
      <c r="U32" s="57">
        <f t="shared" ref="U32:V32" si="12">U30/U31</f>
        <v>3.2179239855146036E-2</v>
      </c>
      <c r="V32" s="57">
        <f t="shared" si="12"/>
        <v>-0.10432332849806948</v>
      </c>
      <c r="W32" s="57">
        <f t="shared" ref="W32:AN32" si="13">W30/W31</f>
        <v>-0.1791432102155705</v>
      </c>
      <c r="X32" s="57">
        <f t="shared" si="13"/>
        <v>-0.38722755150180849</v>
      </c>
      <c r="Y32" s="57">
        <f t="shared" si="13"/>
        <v>-0.54933451173343539</v>
      </c>
      <c r="Z32" s="57">
        <f t="shared" si="13"/>
        <v>-0.54933451173343539</v>
      </c>
      <c r="AA32" s="57">
        <f t="shared" si="13"/>
        <v>-0.63832455480311012</v>
      </c>
      <c r="AB32" s="57">
        <f t="shared" si="13"/>
        <v>-0.70657169198195391</v>
      </c>
      <c r="AC32" s="57">
        <f t="shared" si="13"/>
        <v>-0.80709525562992324</v>
      </c>
      <c r="AD32" s="57">
        <f t="shared" si="13"/>
        <v>-0.88135646754121832</v>
      </c>
      <c r="AE32" s="57" t="e">
        <f t="shared" si="13"/>
        <v>#DIV/0!</v>
      </c>
      <c r="AF32" s="57" t="e">
        <f t="shared" si="13"/>
        <v>#DIV/0!</v>
      </c>
      <c r="AG32" s="57" t="e">
        <f t="shared" si="13"/>
        <v>#DIV/0!</v>
      </c>
      <c r="AH32" s="57" t="e">
        <f t="shared" si="13"/>
        <v>#DIV/0!</v>
      </c>
      <c r="AI32" s="57">
        <f t="shared" si="13"/>
        <v>-0.82736293306424491</v>
      </c>
      <c r="AJ32" s="57">
        <f t="shared" si="13"/>
        <v>-0.77132773423500633</v>
      </c>
      <c r="AK32" s="57">
        <f t="shared" si="13"/>
        <v>-0.48701414341027377</v>
      </c>
      <c r="AL32" s="57">
        <f t="shared" si="13"/>
        <v>-0.58777587577184076</v>
      </c>
      <c r="AM32" s="57">
        <f t="shared" si="13"/>
        <v>-0.63443659484281167</v>
      </c>
      <c r="AN32" s="57">
        <f t="shared" si="13"/>
        <v>-0.80665507752946863</v>
      </c>
    </row>
    <row r="33" spans="1:40" s="16" customFormat="1" ht="24.95" customHeight="1" x14ac:dyDescent="0.25">
      <c r="A33" s="12"/>
      <c r="B33" s="66" t="s">
        <v>92</v>
      </c>
      <c r="C33" s="64" t="s">
        <v>93</v>
      </c>
      <c r="D33" s="64" t="s">
        <v>93</v>
      </c>
      <c r="E33" s="64" t="s">
        <v>93</v>
      </c>
      <c r="F33" s="64" t="s">
        <v>93</v>
      </c>
      <c r="G33" s="64" t="s">
        <v>93</v>
      </c>
      <c r="H33" s="64" t="s">
        <v>93</v>
      </c>
      <c r="I33" s="64" t="s">
        <v>93</v>
      </c>
      <c r="J33" s="64" t="s">
        <v>93</v>
      </c>
      <c r="K33" s="64" t="s">
        <v>93</v>
      </c>
      <c r="L33" s="64" t="s">
        <v>93</v>
      </c>
      <c r="M33" s="64" t="s">
        <v>93</v>
      </c>
      <c r="N33" s="64" t="s">
        <v>93</v>
      </c>
      <c r="O33" s="64" t="s">
        <v>93</v>
      </c>
      <c r="P33" s="64" t="s">
        <v>93</v>
      </c>
      <c r="Q33" s="64" t="s">
        <v>93</v>
      </c>
      <c r="R33" s="64" t="s">
        <v>93</v>
      </c>
      <c r="S33" s="64" t="s">
        <v>93</v>
      </c>
      <c r="T33" s="64" t="s">
        <v>93</v>
      </c>
      <c r="U33" s="64" t="s">
        <v>93</v>
      </c>
      <c r="V33" s="64" t="s">
        <v>93</v>
      </c>
      <c r="W33" s="64" t="s">
        <v>93</v>
      </c>
      <c r="X33" s="65" t="s">
        <v>93</v>
      </c>
      <c r="Y33" s="65" t="s">
        <v>93</v>
      </c>
      <c r="Z33" s="65" t="s">
        <v>93</v>
      </c>
      <c r="AA33" s="65" t="s">
        <v>93</v>
      </c>
      <c r="AB33" s="65" t="s">
        <v>93</v>
      </c>
      <c r="AC33" s="65" t="s">
        <v>93</v>
      </c>
      <c r="AD33" s="65" t="s">
        <v>93</v>
      </c>
      <c r="AE33" s="65" t="s">
        <v>93</v>
      </c>
      <c r="AF33" s="65" t="s">
        <v>93</v>
      </c>
      <c r="AG33" s="65" t="s">
        <v>93</v>
      </c>
      <c r="AH33" s="65" t="s">
        <v>93</v>
      </c>
      <c r="AI33" s="65" t="s">
        <v>93</v>
      </c>
      <c r="AJ33" s="65" t="s">
        <v>93</v>
      </c>
      <c r="AK33" s="65" t="s">
        <v>93</v>
      </c>
      <c r="AL33" s="65" t="s">
        <v>93</v>
      </c>
      <c r="AM33" s="65" t="s">
        <v>93</v>
      </c>
      <c r="AN33" s="65" t="s">
        <v>93</v>
      </c>
    </row>
    <row r="34" spans="1:40" s="12" customFormat="1" ht="18" customHeight="1" x14ac:dyDescent="0.25">
      <c r="A34" s="3"/>
      <c r="B34" s="11" t="s">
        <v>246</v>
      </c>
      <c r="C34" s="10">
        <v>27232.520109999896</v>
      </c>
      <c r="D34" s="10">
        <v>32331</v>
      </c>
      <c r="E34" s="10">
        <v>97558.923920000088</v>
      </c>
      <c r="F34" s="10">
        <v>18715.923920000088</v>
      </c>
      <c r="G34" s="10">
        <v>17761</v>
      </c>
      <c r="H34" s="10">
        <v>32696</v>
      </c>
      <c r="I34" s="10">
        <v>28386</v>
      </c>
      <c r="J34" s="10">
        <v>2591</v>
      </c>
      <c r="K34" s="10">
        <v>-26102</v>
      </c>
      <c r="L34" s="10">
        <v>6453</v>
      </c>
      <c r="M34" s="10">
        <v>771</v>
      </c>
      <c r="N34" s="10">
        <v>21469</v>
      </c>
      <c r="O34" s="10">
        <v>71240</v>
      </c>
      <c r="P34" s="10">
        <v>44580.185709999954</v>
      </c>
      <c r="Q34" s="10">
        <v>8448.0773099999951</v>
      </c>
      <c r="R34" s="10">
        <v>4282.2644699999946</v>
      </c>
      <c r="S34" s="10">
        <v>13929.472509999998</v>
      </c>
      <c r="T34" s="10">
        <v>32682.331409999926</v>
      </c>
      <c r="U34" s="10">
        <v>-18031.668590000074</v>
      </c>
      <c r="V34" s="10">
        <v>17037</v>
      </c>
      <c r="W34" s="10">
        <v>16250</v>
      </c>
      <c r="X34" s="10">
        <v>17427</v>
      </c>
      <c r="Y34" s="10">
        <v>45866.000000000044</v>
      </c>
      <c r="Z34" s="10">
        <v>20489.000000000044</v>
      </c>
      <c r="AA34" s="10">
        <v>11640</v>
      </c>
      <c r="AB34" s="10">
        <v>9009</v>
      </c>
      <c r="AC34" s="10">
        <v>4728</v>
      </c>
      <c r="AD34" s="10">
        <v>14233</v>
      </c>
      <c r="AE34" s="10">
        <v>8685</v>
      </c>
      <c r="AF34" s="10">
        <v>11041</v>
      </c>
      <c r="AG34" s="10">
        <v>-1234</v>
      </c>
      <c r="AH34" s="10">
        <v>-4259</v>
      </c>
      <c r="AI34" s="10">
        <v>-23959</v>
      </c>
      <c r="AJ34" s="10">
        <v>34418</v>
      </c>
      <c r="AK34" s="10">
        <v>19854</v>
      </c>
      <c r="AL34" s="10">
        <v>59769</v>
      </c>
      <c r="AM34" s="10">
        <v>78583</v>
      </c>
      <c r="AN34" s="10">
        <v>55356</v>
      </c>
    </row>
    <row r="35" spans="1:40" s="12" customFormat="1" ht="18" customHeight="1" x14ac:dyDescent="0.25">
      <c r="A35" s="3"/>
      <c r="B35" s="11" t="s">
        <v>257</v>
      </c>
      <c r="C35" s="10">
        <v>3360</v>
      </c>
      <c r="D35" s="10">
        <v>2462</v>
      </c>
      <c r="E35" s="10">
        <v>9366</v>
      </c>
      <c r="F35" s="10">
        <v>2229</v>
      </c>
      <c r="G35" s="10">
        <v>2692</v>
      </c>
      <c r="H35" s="10">
        <v>1118</v>
      </c>
      <c r="I35" s="10">
        <v>3327</v>
      </c>
      <c r="J35" s="10">
        <v>7489</v>
      </c>
      <c r="K35" s="10">
        <v>1580</v>
      </c>
      <c r="L35" s="10">
        <v>2931</v>
      </c>
      <c r="M35" s="10">
        <v>1595</v>
      </c>
      <c r="N35" s="10">
        <v>1383</v>
      </c>
      <c r="O35" s="10">
        <v>5416</v>
      </c>
      <c r="P35" s="10">
        <v>-4433.5608200000006</v>
      </c>
      <c r="Q35" s="10">
        <v>4145</v>
      </c>
      <c r="R35" s="10">
        <v>2931.5608200000001</v>
      </c>
      <c r="S35" s="10">
        <v>2773</v>
      </c>
      <c r="T35" s="10">
        <v>7086</v>
      </c>
      <c r="U35" s="10">
        <v>-5656</v>
      </c>
      <c r="V35" s="10">
        <v>8466</v>
      </c>
      <c r="W35" s="10">
        <v>3215</v>
      </c>
      <c r="X35" s="10">
        <v>1061</v>
      </c>
      <c r="Y35" s="10">
        <v>5665</v>
      </c>
      <c r="Z35" s="10">
        <v>-9366</v>
      </c>
      <c r="AA35" s="10">
        <v>12046</v>
      </c>
      <c r="AB35" s="10">
        <v>2012</v>
      </c>
      <c r="AC35" s="10">
        <v>973</v>
      </c>
      <c r="AD35" s="10">
        <v>3651</v>
      </c>
      <c r="AE35" s="10">
        <v>0</v>
      </c>
      <c r="AF35" s="10">
        <v>0</v>
      </c>
      <c r="AG35" s="10">
        <v>0</v>
      </c>
      <c r="AH35" s="10">
        <v>0</v>
      </c>
      <c r="AI35" s="10">
        <v>625</v>
      </c>
      <c r="AJ35" s="10">
        <v>725</v>
      </c>
      <c r="AK35" s="10">
        <v>848</v>
      </c>
      <c r="AL35" s="10">
        <v>1919</v>
      </c>
      <c r="AM35" s="10">
        <v>6696</v>
      </c>
      <c r="AN35" s="10">
        <v>4638</v>
      </c>
    </row>
    <row r="36" spans="1:40" s="16" customFormat="1" ht="18" customHeight="1" x14ac:dyDescent="0.25">
      <c r="A36" s="12"/>
      <c r="B36" s="14" t="s">
        <v>113</v>
      </c>
      <c r="C36" s="46">
        <v>30592.520109999896</v>
      </c>
      <c r="D36" s="46">
        <v>34793</v>
      </c>
      <c r="E36" s="46">
        <v>106924.92392000009</v>
      </c>
      <c r="F36" s="46">
        <v>20944.923920000088</v>
      </c>
      <c r="G36" s="46">
        <v>20453</v>
      </c>
      <c r="H36" s="46">
        <v>33814</v>
      </c>
      <c r="I36" s="46">
        <v>31713</v>
      </c>
      <c r="J36" s="46">
        <v>10080</v>
      </c>
      <c r="K36" s="46">
        <v>-24522</v>
      </c>
      <c r="L36" s="46">
        <v>9384</v>
      </c>
      <c r="M36" s="46">
        <v>2366</v>
      </c>
      <c r="N36" s="46">
        <v>22852</v>
      </c>
      <c r="O36" s="46">
        <v>76656</v>
      </c>
      <c r="P36" s="46">
        <v>40146.624889999955</v>
      </c>
      <c r="Q36" s="46">
        <v>12593.077309999995</v>
      </c>
      <c r="R36" s="46">
        <v>7213.8252899999952</v>
      </c>
      <c r="S36" s="46">
        <v>16702.47251</v>
      </c>
      <c r="T36" s="46">
        <v>39768.331409999926</v>
      </c>
      <c r="U36" s="46">
        <v>-23687.668590000074</v>
      </c>
      <c r="V36" s="46">
        <v>25503</v>
      </c>
      <c r="W36" s="46">
        <v>19465</v>
      </c>
      <c r="X36" s="46">
        <v>18488</v>
      </c>
      <c r="Y36" s="46">
        <v>51531.000000000044</v>
      </c>
      <c r="Z36" s="46">
        <v>11123.000000000044</v>
      </c>
      <c r="AA36" s="46">
        <v>23686</v>
      </c>
      <c r="AB36" s="46">
        <v>11021</v>
      </c>
      <c r="AC36" s="46">
        <v>5701</v>
      </c>
      <c r="AD36" s="46">
        <v>17884</v>
      </c>
      <c r="AE36" s="46">
        <v>8685</v>
      </c>
      <c r="AF36" s="46">
        <v>11041</v>
      </c>
      <c r="AG36" s="46">
        <v>-1234</v>
      </c>
      <c r="AH36" s="46">
        <v>-4259</v>
      </c>
      <c r="AI36" s="46">
        <v>-23334</v>
      </c>
      <c r="AJ36" s="46">
        <v>35143</v>
      </c>
      <c r="AK36" s="46">
        <v>20702</v>
      </c>
      <c r="AL36" s="46">
        <v>61688</v>
      </c>
      <c r="AM36" s="46">
        <v>85279</v>
      </c>
      <c r="AN36" s="46">
        <v>59994</v>
      </c>
    </row>
    <row r="37" spans="1:40" s="16" customFormat="1" ht="18" customHeight="1" x14ac:dyDescent="0.25">
      <c r="A37" s="12"/>
      <c r="B37" s="8" t="s">
        <v>256</v>
      </c>
      <c r="C37" s="69">
        <v>0.15118054467839917</v>
      </c>
      <c r="D37" s="69">
        <v>0.1687604283884987</v>
      </c>
      <c r="E37" s="69">
        <v>0.1181916623225605</v>
      </c>
      <c r="F37" s="69">
        <v>0.11740691450481001</v>
      </c>
      <c r="G37" s="69">
        <v>8.0482430252233103E-2</v>
      </c>
      <c r="H37" s="69">
        <v>0.13274082681353711</v>
      </c>
      <c r="I37" s="69">
        <v>0.14586658448744544</v>
      </c>
      <c r="J37" s="69">
        <v>1.0522766443649438E-2</v>
      </c>
      <c r="K37" s="69">
        <v>-0.10488810566657542</v>
      </c>
      <c r="L37" s="69">
        <v>4.1834028040924592E-2</v>
      </c>
      <c r="M37" s="69">
        <v>9.3509655286892045E-3</v>
      </c>
      <c r="N37" s="69">
        <v>9.2595443973516378E-2</v>
      </c>
      <c r="O37" s="69">
        <v>9.2095209261421798E-2</v>
      </c>
      <c r="P37" s="69">
        <v>0.14886723299348886</v>
      </c>
      <c r="Q37" s="69">
        <v>6.0272415045755617E-2</v>
      </c>
      <c r="R37" s="69">
        <v>3.8033506781665297E-2</v>
      </c>
      <c r="S37" s="69">
        <v>0.10180151344861003</v>
      </c>
      <c r="T37" s="69">
        <v>7.2639273266274063E-2</v>
      </c>
      <c r="U37" s="69">
        <v>-0.17814697323396086</v>
      </c>
      <c r="V37" s="69">
        <v>0.17304364936659905</v>
      </c>
      <c r="W37" s="69">
        <v>0.13192138258217553</v>
      </c>
      <c r="X37" s="69">
        <v>0.15460650103277276</v>
      </c>
      <c r="Y37" s="69">
        <v>0.14507642194938625</v>
      </c>
      <c r="Z37" s="69">
        <v>8.2573029954344998E-2</v>
      </c>
      <c r="AA37" s="69">
        <v>0.25272614754273276</v>
      </c>
      <c r="AB37" s="69">
        <v>0.1581318602482244</v>
      </c>
      <c r="AC37" s="69">
        <v>9.988261471345726E-2</v>
      </c>
      <c r="AD37" s="69">
        <v>0.1013475989164806</v>
      </c>
      <c r="AE37" s="69">
        <v>0.14686733744821173</v>
      </c>
      <c r="AF37" s="69">
        <v>0.17032534748468908</v>
      </c>
      <c r="AG37" s="69">
        <v>-4.4101354490547154E-2</v>
      </c>
      <c r="AH37" s="69">
        <v>-0.17367369408310565</v>
      </c>
      <c r="AI37" s="69">
        <v>-0.32374160608246849</v>
      </c>
      <c r="AJ37" s="69">
        <v>0.15176169316007895</v>
      </c>
      <c r="AK37" s="69">
        <v>6.7309568089893482E-2</v>
      </c>
      <c r="AL37" s="69">
        <v>0.10813046892528606</v>
      </c>
      <c r="AM37" s="69">
        <v>0.16894591804996723</v>
      </c>
      <c r="AN37" s="69">
        <v>0.14154802969030914</v>
      </c>
    </row>
    <row r="38" spans="1:40" s="16" customFormat="1" ht="24.95" customHeight="1" x14ac:dyDescent="0.25">
      <c r="A38" s="12"/>
      <c r="B38" s="66" t="s">
        <v>129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40" s="12" customFormat="1" ht="18" customHeight="1" x14ac:dyDescent="0.25">
      <c r="A39" s="3"/>
      <c r="B39" s="11" t="s">
        <v>258</v>
      </c>
      <c r="C39" s="73">
        <v>18527.520109999896</v>
      </c>
      <c r="D39" s="73">
        <v>27153</v>
      </c>
      <c r="E39" s="73">
        <v>77180.923920000088</v>
      </c>
      <c r="F39" s="73">
        <v>15147.923920000088</v>
      </c>
      <c r="G39" s="73">
        <v>12315</v>
      </c>
      <c r="H39" s="73">
        <v>26613</v>
      </c>
      <c r="I39" s="73">
        <v>23105</v>
      </c>
      <c r="J39" s="73">
        <v>-31595</v>
      </c>
      <c r="K39" s="73">
        <v>-32295</v>
      </c>
      <c r="L39" s="73">
        <v>-1781</v>
      </c>
      <c r="M39" s="73">
        <v>-8799</v>
      </c>
      <c r="N39" s="73">
        <v>11280</v>
      </c>
      <c r="O39" s="73">
        <v>39536</v>
      </c>
      <c r="P39" s="73">
        <v>33868.365190000011</v>
      </c>
      <c r="Q39" s="73">
        <v>1002.9508599999972</v>
      </c>
      <c r="R39" s="73">
        <v>-3406.7355300000054</v>
      </c>
      <c r="S39" s="73">
        <v>8071.4194799999987</v>
      </c>
      <c r="T39" s="73">
        <v>19638.331409999926</v>
      </c>
      <c r="U39" s="73">
        <v>-21843.668590000074</v>
      </c>
      <c r="V39" s="73">
        <v>14184</v>
      </c>
      <c r="W39" s="73">
        <v>12584</v>
      </c>
      <c r="X39" s="73">
        <v>14714</v>
      </c>
      <c r="Y39" s="73">
        <v>40743.000000000044</v>
      </c>
      <c r="Z39" s="73">
        <v>17924.000000000044</v>
      </c>
      <c r="AA39" s="73">
        <v>9770</v>
      </c>
      <c r="AB39" s="73">
        <v>8267</v>
      </c>
      <c r="AC39" s="73">
        <v>4782</v>
      </c>
      <c r="AD39" s="73">
        <v>21652</v>
      </c>
      <c r="AE39" s="73">
        <v>9340</v>
      </c>
      <c r="AF39" s="73">
        <v>11824</v>
      </c>
      <c r="AG39" s="73">
        <v>1364</v>
      </c>
      <c r="AH39" s="73">
        <v>-876</v>
      </c>
      <c r="AI39" s="73">
        <v>-13236</v>
      </c>
      <c r="AJ39" s="73">
        <v>54524</v>
      </c>
      <c r="AK39" s="73">
        <v>40713</v>
      </c>
      <c r="AL39" s="73">
        <v>80300</v>
      </c>
      <c r="AM39" s="73">
        <v>90607</v>
      </c>
      <c r="AN39" s="73">
        <v>65165</v>
      </c>
    </row>
    <row r="40" spans="1:40" s="12" customFormat="1" ht="18" customHeight="1" x14ac:dyDescent="0.25">
      <c r="A40" s="3"/>
      <c r="B40" s="11" t="s">
        <v>259</v>
      </c>
      <c r="C40" s="73">
        <v>529048</v>
      </c>
      <c r="D40" s="73">
        <v>510539</v>
      </c>
      <c r="E40" s="73">
        <v>483396</v>
      </c>
      <c r="F40" s="73">
        <v>483396</v>
      </c>
      <c r="G40" s="73">
        <v>486418</v>
      </c>
      <c r="H40" s="73">
        <v>475599</v>
      </c>
      <c r="I40" s="73">
        <v>451606</v>
      </c>
      <c r="J40" s="73">
        <v>429817</v>
      </c>
      <c r="K40" s="73">
        <v>429817</v>
      </c>
      <c r="L40" s="73">
        <v>515181</v>
      </c>
      <c r="M40" s="73">
        <v>511224</v>
      </c>
      <c r="N40" s="73">
        <v>512851</v>
      </c>
      <c r="O40" s="73">
        <v>495749</v>
      </c>
      <c r="P40" s="73">
        <v>495749</v>
      </c>
      <c r="Q40" s="73">
        <v>472765</v>
      </c>
      <c r="R40" s="73">
        <v>444236</v>
      </c>
      <c r="S40" s="73">
        <v>451324</v>
      </c>
      <c r="T40" s="73">
        <v>443205</v>
      </c>
      <c r="U40" s="73">
        <v>443205</v>
      </c>
      <c r="V40" s="73">
        <v>464642</v>
      </c>
      <c r="W40" s="73">
        <v>436980</v>
      </c>
      <c r="X40" s="73">
        <v>317950</v>
      </c>
      <c r="Y40" s="73">
        <v>303236</v>
      </c>
      <c r="Z40" s="73">
        <v>303236</v>
      </c>
      <c r="AA40" s="73">
        <v>295038</v>
      </c>
      <c r="AB40" s="73">
        <v>285269</v>
      </c>
      <c r="AC40" s="73">
        <v>277002</v>
      </c>
      <c r="AD40" s="73">
        <v>284946</v>
      </c>
      <c r="AE40" s="73">
        <v>0</v>
      </c>
      <c r="AF40" s="73">
        <v>0</v>
      </c>
      <c r="AG40" s="73">
        <v>0</v>
      </c>
      <c r="AH40" s="73">
        <v>0</v>
      </c>
      <c r="AI40" s="73">
        <v>368652</v>
      </c>
      <c r="AJ40" s="73">
        <v>385062</v>
      </c>
      <c r="AK40" s="73">
        <v>348148</v>
      </c>
      <c r="AL40" s="73">
        <v>327140</v>
      </c>
      <c r="AM40" s="73">
        <v>283100</v>
      </c>
      <c r="AN40" s="73">
        <v>215144</v>
      </c>
    </row>
    <row r="41" spans="1:40" s="12" customFormat="1" ht="18" customHeight="1" x14ac:dyDescent="0.25">
      <c r="A41" s="3"/>
      <c r="B41" s="70" t="s">
        <v>260</v>
      </c>
      <c r="C41" s="58">
        <v>3.5020489842131332E-2</v>
      </c>
      <c r="D41" s="58">
        <v>5.3184967260091788E-2</v>
      </c>
      <c r="E41" s="58">
        <v>0.15966396891989196</v>
      </c>
      <c r="F41" s="58">
        <v>3.1336469312944433E-2</v>
      </c>
      <c r="G41" s="58">
        <v>2.5317730840552777E-2</v>
      </c>
      <c r="H41" s="58">
        <v>5.5956803946181549E-2</v>
      </c>
      <c r="I41" s="58">
        <v>5.1161853474045962E-2</v>
      </c>
      <c r="J41" s="58">
        <v>-7.3508027835101922E-2</v>
      </c>
      <c r="K41" s="58">
        <v>-7.5136627913740039E-2</v>
      </c>
      <c r="L41" s="58">
        <v>-3.4570374295635905E-3</v>
      </c>
      <c r="M41" s="58">
        <v>-1.7211633256654618E-2</v>
      </c>
      <c r="N41" s="58">
        <v>2.1994692415535897E-2</v>
      </c>
      <c r="O41" s="58">
        <v>7.9750034795834188E-2</v>
      </c>
      <c r="P41" s="58">
        <v>6.8317566328928575E-2</v>
      </c>
      <c r="Q41" s="58">
        <v>2.1214575106025132E-3</v>
      </c>
      <c r="R41" s="58">
        <v>-7.6687515869943122E-3</v>
      </c>
      <c r="S41" s="58">
        <v>1.7883869415320254E-2</v>
      </c>
      <c r="T41" s="58">
        <v>4.4309814668155652E-2</v>
      </c>
      <c r="U41" s="58">
        <v>-4.9285699822881224E-2</v>
      </c>
      <c r="V41" s="58">
        <v>3.052672810464831E-2</v>
      </c>
      <c r="W41" s="58">
        <v>2.8797656643324638E-2</v>
      </c>
      <c r="X41" s="58">
        <v>4.6277716622110394E-2</v>
      </c>
      <c r="Y41" s="58">
        <v>0.13436069595958278</v>
      </c>
      <c r="Z41" s="58">
        <v>5.9109076758696338E-2</v>
      </c>
      <c r="AA41" s="58">
        <v>3.3114378486838986E-2</v>
      </c>
      <c r="AB41" s="58">
        <v>2.897966480760265E-2</v>
      </c>
      <c r="AC41" s="58">
        <v>1.7263413260554077E-2</v>
      </c>
      <c r="AD41" s="58">
        <v>7.5986327233932047E-2</v>
      </c>
      <c r="AE41" s="58">
        <v>0</v>
      </c>
      <c r="AF41" s="58">
        <v>0</v>
      </c>
      <c r="AG41" s="58">
        <v>0</v>
      </c>
      <c r="AH41" s="58">
        <v>0</v>
      </c>
      <c r="AI41" s="58">
        <v>-3.5903779173855017E-2</v>
      </c>
      <c r="AJ41" s="58">
        <v>0.14159797642976976</v>
      </c>
      <c r="AK41" s="58">
        <v>0.11694164550708319</v>
      </c>
      <c r="AL41" s="58">
        <v>0.24546065904505715</v>
      </c>
      <c r="AM41" s="58">
        <v>0.32005298481102085</v>
      </c>
      <c r="AN41" s="58">
        <v>0.30289015729000113</v>
      </c>
    </row>
    <row r="42" spans="1:40" s="12" customFormat="1" ht="18" customHeight="1" x14ac:dyDescent="0.25">
      <c r="A42" s="74"/>
      <c r="B42" s="11" t="s">
        <v>261</v>
      </c>
      <c r="C42" s="10">
        <v>18527.520109999896</v>
      </c>
      <c r="D42" s="10">
        <v>27153</v>
      </c>
      <c r="E42" s="10">
        <v>77180.923920000088</v>
      </c>
      <c r="F42" s="10">
        <v>15147.923920000088</v>
      </c>
      <c r="G42" s="10">
        <v>12315</v>
      </c>
      <c r="H42" s="10">
        <v>26613</v>
      </c>
      <c r="I42" s="10">
        <v>23105</v>
      </c>
      <c r="J42" s="10">
        <v>-31595</v>
      </c>
      <c r="K42" s="10">
        <v>-32295</v>
      </c>
      <c r="L42" s="10">
        <v>-1781</v>
      </c>
      <c r="M42" s="10">
        <v>-8799</v>
      </c>
      <c r="N42" s="10">
        <v>11280</v>
      </c>
      <c r="O42" s="10">
        <v>39536</v>
      </c>
      <c r="P42" s="10">
        <v>33868.365190000011</v>
      </c>
      <c r="Q42" s="10">
        <v>1002.9508599999972</v>
      </c>
      <c r="R42" s="10">
        <v>-3406.7355300000054</v>
      </c>
      <c r="S42" s="10">
        <v>8071.4194799999987</v>
      </c>
      <c r="T42" s="10">
        <v>19638.331409999926</v>
      </c>
      <c r="U42" s="10">
        <v>-21843.668590000074</v>
      </c>
      <c r="V42" s="10">
        <v>14184</v>
      </c>
      <c r="W42" s="10">
        <v>12584</v>
      </c>
      <c r="X42" s="10">
        <v>14714</v>
      </c>
      <c r="Y42" s="10">
        <v>40743.000000000044</v>
      </c>
      <c r="Z42" s="10">
        <v>17924.000000000044</v>
      </c>
      <c r="AA42" s="10">
        <v>9770</v>
      </c>
      <c r="AB42" s="10">
        <v>8267</v>
      </c>
      <c r="AC42" s="10">
        <v>4782</v>
      </c>
      <c r="AD42" s="10">
        <v>21652</v>
      </c>
      <c r="AE42" s="10">
        <v>9340</v>
      </c>
      <c r="AF42" s="10">
        <v>11824</v>
      </c>
      <c r="AG42" s="10">
        <v>1364</v>
      </c>
      <c r="AH42" s="10">
        <v>-876</v>
      </c>
      <c r="AI42" s="10">
        <v>-13236</v>
      </c>
      <c r="AJ42" s="10">
        <v>54524</v>
      </c>
      <c r="AK42" s="10">
        <v>40713</v>
      </c>
      <c r="AL42" s="10">
        <v>80300</v>
      </c>
      <c r="AM42" s="10">
        <v>90607</v>
      </c>
      <c r="AN42" s="10">
        <v>65165</v>
      </c>
    </row>
    <row r="43" spans="1:40" s="12" customFormat="1" ht="18" customHeight="1" x14ac:dyDescent="0.25">
      <c r="A43" s="3"/>
      <c r="B43" s="11" t="s">
        <v>262</v>
      </c>
      <c r="C43" s="10">
        <v>1033198.89865</v>
      </c>
      <c r="D43" s="10">
        <v>927974</v>
      </c>
      <c r="E43" s="10">
        <v>828875</v>
      </c>
      <c r="F43" s="10">
        <v>828875</v>
      </c>
      <c r="G43" s="10">
        <v>797545</v>
      </c>
      <c r="H43" s="10">
        <v>793537</v>
      </c>
      <c r="I43" s="10">
        <v>758560</v>
      </c>
      <c r="J43" s="10">
        <v>757229</v>
      </c>
      <c r="K43" s="10">
        <v>757229</v>
      </c>
      <c r="L43" s="10">
        <v>855714</v>
      </c>
      <c r="M43" s="10">
        <v>928949</v>
      </c>
      <c r="N43" s="10">
        <v>963535</v>
      </c>
      <c r="O43" s="10">
        <v>951856</v>
      </c>
      <c r="P43" s="10">
        <v>951856</v>
      </c>
      <c r="Q43" s="10">
        <v>853497.26807000011</v>
      </c>
      <c r="R43" s="10">
        <v>882359</v>
      </c>
      <c r="S43" s="10">
        <v>769018.77866000007</v>
      </c>
      <c r="T43" s="10">
        <v>767648.07567000005</v>
      </c>
      <c r="U43" s="10">
        <v>767648.07567000005</v>
      </c>
      <c r="V43" s="10">
        <v>795913</v>
      </c>
      <c r="W43" s="10">
        <v>574009</v>
      </c>
      <c r="X43" s="10">
        <v>527279</v>
      </c>
      <c r="Y43" s="10">
        <v>507270</v>
      </c>
      <c r="Z43" s="10">
        <v>507270</v>
      </c>
      <c r="AA43" s="10">
        <v>982323</v>
      </c>
      <c r="AB43" s="10">
        <v>741106</v>
      </c>
      <c r="AC43" s="10">
        <v>727610</v>
      </c>
      <c r="AD43" s="10">
        <v>496300</v>
      </c>
      <c r="AE43" s="10">
        <v>0</v>
      </c>
      <c r="AF43" s="10">
        <v>0</v>
      </c>
      <c r="AG43" s="10">
        <v>0</v>
      </c>
      <c r="AH43" s="10">
        <v>0</v>
      </c>
      <c r="AI43" s="10">
        <v>585068</v>
      </c>
      <c r="AJ43" s="10">
        <v>520312</v>
      </c>
      <c r="AK43" s="10">
        <v>461802</v>
      </c>
      <c r="AL43" s="10">
        <v>414930</v>
      </c>
      <c r="AM43" s="10">
        <v>351173</v>
      </c>
      <c r="AN43" s="10">
        <v>270791</v>
      </c>
    </row>
    <row r="44" spans="1:40" s="12" customFormat="1" ht="18" customHeight="1" x14ac:dyDescent="0.25">
      <c r="A44" s="3"/>
      <c r="B44" s="70" t="s">
        <v>263</v>
      </c>
      <c r="C44" s="58">
        <v>1.7932191114613416E-2</v>
      </c>
      <c r="D44" s="58">
        <v>2.9260518074859857E-2</v>
      </c>
      <c r="E44" s="58">
        <v>9.3115275427537433E-2</v>
      </c>
      <c r="F44" s="58">
        <v>1.827528145981009E-2</v>
      </c>
      <c r="G44" s="58">
        <v>1.5441134982979016E-2</v>
      </c>
      <c r="H44" s="58">
        <v>3.3537188562096032E-2</v>
      </c>
      <c r="I44" s="58">
        <v>3.0459027631301414E-2</v>
      </c>
      <c r="J44" s="58">
        <v>-4.1724498137287402E-2</v>
      </c>
      <c r="K44" s="58">
        <v>-4.2648921264241066E-2</v>
      </c>
      <c r="L44" s="58">
        <v>-2.0813028652096376E-3</v>
      </c>
      <c r="M44" s="58">
        <v>-9.4719946950801385E-3</v>
      </c>
      <c r="N44" s="58">
        <v>1.1706891809846036E-2</v>
      </c>
      <c r="O44" s="58">
        <v>4.1535694474794507E-2</v>
      </c>
      <c r="P44" s="58">
        <v>3.5581395914928322E-2</v>
      </c>
      <c r="Q44" s="58">
        <v>1.1751072880033396E-3</v>
      </c>
      <c r="R44" s="58">
        <v>-3.8609404222091069E-3</v>
      </c>
      <c r="S44" s="58">
        <v>1.0495737820686624E-2</v>
      </c>
      <c r="T44" s="58">
        <v>2.5582466800114976E-2</v>
      </c>
      <c r="U44" s="58">
        <v>-2.8455316026077457E-2</v>
      </c>
      <c r="V44" s="58">
        <v>1.7821043254727588E-2</v>
      </c>
      <c r="W44" s="58">
        <v>2.1923001207298145E-2</v>
      </c>
      <c r="X44" s="58">
        <v>2.7905530089383419E-2</v>
      </c>
      <c r="Y44" s="58">
        <v>8.0318173753622421E-2</v>
      </c>
      <c r="Z44" s="58">
        <v>3.5334240148244614E-2</v>
      </c>
      <c r="AA44" s="58">
        <v>9.9458121208604502E-3</v>
      </c>
      <c r="AB44" s="58">
        <v>1.115494949440431E-2</v>
      </c>
      <c r="AC44" s="58">
        <v>6.5722021412569923E-3</v>
      </c>
      <c r="AD44" s="58">
        <v>4.3626838605682047E-2</v>
      </c>
      <c r="AE44" s="58" t="s">
        <v>93</v>
      </c>
      <c r="AF44" s="58" t="s">
        <v>93</v>
      </c>
      <c r="AG44" s="58" t="s">
        <v>93</v>
      </c>
      <c r="AH44" s="58" t="s">
        <v>93</v>
      </c>
      <c r="AI44" s="58">
        <v>-2.2623011342271324E-2</v>
      </c>
      <c r="AJ44" s="58">
        <v>0.10479097157090361</v>
      </c>
      <c r="AK44" s="58">
        <v>8.8161159977652767E-2</v>
      </c>
      <c r="AL44" s="58">
        <v>0.19352661894777431</v>
      </c>
      <c r="AM44" s="58">
        <v>0.25801243261868084</v>
      </c>
      <c r="AN44" s="58">
        <v>0.24064684572234676</v>
      </c>
    </row>
    <row r="45" spans="1:40" s="16" customFormat="1" ht="24.95" customHeight="1" x14ac:dyDescent="0.25">
      <c r="A45" s="12"/>
      <c r="B45" s="66" t="s">
        <v>216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</row>
    <row r="46" spans="1:40" s="12" customFormat="1" ht="18" customHeight="1" x14ac:dyDescent="0.25">
      <c r="A46" s="3"/>
      <c r="B46" s="11" t="s">
        <v>218</v>
      </c>
      <c r="C46" s="122">
        <v>2.0493838128854254</v>
      </c>
      <c r="D46" s="122">
        <v>2.2230383173428199</v>
      </c>
      <c r="E46" s="122">
        <v>2.399205161529355</v>
      </c>
      <c r="F46" s="122">
        <v>2.399205161529355</v>
      </c>
      <c r="G46" s="122">
        <v>2.5634065831637884</v>
      </c>
      <c r="H46" s="122">
        <v>2.4958859903503199</v>
      </c>
      <c r="I46" s="122">
        <v>2.4712497638082578</v>
      </c>
      <c r="J46" s="122">
        <v>2.3127710652022526</v>
      </c>
      <c r="K46" s="122">
        <v>2.3127710652022526</v>
      </c>
      <c r="L46" s="122">
        <v>2.5128665944269719</v>
      </c>
      <c r="M46" s="122">
        <v>2.2238290741516549</v>
      </c>
      <c r="N46" s="122">
        <v>2.1379392212725548</v>
      </c>
      <c r="O46" s="122">
        <v>2.0869138162755667</v>
      </c>
      <c r="P46" s="122">
        <v>2.0869138162755667</v>
      </c>
      <c r="Q46" s="122">
        <v>2.2417271678503519</v>
      </c>
      <c r="R46" s="122">
        <v>2.0139527027798128</v>
      </c>
      <c r="S46" s="122">
        <v>2.4206197096586353</v>
      </c>
      <c r="T46" s="122">
        <v>2.3660491231741787</v>
      </c>
      <c r="U46" s="122">
        <v>2.3660491231741787</v>
      </c>
      <c r="V46" s="122">
        <v>2.4026039103936054</v>
      </c>
      <c r="W46" s="122">
        <v>4.1889600011676364</v>
      </c>
      <c r="X46" s="122">
        <v>2.5189008689670329</v>
      </c>
      <c r="Y46" s="122">
        <v>2.4862032798455158</v>
      </c>
      <c r="Z46" s="122">
        <v>2.4862032798455158</v>
      </c>
      <c r="AA46" s="122">
        <v>1.4292804295161396</v>
      </c>
      <c r="AB46" s="122">
        <v>1.6258136131994552</v>
      </c>
      <c r="AC46" s="122">
        <v>1.614729432233782</v>
      </c>
      <c r="AD46" s="122">
        <v>2.3481930789102643</v>
      </c>
      <c r="AE46" s="122">
        <v>0</v>
      </c>
      <c r="AF46" s="122">
        <v>0</v>
      </c>
      <c r="AG46" s="122">
        <v>0</v>
      </c>
      <c r="AH46" s="122">
        <v>0</v>
      </c>
      <c r="AI46" s="122">
        <v>2.7034415200354873</v>
      </c>
      <c r="AJ46" s="122">
        <v>3.8470388170055454</v>
      </c>
      <c r="AK46" s="122">
        <v>4.0632269871715909</v>
      </c>
      <c r="AL46" s="122">
        <v>4.7263925276227363</v>
      </c>
      <c r="AM46" s="122">
        <v>5.158770731420681</v>
      </c>
      <c r="AN46" s="122">
        <v>4.8662281884018901</v>
      </c>
    </row>
    <row r="47" spans="1:40" s="12" customFormat="1" ht="18" customHeight="1" x14ac:dyDescent="0.25">
      <c r="A47" s="3"/>
      <c r="B47" s="11" t="s">
        <v>219</v>
      </c>
      <c r="C47" s="122">
        <v>2.1702356150436577</v>
      </c>
      <c r="D47" s="122">
        <v>2.6140372625180208</v>
      </c>
      <c r="E47" s="122">
        <v>2.7318807981445938</v>
      </c>
      <c r="F47" s="122">
        <v>2.7318807981445938</v>
      </c>
      <c r="G47" s="122">
        <v>2.6598720399485041</v>
      </c>
      <c r="H47" s="122">
        <v>1.8636928565684332</v>
      </c>
      <c r="I47" s="122">
        <v>1.6990164402978598</v>
      </c>
      <c r="J47" s="122">
        <v>1.6846547782009154</v>
      </c>
      <c r="K47" s="122">
        <v>1.6846547782009154</v>
      </c>
      <c r="L47" s="122">
        <v>2.0561479838977625</v>
      </c>
      <c r="M47" s="122">
        <v>2.3291398604967006</v>
      </c>
      <c r="N47" s="122">
        <v>2.4564809088618613</v>
      </c>
      <c r="O47" s="122">
        <v>2.302333970907096</v>
      </c>
      <c r="P47" s="122">
        <v>2.302333970907096</v>
      </c>
      <c r="Q47" s="122">
        <v>3.7540551996217864</v>
      </c>
      <c r="R47" s="122">
        <v>4.549883275071668</v>
      </c>
      <c r="S47" s="122">
        <v>6.6809671470022796</v>
      </c>
      <c r="T47" s="122">
        <v>5.8967216288032098</v>
      </c>
      <c r="U47" s="122">
        <v>5.8967216288032098</v>
      </c>
      <c r="V47" s="122">
        <v>6.5219025343914874</v>
      </c>
      <c r="W47" s="122">
        <v>5.1814240165715564</v>
      </c>
      <c r="X47" s="122">
        <v>2.546698780441182</v>
      </c>
      <c r="Y47" s="122">
        <v>2.5328861800472429</v>
      </c>
      <c r="Z47" s="122">
        <v>2.5328861800472429</v>
      </c>
      <c r="AA47" s="122">
        <v>2.7220009069139071</v>
      </c>
      <c r="AB47" s="122">
        <v>3.1468830948351871</v>
      </c>
      <c r="AC47" s="122">
        <v>3.1715815592111527</v>
      </c>
      <c r="AD47" s="122">
        <v>2.5421175702865844</v>
      </c>
      <c r="AE47" s="122">
        <v>0</v>
      </c>
      <c r="AF47" s="122">
        <v>0</v>
      </c>
      <c r="AG47" s="122">
        <v>0</v>
      </c>
      <c r="AH47" s="122">
        <v>0</v>
      </c>
      <c r="AI47" s="122">
        <v>6.9500791229587096</v>
      </c>
      <c r="AJ47" s="122">
        <v>6.0827275164398467</v>
      </c>
      <c r="AK47" s="122">
        <v>4.9944936988905457</v>
      </c>
      <c r="AL47" s="122">
        <v>4.4070544418884872</v>
      </c>
      <c r="AM47" s="122">
        <v>5.5572917552241847</v>
      </c>
      <c r="AN47" s="122">
        <v>4.7530857065834828</v>
      </c>
    </row>
    <row r="48" spans="1:40" s="12" customFormat="1" ht="18" customHeight="1" x14ac:dyDescent="0.25">
      <c r="A48" s="3"/>
      <c r="B48" s="11" t="s">
        <v>220</v>
      </c>
      <c r="C48" s="122">
        <v>1.4859991290075318</v>
      </c>
      <c r="D48" s="122">
        <v>1.8909442347777381</v>
      </c>
      <c r="E48" s="122">
        <v>1.8821127239283428</v>
      </c>
      <c r="F48" s="122">
        <v>1.8821127239283428</v>
      </c>
      <c r="G48" s="122">
        <v>1.9971959973471696</v>
      </c>
      <c r="H48" s="122">
        <v>1.3545762265778643</v>
      </c>
      <c r="I48" s="122">
        <v>1.3367427610322646</v>
      </c>
      <c r="J48" s="122">
        <v>1.3279373971943618</v>
      </c>
      <c r="K48" s="122">
        <v>1.3279373971943618</v>
      </c>
      <c r="L48" s="122">
        <v>1.3893635699121791</v>
      </c>
      <c r="M48" s="122">
        <v>1.6378998355321261</v>
      </c>
      <c r="N48" s="122">
        <v>1.6182306817227452</v>
      </c>
      <c r="O48" s="122">
        <v>1.4285585446783886</v>
      </c>
      <c r="P48" s="122">
        <v>1.4285585446783886</v>
      </c>
      <c r="Q48" s="122">
        <v>2.6319590485971864</v>
      </c>
      <c r="R48" s="122">
        <v>2.1323950987625948</v>
      </c>
      <c r="S48" s="122">
        <v>3.8842588708210593</v>
      </c>
      <c r="T48" s="122">
        <v>3.2133844827282805</v>
      </c>
      <c r="U48" s="122">
        <v>3.2133844827282805</v>
      </c>
      <c r="V48" s="122">
        <v>3.8236816968549978</v>
      </c>
      <c r="W48" s="122">
        <v>2.8833695497654395</v>
      </c>
      <c r="X48" s="122">
        <v>1.6669233584017389</v>
      </c>
      <c r="Y48" s="122">
        <v>1.7022892304103117</v>
      </c>
      <c r="Z48" s="122">
        <v>1.7022892304103117</v>
      </c>
      <c r="AA48" s="122">
        <v>0.94632343847788369</v>
      </c>
      <c r="AB48" s="122">
        <v>1.5816397500561332</v>
      </c>
      <c r="AC48" s="122">
        <v>1.6048034323033062</v>
      </c>
      <c r="AD48" s="122">
        <v>1.6947752581555398</v>
      </c>
      <c r="AE48" s="122">
        <v>0</v>
      </c>
      <c r="AF48" s="122">
        <v>0</v>
      </c>
      <c r="AG48" s="122">
        <v>0</v>
      </c>
      <c r="AH48" s="122">
        <v>0</v>
      </c>
      <c r="AI48" s="122">
        <v>5.4270682088846112</v>
      </c>
      <c r="AJ48" s="122">
        <v>5.7738476337659472</v>
      </c>
      <c r="AK48" s="122">
        <v>4.8835482866554134</v>
      </c>
      <c r="AL48" s="122">
        <v>4.0241264103406724</v>
      </c>
      <c r="AM48" s="122">
        <v>4.8155509836260695</v>
      </c>
      <c r="AN48" s="122">
        <v>4.3093216259411165</v>
      </c>
    </row>
    <row r="49" spans="1:40" s="12" customFormat="1" ht="18" customHeight="1" x14ac:dyDescent="0.25">
      <c r="A49" s="3"/>
      <c r="B49" s="11" t="s">
        <v>221</v>
      </c>
      <c r="C49" s="122">
        <v>0.5914717056588682</v>
      </c>
      <c r="D49" s="122">
        <v>0.69564199333351695</v>
      </c>
      <c r="E49" s="122">
        <v>0.58052423224568139</v>
      </c>
      <c r="F49" s="122">
        <v>0.58052423224568139</v>
      </c>
      <c r="G49" s="122">
        <v>0.75302832286505672</v>
      </c>
      <c r="H49" s="122">
        <v>0.54524319542633226</v>
      </c>
      <c r="I49" s="122">
        <v>0.48807375364559885</v>
      </c>
      <c r="J49" s="122">
        <v>0.51673051028895611</v>
      </c>
      <c r="K49" s="122">
        <v>0.51673051028895611</v>
      </c>
      <c r="L49" s="122">
        <v>0.50163855303700644</v>
      </c>
      <c r="M49" s="122">
        <v>0.56918445130926631</v>
      </c>
      <c r="N49" s="122">
        <v>0.55241760003664764</v>
      </c>
      <c r="O49" s="122">
        <v>0.39849612758489816</v>
      </c>
      <c r="P49" s="122">
        <v>0.39849612758489816</v>
      </c>
      <c r="Q49" s="122">
        <v>0.84564157741151924</v>
      </c>
      <c r="R49" s="122">
        <v>0.65868542329418311</v>
      </c>
      <c r="S49" s="122">
        <v>1.0980335461707027</v>
      </c>
      <c r="T49" s="122">
        <v>1.0911450542875745</v>
      </c>
      <c r="U49" s="122">
        <v>1.0911450542875745</v>
      </c>
      <c r="V49" s="122">
        <v>1.7390710504467992</v>
      </c>
      <c r="W49" s="122">
        <v>0.77985824820779437</v>
      </c>
      <c r="X49" s="122">
        <v>0.59451444300624257</v>
      </c>
      <c r="Y49" s="122">
        <v>0.83786999504243098</v>
      </c>
      <c r="Z49" s="122">
        <v>0.83786999504243098</v>
      </c>
      <c r="AA49" s="122">
        <v>0.53209238529600245</v>
      </c>
      <c r="AB49" s="122">
        <v>0.79543375994655008</v>
      </c>
      <c r="AC49" s="122">
        <v>0.89391673527912674</v>
      </c>
      <c r="AD49" s="122">
        <v>1.0942713337079535</v>
      </c>
      <c r="AE49" s="122">
        <v>0</v>
      </c>
      <c r="AF49" s="122">
        <v>0</v>
      </c>
      <c r="AG49" s="122">
        <v>0</v>
      </c>
      <c r="AH49" s="122">
        <v>0</v>
      </c>
      <c r="AI49" s="122">
        <v>4.9759205181330248</v>
      </c>
      <c r="AJ49" s="122">
        <v>4.684023780612808</v>
      </c>
      <c r="AK49" s="122">
        <v>2.7868274856197046</v>
      </c>
      <c r="AL49" s="122">
        <v>2.6468671267389636</v>
      </c>
      <c r="AM49" s="122">
        <v>3.0614489993708873</v>
      </c>
      <c r="AN49" s="122">
        <v>3.3417480214892263</v>
      </c>
    </row>
    <row r="50" spans="1:40" s="16" customFormat="1" ht="24.95" customHeight="1" x14ac:dyDescent="0.25">
      <c r="A50" s="12"/>
      <c r="B50" s="66" t="s">
        <v>217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</row>
    <row r="51" spans="1:40" s="12" customFormat="1" ht="18" customHeight="1" x14ac:dyDescent="0.25">
      <c r="A51" s="3"/>
      <c r="B51" s="11" t="s">
        <v>222</v>
      </c>
      <c r="C51" s="73">
        <v>91.314026728314658</v>
      </c>
      <c r="D51" s="73">
        <v>68.751988669434638</v>
      </c>
      <c r="E51" s="73">
        <v>67.651861333474827</v>
      </c>
      <c r="F51" s="73">
        <v>85.768290768851315</v>
      </c>
      <c r="G51" s="73">
        <v>48.125723055129271</v>
      </c>
      <c r="H51" s="73">
        <v>49.207339334293799</v>
      </c>
      <c r="I51" s="73">
        <v>38.308503249605586</v>
      </c>
      <c r="J51" s="73">
        <v>35.941636227546475</v>
      </c>
      <c r="K51" s="73">
        <v>36.81618703805092</v>
      </c>
      <c r="L51" s="73">
        <v>76.492477096939567</v>
      </c>
      <c r="M51" s="73">
        <v>62.639177620918346</v>
      </c>
      <c r="N51" s="73">
        <v>80.076784686823828</v>
      </c>
      <c r="O51" s="73">
        <v>100.5678820120237</v>
      </c>
      <c r="P51" s="73">
        <v>77.599424960304674</v>
      </c>
      <c r="Q51" s="73">
        <v>59.298014703066968</v>
      </c>
      <c r="R51" s="73">
        <v>189.67116485299223</v>
      </c>
      <c r="S51" s="73">
        <v>160.36234803283986</v>
      </c>
      <c r="T51" s="73">
        <v>200.53795867223644</v>
      </c>
      <c r="U51" s="73">
        <v>206.42324787353255</v>
      </c>
      <c r="V51" s="73">
        <v>184.57636433955992</v>
      </c>
      <c r="W51" s="73">
        <v>138.04493392070484</v>
      </c>
      <c r="X51" s="73">
        <v>121.23782206203327</v>
      </c>
      <c r="Y51" s="73">
        <v>144.33486580761769</v>
      </c>
      <c r="Z51" s="73">
        <v>95.14791581604247</v>
      </c>
      <c r="AA51" s="73">
        <v>455.00309425748492</v>
      </c>
      <c r="AB51" s="73">
        <v>369.08458282516682</v>
      </c>
      <c r="AC51" s="73">
        <v>441.08467508803892</v>
      </c>
      <c r="AD51" s="73">
        <v>286.095363307681</v>
      </c>
      <c r="AE51" s="73">
        <v>0</v>
      </c>
      <c r="AF51" s="73">
        <v>0</v>
      </c>
      <c r="AG51" s="73">
        <v>0</v>
      </c>
      <c r="AH51" s="73">
        <v>0</v>
      </c>
      <c r="AI51" s="73">
        <v>466.28780731450138</v>
      </c>
      <c r="AJ51" s="73">
        <v>30.450452784723215</v>
      </c>
      <c r="AK51" s="73">
        <v>7.9242043932319781</v>
      </c>
      <c r="AL51" s="73">
        <v>17.647380525016828</v>
      </c>
      <c r="AM51" s="73">
        <v>31.112405427411638</v>
      </c>
      <c r="AN51" s="73">
        <v>19.574652818739057</v>
      </c>
    </row>
    <row r="52" spans="1:40" s="12" customFormat="1" ht="18" customHeight="1" x14ac:dyDescent="0.25">
      <c r="A52" s="3"/>
      <c r="B52" s="11" t="s">
        <v>223</v>
      </c>
      <c r="C52" s="73">
        <v>119.37817218440121</v>
      </c>
      <c r="D52" s="73">
        <v>113.64983896627992</v>
      </c>
      <c r="E52" s="73">
        <v>103.62225508857334</v>
      </c>
      <c r="F52" s="73">
        <v>131.37116303056121</v>
      </c>
      <c r="G52" s="73">
        <v>90.355566048872618</v>
      </c>
      <c r="H52" s="73">
        <v>78.223972175223864</v>
      </c>
      <c r="I52" s="73">
        <v>89.742206757108946</v>
      </c>
      <c r="J52" s="73">
        <v>81.734460911785177</v>
      </c>
      <c r="K52" s="73">
        <v>83.723266835477688</v>
      </c>
      <c r="L52" s="73">
        <v>101.83844147738671</v>
      </c>
      <c r="M52" s="73">
        <v>96.845452174119245</v>
      </c>
      <c r="N52" s="73">
        <v>101.81552225742927</v>
      </c>
      <c r="O52" s="73">
        <v>118.55585831062672</v>
      </c>
      <c r="P52" s="73">
        <v>91.479170551489503</v>
      </c>
      <c r="Q52" s="73">
        <v>94.399289734655582</v>
      </c>
      <c r="R52" s="73">
        <v>115.62423905128642</v>
      </c>
      <c r="S52" s="73">
        <v>159.76125898250129</v>
      </c>
      <c r="T52" s="73">
        <v>158.60458064905009</v>
      </c>
      <c r="U52" s="73">
        <v>163.25922973369333</v>
      </c>
      <c r="V52" s="73">
        <v>142.60132040521378</v>
      </c>
      <c r="W52" s="73">
        <v>126.3586580820061</v>
      </c>
      <c r="X52" s="73">
        <v>147.78376163437335</v>
      </c>
      <c r="Y52" s="73">
        <v>150.21224721916448</v>
      </c>
      <c r="Z52" s="73">
        <v>99.022382242678447</v>
      </c>
      <c r="AA52" s="73">
        <v>106.14338148993832</v>
      </c>
      <c r="AB52" s="73">
        <v>185.38747399383027</v>
      </c>
      <c r="AC52" s="73">
        <v>200.13122623823958</v>
      </c>
      <c r="AD52" s="73">
        <v>202.75322732372973</v>
      </c>
      <c r="AE52" s="73">
        <v>0</v>
      </c>
      <c r="AF52" s="73">
        <v>0</v>
      </c>
      <c r="AG52" s="73">
        <v>0</v>
      </c>
      <c r="AH52" s="73">
        <v>0</v>
      </c>
      <c r="AI52" s="73">
        <v>138.1242022309784</v>
      </c>
      <c r="AJ52" s="73">
        <v>107.43862467450026</v>
      </c>
      <c r="AK52" s="73">
        <v>149.75692863924257</v>
      </c>
      <c r="AL52" s="73">
        <v>63.471505496971055</v>
      </c>
      <c r="AM52" s="73">
        <v>73.576017639682149</v>
      </c>
      <c r="AN52" s="73">
        <v>42.680149678417898</v>
      </c>
    </row>
    <row r="53" spans="1:40" s="12" customFormat="1" ht="18" customHeight="1" x14ac:dyDescent="0.25">
      <c r="A53" s="3"/>
      <c r="B53" s="123" t="s">
        <v>224</v>
      </c>
      <c r="C53" s="124">
        <v>117.62854173672849</v>
      </c>
      <c r="D53" s="124">
        <v>69.330836987311315</v>
      </c>
      <c r="E53" s="124">
        <v>51.643796549917433</v>
      </c>
      <c r="F53" s="124">
        <v>68.33443574968048</v>
      </c>
      <c r="G53" s="124">
        <v>56.235745484594496</v>
      </c>
      <c r="H53" s="124">
        <v>56.635588862238308</v>
      </c>
      <c r="I53" s="124">
        <v>68.425102685696686</v>
      </c>
      <c r="J53" s="124">
        <v>63.0682006800129</v>
      </c>
      <c r="K53" s="124">
        <v>65.003165206679441</v>
      </c>
      <c r="L53" s="124">
        <v>74.016138020194816</v>
      </c>
      <c r="M53" s="124">
        <v>52.05638244895701</v>
      </c>
      <c r="N53" s="124">
        <v>57.748365033185571</v>
      </c>
      <c r="O53" s="124">
        <v>67.131179447255747</v>
      </c>
      <c r="P53" s="124">
        <v>52.136983282722809</v>
      </c>
      <c r="Q53" s="124">
        <v>51.0882758356626</v>
      </c>
      <c r="R53" s="124">
        <v>73.336587782319981</v>
      </c>
      <c r="S53" s="124">
        <v>54.632583828145492</v>
      </c>
      <c r="T53" s="124">
        <v>70.862812501712398</v>
      </c>
      <c r="U53" s="124">
        <v>73.514405830017978</v>
      </c>
      <c r="V53" s="124">
        <v>68.139219291757982</v>
      </c>
      <c r="W53" s="124">
        <v>59.848322602507629</v>
      </c>
      <c r="X53" s="124">
        <v>50.120504093459665</v>
      </c>
      <c r="Y53" s="124">
        <v>55.298466493430439</v>
      </c>
      <c r="Z53" s="124">
        <v>36.934041052670651</v>
      </c>
      <c r="AA53" s="124">
        <v>154.02328162011054</v>
      </c>
      <c r="AB53" s="124">
        <v>98.342061840878117</v>
      </c>
      <c r="AC53" s="124">
        <v>112.32930952923245</v>
      </c>
      <c r="AD53" s="124">
        <v>119.97619884167696</v>
      </c>
      <c r="AE53" s="124">
        <v>0</v>
      </c>
      <c r="AF53" s="124">
        <v>0</v>
      </c>
      <c r="AG53" s="124">
        <v>0</v>
      </c>
      <c r="AH53" s="124">
        <v>0</v>
      </c>
      <c r="AI53" s="124">
        <v>252.73322603918089</v>
      </c>
      <c r="AJ53" s="124">
        <v>71.176981176074307</v>
      </c>
      <c r="AK53" s="124">
        <v>50.843661806973515</v>
      </c>
      <c r="AL53" s="124">
        <v>33.404826677137088</v>
      </c>
      <c r="AM53" s="124">
        <v>25.234967935955119</v>
      </c>
      <c r="AN53" s="124">
        <v>26.563294812689634</v>
      </c>
    </row>
    <row r="54" spans="1:40" s="12" customFormat="1" ht="18" customHeight="1" x14ac:dyDescent="0.25">
      <c r="A54" s="3"/>
      <c r="B54" s="125" t="s">
        <v>225</v>
      </c>
      <c r="C54" s="126">
        <v>93.063657175987373</v>
      </c>
      <c r="D54" s="126">
        <v>113.07099064840322</v>
      </c>
      <c r="E54" s="126">
        <v>119.63031987213074</v>
      </c>
      <c r="F54" s="126">
        <v>148.80501804973204</v>
      </c>
      <c r="G54" s="126">
        <v>82.245543619407385</v>
      </c>
      <c r="H54" s="126">
        <v>70.795722647279348</v>
      </c>
      <c r="I54" s="126">
        <v>59.625607321017839</v>
      </c>
      <c r="J54" s="126">
        <v>54.607896459318759</v>
      </c>
      <c r="K54" s="126">
        <v>55.53628866684916</v>
      </c>
      <c r="L54" s="126">
        <v>104.31478055413147</v>
      </c>
      <c r="M54" s="126">
        <v>107.42824734608058</v>
      </c>
      <c r="N54" s="126">
        <v>124.14394191106754</v>
      </c>
      <c r="O54" s="126">
        <v>151.99256087539464</v>
      </c>
      <c r="P54" s="126">
        <v>116.94161222907135</v>
      </c>
      <c r="Q54" s="126">
        <v>102.60902860205995</v>
      </c>
      <c r="R54" s="126">
        <v>231.95881612195868</v>
      </c>
      <c r="S54" s="126">
        <v>265.49102318719565</v>
      </c>
      <c r="T54" s="126">
        <v>288.27972681957419</v>
      </c>
      <c r="U54" s="126">
        <v>296.16807177720796</v>
      </c>
      <c r="V54" s="126">
        <v>259.03846545301576</v>
      </c>
      <c r="W54" s="126">
        <v>204.55526940020329</v>
      </c>
      <c r="X54" s="126">
        <v>218.90107960294699</v>
      </c>
      <c r="Y54" s="126">
        <v>239.24864653335175</v>
      </c>
      <c r="Z54" s="126">
        <v>157.23625700605027</v>
      </c>
      <c r="AA54" s="126">
        <v>407.12319412731267</v>
      </c>
      <c r="AB54" s="126">
        <v>456.12999497811899</v>
      </c>
      <c r="AC54" s="126">
        <v>528.88659179704609</v>
      </c>
      <c r="AD54" s="126">
        <v>368.8723917897338</v>
      </c>
      <c r="AE54" s="126">
        <v>0</v>
      </c>
      <c r="AF54" s="126">
        <v>0</v>
      </c>
      <c r="AG54" s="126">
        <v>0</v>
      </c>
      <c r="AH54" s="126">
        <v>0</v>
      </c>
      <c r="AI54" s="126">
        <v>351.67878350629894</v>
      </c>
      <c r="AJ54" s="126">
        <v>66.712096283149165</v>
      </c>
      <c r="AK54" s="126">
        <v>106.83747122550103</v>
      </c>
      <c r="AL54" s="126">
        <v>47.714059344850803</v>
      </c>
      <c r="AM54" s="126">
        <v>79.453455131138668</v>
      </c>
      <c r="AN54" s="126">
        <v>35.691507684467325</v>
      </c>
    </row>
    <row r="55" spans="1:40" x14ac:dyDescent="0.25"/>
    <row r="56" spans="1:40" x14ac:dyDescent="0.25"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</row>
    <row r="61" spans="1:40" hidden="1" x14ac:dyDescent="0.25">
      <c r="C61" s="22"/>
      <c r="D61" s="22"/>
      <c r="E61" s="22"/>
      <c r="F61" s="144"/>
      <c r="G61" s="144"/>
      <c r="H61" s="144"/>
      <c r="I61" s="144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</sheetData>
  <sheetProtection algorithmName="SHA-512" hashValue="bqER4KvBQ9r5vVj+Uo22UoDRGfxSqUHRJZZy7dSG37q/jdBd0o3GQzgdBAJBIDYMQzKUff9qGjr4uGI627efDw==" saltValue="VwmHDV7Po6HZVNwEPVDMeA==" spinCount="100000" sheet="1" formatCells="0" formatColumns="0" formatRows="0" insertColumns="0" insertRows="0" insertHyperlinks="0" deleteColumns="0" deleteRows="0" sort="0" autoFilter="0" pivotTables="0"/>
  <mergeCells count="1">
    <mergeCell ref="B1:B5"/>
  </mergeCells>
  <pageMargins left="0" right="0" top="0.39370078740157483" bottom="0.39370078740157483" header="0.31496062992125984" footer="0.31496062992125984"/>
  <pageSetup paperSize="9" scale="35" fitToHeight="4" orientation="portrait" r:id="rId1"/>
  <ignoredErrors>
    <ignoredError sqref="C32:AN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C42B6ACF690149BC0F8020A05A4FBD" ma:contentTypeVersion="4" ma:contentTypeDescription="Crie um novo documento." ma:contentTypeScope="" ma:versionID="1daa2693766333f1ad9ac37800e47afb">
  <xsd:schema xmlns:xsd="http://www.w3.org/2001/XMLSchema" xmlns:xs="http://www.w3.org/2001/XMLSchema" xmlns:p="http://schemas.microsoft.com/office/2006/metadata/properties" xmlns:ns2="78ac5fba-0de8-4306-91f3-956985d96352" xmlns:ns3="5e133a90-4f9f-4119-b883-6965498df265" targetNamespace="http://schemas.microsoft.com/office/2006/metadata/properties" ma:root="true" ma:fieldsID="ef902354d43f3ce6a861fc5bca772118" ns2:_="" ns3:_="">
    <xsd:import namespace="78ac5fba-0de8-4306-91f3-956985d96352"/>
    <xsd:import namespace="5e133a90-4f9f-4119-b883-6965498df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c5fba-0de8-4306-91f3-956985d96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33a90-4f9f-4119-b883-6965498df2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5EBF0-9EE7-41CB-837D-8DEED9678B93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78ac5fba-0de8-4306-91f3-956985d96352"/>
    <ds:schemaRef ds:uri="http://schemas.microsoft.com/office/2006/metadata/properties"/>
    <ds:schemaRef ds:uri="http://schemas.microsoft.com/office/infopath/2007/PartnerControls"/>
    <ds:schemaRef ds:uri="5e133a90-4f9f-4119-b883-6965498df26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0E098E-369F-4F81-BF78-710A1ED1F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c5fba-0de8-4306-91f3-956985d96352"/>
    <ds:schemaRef ds:uri="5e133a90-4f9f-4119-b883-6965498df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DC6A2-EFB3-4BA7-9CBD-C0AE2810D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Menu</vt:lpstr>
      <vt:lpstr>Dados Operacionais</vt:lpstr>
      <vt:lpstr>DRE</vt:lpstr>
      <vt:lpstr>Balanço</vt:lpstr>
      <vt:lpstr>Fluxo de Caixa</vt:lpstr>
      <vt:lpstr>Indicadores Financeiros</vt:lpstr>
      <vt:lpstr>Balanço!Area_de_impressao</vt:lpstr>
      <vt:lpstr>'Dados Operacionais'!Area_de_impressao</vt:lpstr>
      <vt:lpstr>DRE!Area_de_impressao</vt:lpstr>
      <vt:lpstr>'Fluxo de Caixa'!Area_de_impressao</vt:lpstr>
      <vt:lpstr>'Indicadores Financeiros'!Area_de_impressao</vt:lpstr>
      <vt:lpstr>Menu!Area_de_impressao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Caio Felizola</dc:creator>
  <cp:keywords/>
  <dc:description/>
  <cp:lastModifiedBy>Marco Antonio Viegas de Oliveira</cp:lastModifiedBy>
  <cp:revision/>
  <cp:lastPrinted>2021-06-25T17:11:19Z</cp:lastPrinted>
  <dcterms:created xsi:type="dcterms:W3CDTF">2020-07-18T23:25:18Z</dcterms:created>
  <dcterms:modified xsi:type="dcterms:W3CDTF">2025-08-14T20:17:19Z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0x01010093C42B6ACF690149BC0F8020A05A4FBD</vt:lpwstr>
  </property>
  <property fmtid="{D5CDD505-2E9C-101B-9397-08002B2CF9AE}" pid="3" name="EcoUpdateId">
    <vt:lpwstr>1439583741</vt:lpwstr>
  </property>
  <property fmtid="{D5CDD505-2E9C-101B-9397-08002B2CF9AE}" pid="4" name="EcoUpdateMessage">
    <vt:lpwstr>2025/08/13-20:22:21</vt:lpwstr>
  </property>
  <property fmtid="{D5CDD505-2E9C-101B-9397-08002B2CF9AE}" pid="5" name="EcoUpdateStatus">
    <vt:lpwstr>2025-08-12=BRA:St,ME,Fd,TP;USA:St,ME;MEX:St,ME,Fd,TP;CHL:Fd;COL:St,ME,Fd;PER:St,ME;SAU:St|2022-10-17=USA:TP|2025-08-08=ARG:St,ME,TP;PER:TP|2025-08-07=ARG:Fd|2025-08-13=CHL:St,ME|2021-11-17=CHL:TP|2014-02-26=VEN:St|2002-11-08=JPN:St|2025-07-30=GBR:St,ME|2016-08-18=NNN:St|2025-08-11=PER:Fd|2007-01-31=ESP:St|2003-01-29=CHN:St|2003-01-28=TWN:St|2003-01-30=HKG:St;KOR:St|2023-01-19=OTH:St|2025-06-24=PAN:St|2024-06-24=SAU:ME</vt:lpwstr>
  </property>
</Properties>
</file>