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Release 3T20\Planilha EESG\"/>
    </mc:Choice>
  </mc:AlternateContent>
  <bookViews>
    <workbookView xWindow="-110" yWindow="-110" windowWidth="23260" windowHeight="12580" tabRatio="797"/>
  </bookViews>
  <sheets>
    <sheet name="Capa" sheetId="25" r:id="rId1"/>
    <sheet name="Sumário" sheetId="23" r:id="rId2"/>
    <sheet name="1. EESG na Light" sheetId="2" r:id="rId3"/>
    <sheet name="2. Aviso Legal" sheetId="8" r:id="rId4"/>
    <sheet name="3. Reportes e Políticas" sheetId="5" r:id="rId5"/>
    <sheet name="4. Investimentos" sheetId="1" r:id="rId6"/>
    <sheet name="5. Geração" sheetId="21" r:id="rId7"/>
    <sheet name="6. Distribuição" sheetId="16" r:id="rId8"/>
    <sheet name="7. Pessoas" sheetId="15" r:id="rId9"/>
    <sheet name="8. Meio Ambiente" sheetId="17" r:id="rId10"/>
    <sheet name="9. Saúde e Segurança" sheetId="7" r:id="rId11"/>
    <sheet name="10. Clientes" sheetId="19" r:id="rId12"/>
    <sheet name="11. Conformidade" sheetId="20" r:id="rId13"/>
    <sheet name="12. Dashboard Trimestral" sheetId="13" r:id="rId14"/>
  </sheets>
  <definedNames>
    <definedName name="_bookmark1" localSheetId="5">'4. Investimentos'!$A$73</definedName>
    <definedName name="_bookmark1" localSheetId="10">'9. Saúde e Segurança'!$A$96</definedName>
    <definedName name="_Toc31361077" localSheetId="5">'4. Investimentos'!#REF!</definedName>
    <definedName name="_Toc31361077" localSheetId="10">'9. Saúde e Segurança'!#REF!</definedName>
    <definedName name="_xlnm.Print_Area" localSheetId="5">'4. Investimentos'!$A$6:$D$216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20" l="1"/>
  <c r="C28" i="20"/>
  <c r="B28" i="20"/>
  <c r="D25" i="20"/>
  <c r="C25" i="20"/>
  <c r="B25" i="20"/>
  <c r="D22" i="20"/>
  <c r="C22" i="20"/>
  <c r="B22" i="20"/>
  <c r="D19" i="20"/>
  <c r="C19" i="20"/>
  <c r="B19" i="20"/>
  <c r="D16" i="20"/>
  <c r="C16" i="20"/>
  <c r="B16" i="20"/>
  <c r="D86" i="7"/>
  <c r="C86" i="7"/>
  <c r="B86" i="7"/>
  <c r="D83" i="7"/>
  <c r="C83" i="7"/>
  <c r="B83" i="7"/>
  <c r="D80" i="7"/>
  <c r="C80" i="7"/>
  <c r="B80" i="7"/>
  <c r="D77" i="7"/>
  <c r="C77" i="7"/>
  <c r="B77" i="7"/>
  <c r="D72" i="7"/>
  <c r="C72" i="7"/>
  <c r="B72" i="7"/>
  <c r="D69" i="7"/>
  <c r="C69" i="7"/>
  <c r="B69" i="7"/>
  <c r="D66" i="7"/>
  <c r="C66" i="7"/>
  <c r="B66" i="7"/>
  <c r="D63" i="7"/>
  <c r="C63" i="7"/>
  <c r="B63" i="7"/>
  <c r="D60" i="7"/>
  <c r="C60" i="7"/>
  <c r="B60" i="7"/>
  <c r="D57" i="7"/>
  <c r="C57" i="7"/>
  <c r="B57" i="7"/>
  <c r="D53" i="7"/>
  <c r="C53" i="7"/>
  <c r="B53" i="7"/>
  <c r="D50" i="7"/>
  <c r="C50" i="7"/>
  <c r="B50" i="7"/>
  <c r="D47" i="7"/>
  <c r="C47" i="7"/>
  <c r="B47" i="7"/>
  <c r="D44" i="7"/>
  <c r="C44" i="7"/>
  <c r="B44" i="7"/>
  <c r="D41" i="7"/>
  <c r="C41" i="7"/>
  <c r="B41" i="7"/>
  <c r="D38" i="7"/>
  <c r="C38" i="7"/>
  <c r="B38" i="7"/>
  <c r="D18" i="7"/>
  <c r="C18" i="7"/>
  <c r="B18" i="7"/>
  <c r="B21" i="7" s="1"/>
  <c r="D15" i="7"/>
  <c r="D21" i="7" s="1"/>
  <c r="C15" i="7"/>
  <c r="C21" i="7" s="1"/>
  <c r="B15" i="7"/>
  <c r="D589" i="15"/>
  <c r="C589" i="15"/>
  <c r="B589" i="15"/>
  <c r="D572" i="15"/>
  <c r="C572" i="15"/>
  <c r="B572" i="15"/>
  <c r="D555" i="15"/>
  <c r="C555" i="15"/>
  <c r="B555" i="15"/>
  <c r="D498" i="15"/>
  <c r="C498" i="15"/>
  <c r="B498" i="15"/>
  <c r="D491" i="15"/>
  <c r="C491" i="15"/>
  <c r="B491" i="15"/>
  <c r="D484" i="15"/>
  <c r="C484" i="15"/>
  <c r="B484" i="15"/>
  <c r="D477" i="15"/>
  <c r="C477" i="15"/>
  <c r="B477" i="15"/>
  <c r="D470" i="15"/>
  <c r="C470" i="15"/>
  <c r="B470" i="15"/>
  <c r="D463" i="15"/>
  <c r="C463" i="15"/>
  <c r="B463" i="15"/>
  <c r="D455" i="15"/>
  <c r="C455" i="15"/>
  <c r="B455" i="15"/>
  <c r="D448" i="15"/>
  <c r="C448" i="15"/>
  <c r="B448" i="15"/>
  <c r="D441" i="15"/>
  <c r="C441" i="15"/>
  <c r="B441" i="15"/>
  <c r="D434" i="15"/>
  <c r="C434" i="15"/>
  <c r="B434" i="15"/>
  <c r="D427" i="15"/>
  <c r="C427" i="15"/>
  <c r="B427" i="15"/>
  <c r="D420" i="15"/>
  <c r="C420" i="15"/>
  <c r="B420" i="15"/>
  <c r="D412" i="15"/>
  <c r="C412" i="15"/>
  <c r="B412" i="15"/>
  <c r="D405" i="15"/>
  <c r="C405" i="15"/>
  <c r="B405" i="15"/>
  <c r="D398" i="15"/>
  <c r="C398" i="15"/>
  <c r="B398" i="15"/>
  <c r="D391" i="15"/>
  <c r="C391" i="15"/>
  <c r="B391" i="15"/>
  <c r="D384" i="15"/>
  <c r="C384" i="15"/>
  <c r="B384" i="15"/>
  <c r="D377" i="15"/>
  <c r="C377" i="15"/>
  <c r="B377" i="15"/>
  <c r="D369" i="15"/>
  <c r="C369" i="15"/>
  <c r="B369" i="15"/>
  <c r="D362" i="15"/>
  <c r="C362" i="15"/>
  <c r="B362" i="15"/>
  <c r="D355" i="15"/>
  <c r="C355" i="15"/>
  <c r="B355" i="15"/>
  <c r="D348" i="15"/>
  <c r="C348" i="15"/>
  <c r="B348" i="15"/>
  <c r="D341" i="15"/>
  <c r="C341" i="15"/>
  <c r="B341" i="15"/>
  <c r="D334" i="15"/>
  <c r="C334" i="15"/>
  <c r="B334" i="15"/>
  <c r="D326" i="15"/>
  <c r="C326" i="15"/>
  <c r="B326" i="15"/>
  <c r="D319" i="15"/>
  <c r="C319" i="15"/>
  <c r="B319" i="15"/>
  <c r="D312" i="15"/>
  <c r="C312" i="15"/>
  <c r="B312" i="15"/>
  <c r="D305" i="15"/>
  <c r="C305" i="15"/>
  <c r="B305" i="15"/>
  <c r="D298" i="15"/>
  <c r="C298" i="15"/>
  <c r="B298" i="15"/>
  <c r="D291" i="15"/>
  <c r="C291" i="15"/>
  <c r="B291" i="15"/>
  <c r="D194" i="15"/>
  <c r="C194" i="15"/>
  <c r="B194" i="15"/>
  <c r="D191" i="15"/>
  <c r="C191" i="15"/>
  <c r="B191" i="15"/>
  <c r="D188" i="15"/>
  <c r="C188" i="15"/>
  <c r="B188" i="15"/>
  <c r="D185" i="15"/>
  <c r="C185" i="15"/>
  <c r="B185" i="15"/>
  <c r="D182" i="15"/>
  <c r="C182" i="15"/>
  <c r="B182" i="15"/>
  <c r="D178" i="15"/>
  <c r="C178" i="15"/>
  <c r="B178" i="15"/>
  <c r="D177" i="15"/>
  <c r="C177" i="15"/>
  <c r="B177" i="15"/>
  <c r="D173" i="15"/>
  <c r="C173" i="15"/>
  <c r="B173" i="15"/>
  <c r="D170" i="15"/>
  <c r="C170" i="15"/>
  <c r="B170" i="15"/>
  <c r="D167" i="15"/>
  <c r="C167" i="15"/>
  <c r="B167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87" i="15"/>
  <c r="D83" i="15" s="1"/>
  <c r="C87" i="15"/>
  <c r="B87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5" i="15"/>
  <c r="C75" i="15"/>
  <c r="B75" i="15"/>
  <c r="D70" i="15"/>
  <c r="D98" i="15" s="1"/>
  <c r="C70" i="15"/>
  <c r="B70" i="15"/>
  <c r="D69" i="15"/>
  <c r="C69" i="15"/>
  <c r="B69" i="15"/>
  <c r="D68" i="15"/>
  <c r="C68" i="15"/>
  <c r="B68" i="15"/>
  <c r="B96" i="15" s="1"/>
  <c r="D67" i="15"/>
  <c r="C67" i="15"/>
  <c r="B67" i="15"/>
  <c r="D63" i="15"/>
  <c r="C63" i="15"/>
  <c r="B63" i="15"/>
  <c r="D52" i="15"/>
  <c r="C52" i="15"/>
  <c r="B52" i="15"/>
  <c r="D48" i="15"/>
  <c r="C48" i="15"/>
  <c r="B48" i="15"/>
  <c r="D44" i="15"/>
  <c r="C44" i="15"/>
  <c r="B44" i="15"/>
  <c r="D40" i="15"/>
  <c r="C40" i="15"/>
  <c r="B40" i="15"/>
  <c r="D36" i="15"/>
  <c r="C36" i="15"/>
  <c r="B36" i="15"/>
  <c r="D33" i="15"/>
  <c r="C33" i="15"/>
  <c r="B33" i="15"/>
  <c r="D32" i="15"/>
  <c r="C32" i="15"/>
  <c r="B32" i="15"/>
  <c r="D28" i="15"/>
  <c r="C28" i="15"/>
  <c r="B28" i="15"/>
  <c r="D25" i="15"/>
  <c r="C25" i="15"/>
  <c r="B25" i="15"/>
  <c r="D22" i="15"/>
  <c r="C22" i="15"/>
  <c r="B22" i="15"/>
  <c r="D14" i="15"/>
  <c r="C14" i="15"/>
  <c r="B14" i="15"/>
  <c r="D10" i="15"/>
  <c r="C10" i="15"/>
  <c r="B10" i="15"/>
  <c r="D19" i="21"/>
  <c r="C19" i="21"/>
  <c r="B19" i="21"/>
  <c r="B71" i="15" l="1"/>
  <c r="B59" i="15"/>
  <c r="D97" i="15"/>
  <c r="D56" i="15"/>
  <c r="C59" i="15"/>
  <c r="B83" i="15"/>
  <c r="C176" i="15"/>
  <c r="C97" i="15"/>
  <c r="C290" i="15"/>
  <c r="D376" i="15"/>
  <c r="D419" i="15"/>
  <c r="D31" i="15"/>
  <c r="B176" i="15"/>
  <c r="C197" i="15"/>
  <c r="B56" i="15"/>
  <c r="B98" i="15"/>
  <c r="C98" i="15"/>
  <c r="B197" i="15"/>
  <c r="C376" i="15"/>
  <c r="B376" i="15"/>
  <c r="D197" i="15"/>
  <c r="B333" i="15"/>
  <c r="C462" i="15"/>
  <c r="D96" i="15"/>
  <c r="D95" i="15" s="1"/>
  <c r="C333" i="15"/>
  <c r="D462" i="15"/>
  <c r="C96" i="15"/>
  <c r="C71" i="15"/>
  <c r="B18" i="15"/>
  <c r="B97" i="15"/>
  <c r="D71" i="15"/>
  <c r="D333" i="15"/>
  <c r="B462" i="15"/>
  <c r="C56" i="15"/>
  <c r="C83" i="15"/>
  <c r="C18" i="15"/>
  <c r="B31" i="15"/>
  <c r="D59" i="15"/>
  <c r="C31" i="15"/>
  <c r="D176" i="15"/>
  <c r="B290" i="15"/>
  <c r="D290" i="15"/>
  <c r="C419" i="15"/>
  <c r="D18" i="15"/>
  <c r="B419" i="15"/>
  <c r="B95" i="15" l="1"/>
  <c r="C95" i="15"/>
  <c r="D505" i="15"/>
  <c r="C505" i="15"/>
  <c r="B505" i="15"/>
</calcChain>
</file>

<file path=xl/sharedStrings.xml><?xml version="1.0" encoding="utf-8"?>
<sst xmlns="http://schemas.openxmlformats.org/spreadsheetml/2006/main" count="1620" uniqueCount="692">
  <si>
    <t>Capacidade instalada (MVA)</t>
  </si>
  <si>
    <t>Linhas de transmissão (km)</t>
  </si>
  <si>
    <t>Rede total de distribuição (km)</t>
  </si>
  <si>
    <t>Subestações</t>
  </si>
  <si>
    <t>Transformadores de distribuição (un.)</t>
  </si>
  <si>
    <t>Fontes Nova (FTN)</t>
  </si>
  <si>
    <t>Nilo Peçanha (NLP)</t>
  </si>
  <si>
    <t>Pereira Passos (PPS)</t>
  </si>
  <si>
    <t>Ilha dos Pombos (ILH)</t>
  </si>
  <si>
    <t>Santa Branca (SBR)</t>
  </si>
  <si>
    <t>Fonte: Relatório de Desempenho do SGI</t>
  </si>
  <si>
    <t>Nota: Não incluída a PCH Paracambi, que pertence à LightGer e da qual a Light detém 51% do capital.</t>
  </si>
  <si>
    <t>Fontes Nova (Piraí - RJ)</t>
  </si>
  <si>
    <t>Nilo Peçanha (Piraí - RJ)</t>
  </si>
  <si>
    <t>Pereira Passos (Piraí - RJ)</t>
  </si>
  <si>
    <t>Ilha dos Pombos (Carmo/Além Paraíba RJ/MG)</t>
  </si>
  <si>
    <t>Santa Branca (Santa Branca/Jacareí SP)</t>
  </si>
  <si>
    <t>Geração Bruta (inclui perdas e consumo interno)</t>
  </si>
  <si>
    <t>Geração líquida - Geração entregue ao SIN</t>
  </si>
  <si>
    <t>Fonte: Geração 2019</t>
  </si>
  <si>
    <t>Nota: Não incluída a PCH Paracambi que pertence à LightGer e da qual a Light detém 51% do capital.</t>
  </si>
  <si>
    <t>Hidrelétrica (Recursos hídricos)</t>
  </si>
  <si>
    <t>Térmica (Combustíveis fósseis)</t>
  </si>
  <si>
    <t>Angra (Eletronuclear)</t>
  </si>
  <si>
    <t>Térmica (Leilão de fonte alternativa)</t>
  </si>
  <si>
    <t>Proinfa (PCH)</t>
  </si>
  <si>
    <t>Proinfa (Eólica)</t>
  </si>
  <si>
    <t>Proinfa (Biomassa)</t>
  </si>
  <si>
    <t>Eólicas</t>
  </si>
  <si>
    <t>Total</t>
  </si>
  <si>
    <t>Nota: Para atender à demanda projetada, a compra de energia somente pode ser feita via leilões, em que não existe a possibilidade de escolha da fonte geradora. Não há negociação direta entre a geradora e a distribuidora do Grupo Light. São realizados mecanismos de ajuste ao longo do ano para comprar ou devolver contratos, buscando o equilíbrio entre a demanda e o que é contratado.</t>
  </si>
  <si>
    <t>Desvio RIO PARAÍBA – GUANDU (Vazão Média Anual)</t>
  </si>
  <si>
    <t>Desvio RIO PIRAÍ – GUANDU (Vazão Média Anual)</t>
  </si>
  <si>
    <t>TOTAL DAS RETIRADAS</t>
  </si>
  <si>
    <t>Total de aporte de água para o Rio Guandu - Ribeirão das Lajes (Lajes + Transposição)</t>
  </si>
  <si>
    <t>Total de aporte de água para o Rio Guandu - Calha da CEDAE</t>
  </si>
  <si>
    <t>Total de aporte/oferta</t>
  </si>
  <si>
    <t>Nota: Considerou-se total de aporte de água para o Guandu - Ribeirão das Lajes a média anual das vazões do Posto V-3-489 - jusante de Pereira Passos. Considerou-se total de aporte de água para o Guandu - Calha da CEDAE a média anual das vazões do Posto V-3-486 - Calha da CEDAE.</t>
  </si>
  <si>
    <t>Diesel</t>
  </si>
  <si>
    <t>Gasolina</t>
  </si>
  <si>
    <t>Álcool</t>
  </si>
  <si>
    <t>Manutenção e segurança ambiental</t>
  </si>
  <si>
    <t>Educação e projetos ambientais</t>
  </si>
  <si>
    <t>Licenciamento e atendimento à legislação ambiental</t>
  </si>
  <si>
    <t>Implantação e manutenção do sistema de gestão ambiental</t>
  </si>
  <si>
    <t>Reflorestamento / contenção de taludes e encostas</t>
  </si>
  <si>
    <t>Remoção de plantas aquáticas</t>
  </si>
  <si>
    <t>NA</t>
  </si>
  <si>
    <t>Pesquisa e desenvolvimento</t>
  </si>
  <si>
    <t>Nota 1: Os resíduos considerados na tabela são referentes à central de resíduos da companhia. Especificamente, as lâmpadas incandescentes reportadas incluem os resíduos do projeto de eficiência energética nas comunidades.</t>
  </si>
  <si>
    <t>Nota 2: Todos os resíduos são descartados via reciclagem ou venda, à exceção das toalhas laváveis, que são descontaminadas e reutilizadas.</t>
  </si>
  <si>
    <t>Light Energia (diretas)</t>
  </si>
  <si>
    <t>Light Energia (indiretas)</t>
  </si>
  <si>
    <t>Total Light (diretas)</t>
  </si>
  <si>
    <t>Total Light (indiretas)</t>
  </si>
  <si>
    <t>São Paulo</t>
  </si>
  <si>
    <t>-</t>
  </si>
  <si>
    <t>TOTAL</t>
  </si>
  <si>
    <t>Outros</t>
  </si>
  <si>
    <t>% dos gastos</t>
  </si>
  <si>
    <t>Rio de Janeiro</t>
  </si>
  <si>
    <t>Paraná</t>
  </si>
  <si>
    <t>Minas Gerais</t>
  </si>
  <si>
    <t>Santa Catarina</t>
  </si>
  <si>
    <t>Total Material</t>
  </si>
  <si>
    <t>Total Serviço</t>
  </si>
  <si>
    <t>Cortes por Inadimplência no Segmento Residencial</t>
  </si>
  <si>
    <t>Compensação Financeira  DIC/FIC/DMIC/DICRI</t>
  </si>
  <si>
    <t>Multas regulatórias</t>
  </si>
  <si>
    <t>Pagamento de crédito por violação de prazo dos serviços comerciais</t>
  </si>
  <si>
    <t>Honorários de êxito</t>
  </si>
  <si>
    <t>Trabalhistas</t>
  </si>
  <si>
    <t>Cíveis</t>
  </si>
  <si>
    <t>Fiscais</t>
  </si>
  <si>
    <t>Regulatórias</t>
  </si>
  <si>
    <t xml:space="preserve">Nota 1: A companhia possui processos judiciais e administrativos de natureza fiscal, trabalhista, cível e regulatória em diversas instâncias processuais. A Administração reavalia periodicamente os riscos de contingências relacionados a esses processos e, baseada na opinião de seus assessores legais, constitui provisão para os riscos cujas chances de um desfecho desfavorável são consideradas prováveis e cujos valores são quantificáveis. </t>
  </si>
  <si>
    <t>Nota 2: A variação da rubrica provisões para riscos fiscais, cíveis, trabalhistas e regulatórios ocorreu principalmente em função do reconhecimento de provisão referente a Auto de Infração da ANEEL, detalhado em nossas Notas Explicativas.</t>
  </si>
  <si>
    <t>Nota 3: Em 2019 foram registradas cinco ACP´s (Ações Civis Públicas). Todos os processos judiciais, administrativos ou arbitrais não sigilosos e relevantes estão detalhados na seção 4.3 de nosso Formulário de Referência.</t>
  </si>
  <si>
    <t>Compra de Energia</t>
  </si>
  <si>
    <t>Energia comprada (GWh) - Total</t>
  </si>
  <si>
    <t>1) Itaipu</t>
  </si>
  <si>
    <t>2) Contratos iniciais</t>
  </si>
  <si>
    <t>3) Contratos bilaterais</t>
  </si>
  <si>
    <t>3.1) Com terceiros</t>
  </si>
  <si>
    <t>3.2) Com parte relacionada</t>
  </si>
  <si>
    <t>4) Leilão</t>
  </si>
  <si>
    <t>5) PROINFA</t>
  </si>
  <si>
    <t>6) CCEAR (Hidráulicas +térmicas)</t>
  </si>
  <si>
    <t>7) Mecanismo de compensação de sobras e déficits (MCSD)</t>
  </si>
  <si>
    <t>8) Angra (Eletronuclear)</t>
  </si>
  <si>
    <t>9) Cotas</t>
  </si>
  <si>
    <t>10) Eólicas</t>
  </si>
  <si>
    <t>Nota: Em 2019 a Light vendeu 942 GWh no mercado spot, totalizando uma energia requerida de 28.271 GWh.</t>
  </si>
  <si>
    <t>Energia distribuída total (GWh)</t>
  </si>
  <si>
    <t>Classes / Total</t>
  </si>
  <si>
    <t>Residencial</t>
  </si>
  <si>
    <t>Industrial</t>
  </si>
  <si>
    <t>Comercial</t>
  </si>
  <si>
    <t>Rural</t>
  </si>
  <si>
    <t>Poder Público</t>
  </si>
  <si>
    <t>Iluminação Pública</t>
  </si>
  <si>
    <t>Serviço Público</t>
  </si>
  <si>
    <t>Consumo Próprio</t>
  </si>
  <si>
    <t>Concessionárias</t>
  </si>
  <si>
    <t>Energia cativos (GWh)</t>
  </si>
  <si>
    <t>Energia livres (GWh)</t>
  </si>
  <si>
    <t>Energia concessionárias (GWh)</t>
  </si>
  <si>
    <t>Participação % das classes na energia distribuída total</t>
  </si>
  <si>
    <t>Residencial Baixa Renda</t>
  </si>
  <si>
    <t>Número de concessionárias</t>
  </si>
  <si>
    <t>Venda de energia por capacidade instalada (GWh/MVA*Nºhoras/ano)</t>
  </si>
  <si>
    <t>Energia vendida por empregado (MWh)</t>
  </si>
  <si>
    <t>Número de consumidores por empregado</t>
  </si>
  <si>
    <t>Valor adicionado / GWh Vendido</t>
  </si>
  <si>
    <t>Call Center</t>
  </si>
  <si>
    <t>Chamadas Recebidas (unid)</t>
  </si>
  <si>
    <t>Número Médio de Atendentes (unid)</t>
  </si>
  <si>
    <t>INS Índice de Nível de Serviço (%)</t>
  </si>
  <si>
    <t>IAb - Índice de Abandono (%)</t>
  </si>
  <si>
    <t>ICO - Índice de Chamadas Ocupadas (%)</t>
  </si>
  <si>
    <t>TMA - Tempo Médio de Atendimento (s)</t>
  </si>
  <si>
    <t>Indenização por Danos Elétricos</t>
  </si>
  <si>
    <t>Volume de Solicitações (unid.)</t>
  </si>
  <si>
    <t>Procedentes (unid.)</t>
  </si>
  <si>
    <t>Indicadores de Reclamações (*)</t>
  </si>
  <si>
    <t>Reclamações Procedentes (unid)</t>
  </si>
  <si>
    <t>Duração Equivalente de Reclamação (DER) (horas) (**)</t>
  </si>
  <si>
    <t>Frequência Equivalente de Reclamação a cada mil Unidades Consumidoras (FER) (unid) (**)</t>
  </si>
  <si>
    <t>Atendimentos realizados (unid)</t>
  </si>
  <si>
    <t>Atendimentos realizados fora do prazo (unid)</t>
  </si>
  <si>
    <t>Eficiência do Atendimento (%)</t>
  </si>
  <si>
    <t>Número de reclamações de consumidores encaminhadas</t>
  </si>
  <si>
    <t>À ANEEL – agências estaduais / regionais</t>
  </si>
  <si>
    <t>À Empresa (excluídas as reclamações referentes a Interrupções de Energia, Danos Elétricos e Tensão de Fornecimento)</t>
  </si>
  <si>
    <t>À Justiça</t>
  </si>
  <si>
    <t>Ao PROCON</t>
  </si>
  <si>
    <t>(*) Excluídas reclamações de Interrupções de Fornecimento, Variação de Tensão e Danos Elétricos, que, de acordo com a REN 414/2010, não devem ser contabilizadas para efeito de DER e FER por terem regras e prazos definidos em regulamentações específicas</t>
  </si>
  <si>
    <t>(**) Estabelecidos na Resolução Normativa 414/2010</t>
  </si>
  <si>
    <t>Número de empregados terceirizados</t>
  </si>
  <si>
    <t>Número de domicílios atendidos como baixa renda</t>
  </si>
  <si>
    <t>Total de domicílios baixa renda do total de domicílios atendidos (clientes/consumidores residenciais) (%)</t>
  </si>
  <si>
    <t>Receita de faturamento na subclasse residencial baixa renda (R$ mil)</t>
  </si>
  <si>
    <t>Total da receita de faturamento na subclasse residencial baixa renda em relação ao total da receita de faturamento da classe residencial (%)</t>
  </si>
  <si>
    <t>Subsídio recebido (Eletrobrás), relativo aos consumidores baixa renda (R$ mil)</t>
  </si>
  <si>
    <t>Recursos aplicados em educação (R$ mil)</t>
  </si>
  <si>
    <t>Recursos aplicados em saúde e saneamento (R$ mil)</t>
  </si>
  <si>
    <t>Recursos aplicados em cultura (R$ mil)</t>
  </si>
  <si>
    <t>Recursos aplicados em esporte (R$ mil)</t>
  </si>
  <si>
    <t>Outros recursos aplicados em ações sociais (R$ mil)</t>
  </si>
  <si>
    <t>Empregados que realizam trabalhos voluntários na comunidade externa à empresa / total de empregados (%)</t>
  </si>
  <si>
    <t>ND</t>
  </si>
  <si>
    <t>Quantidade de horas mensais doadas (liberadas do horário normal de trabalho) pela empresa para trabalho voluntário de funcionários</t>
  </si>
  <si>
    <t>Rede protegida isolada (rede ecológica ou linha verde) na área urbana (em km)</t>
  </si>
  <si>
    <t>Percentual da rede protegida isolada/total da rede de distribuição na área urbana (%)</t>
  </si>
  <si>
    <t>Volume anual de gases do efeito estufa (CO2, CH4, N2O, HFC, PFC, SF6), emitido na atmosfera (em toneladas de CO2 equivalentes) – Escopos 1 e 2</t>
  </si>
  <si>
    <t>Volume anual de emissões destruidoras de ozônio (em toneladas de CFC equivalentes)</t>
  </si>
  <si>
    <t>Valores não significativos</t>
  </si>
  <si>
    <t>Quantidade anual (em toneladas) de resíduos sólidos gerados (lixo, dejetos, entulho etc.) (*)</t>
  </si>
  <si>
    <t>Consumo total de energia por fonte (em MWh)</t>
  </si>
  <si>
    <t>Combustíveis fósseis</t>
  </si>
  <si>
    <t>Fontes alternativas (gás, energia eólica, energia solar etc.)</t>
  </si>
  <si>
    <t>Hidrelétrica</t>
  </si>
  <si>
    <t>Consumo total de energia (em MWh)</t>
  </si>
  <si>
    <t>Consumo de energia por kWh distribuído (vendido)</t>
  </si>
  <si>
    <t>Consumo Total de energia direta discriminado por fonte de energia primária (MWh)</t>
  </si>
  <si>
    <t>Gás Natural</t>
  </si>
  <si>
    <t>Abastecimento (rede pública)</t>
  </si>
  <si>
    <t>Captação superficial (cursos d’água)</t>
  </si>
  <si>
    <t>Fonte subterrânea (poço)</t>
  </si>
  <si>
    <t>Número de empregados treinados nos programas de educação ambiental</t>
  </si>
  <si>
    <t>Empregados treinados nos programas de educação ambiental / total de empregados (%)</t>
  </si>
  <si>
    <t>Número de horas de treinamento ambiental de empregados / total de horas de treinamento (%)</t>
  </si>
  <si>
    <t>(*) considerando somente os resíduos com Manifesto de Resíduos.</t>
  </si>
  <si>
    <t>FA - Fontes alternativas de geração de energia elétrica</t>
  </si>
  <si>
    <t>GT - Geração Termelétrica</t>
  </si>
  <si>
    <t>GB - Gestão de Bacias e Reservatórios</t>
  </si>
  <si>
    <t>MA - Meio Ambiente</t>
  </si>
  <si>
    <t>SE - Segurança</t>
  </si>
  <si>
    <t>EE - Eficiência Energética</t>
  </si>
  <si>
    <t>PL - Planejamento de Sistemas de Energia Elétrica</t>
  </si>
  <si>
    <t>OP - Operação de Sistemas de Energia Elétrica</t>
  </si>
  <si>
    <t>SC - Supervisão, Controle e Proteção de Sistemas de Energia Elétrica</t>
  </si>
  <si>
    <t>QC - Qualidade e Confiabilidade dos Serviços de Energia Elétrica</t>
  </si>
  <si>
    <t>MF - Medição, Faturamento e combate à perda comercial</t>
  </si>
  <si>
    <t>OU – Outro</t>
  </si>
  <si>
    <t>Nota: em 2017, 2018 e 2019, além dos recursos investidos nos projetos, foram dispendidos R$ 693 mil, R$ 693 mil e R$ 1.088 mil referentes ao Projeto de Gestão, respectivamente.</t>
  </si>
  <si>
    <t>Total (R$ mil)</t>
  </si>
  <si>
    <t>Comércio e Serviços</t>
  </si>
  <si>
    <t>Gestão Energética Municipal</t>
  </si>
  <si>
    <t>Educacional</t>
  </si>
  <si>
    <t>Gestão da EE</t>
  </si>
  <si>
    <t>Campanha ABRADEE</t>
  </si>
  <si>
    <t>PROCEL (0,1 ROL)</t>
  </si>
  <si>
    <t>(*) O recolhimento do PROCEL 2019 não consta na tabela, pois o valor de R$ 9.920.092,26 será repassado ao PROCEL em 2020.</t>
  </si>
  <si>
    <t>Unidades atendidas</t>
  </si>
  <si>
    <t>Energia Economizada (MWh/ano)</t>
  </si>
  <si>
    <t>Redução de Demanda na Ponta (kW)</t>
  </si>
  <si>
    <t>Volume anual de emissões destruidoras de ozônio</t>
  </si>
  <si>
    <t>Quantidade anual (em toneladas) de resíduos sólidos gerados (lixo, dejetos, entulho etc)</t>
  </si>
  <si>
    <t>Quantidade de resíduos contaminados por PCB destinados</t>
  </si>
  <si>
    <t>Consumo total de energia por fonte (em kWh)</t>
  </si>
  <si>
    <t>Fontes alternativas (gás, energia eólica, energia solar etc)</t>
  </si>
  <si>
    <t>Consumo total de energia direta discriminado por fonte de energia elétrica (em MWh)</t>
  </si>
  <si>
    <t>Gás natural</t>
  </si>
  <si>
    <t>Consumo total de água</t>
  </si>
  <si>
    <t>Consumo de água por empregado</t>
  </si>
  <si>
    <t>Consumo de energia elétrica das unidades geradoras e auxiliares (consumo máximo em MWh definido por usina hidrelétrica)</t>
  </si>
  <si>
    <t>Restauração de mata ciliar (ha)</t>
  </si>
  <si>
    <t>Resgate de peixes em turbinas (kg de peixe por parada de máquina)</t>
  </si>
  <si>
    <t>Repovoamento de peixes (quantidade de alevinos soltos em reservatórios por ano)</t>
  </si>
  <si>
    <t>Lançamento de efluentes sanitários sem tratamento e vazamento de óleos lubrificante e hidráulico nas turbinas (ton/ano)</t>
  </si>
  <si>
    <t>Percentual de empregados treinados nos programas de educação ambiental / total de empregados (%)</t>
  </si>
  <si>
    <t>Número de horas de treinamento ambiental de empregados / total de horas de treinamento</t>
  </si>
  <si>
    <t>OU - Outro</t>
  </si>
  <si>
    <t>Nota: em 2017, 2018 e 2019, além dos recursos investidos nos projetos, foram dispendidos R$ 56 mil, R$10 mil e R$ 54 mil referentes ao Projeto de Gestão. Respectivamente.</t>
  </si>
  <si>
    <t>Investimentos em P&amp;D – Classificação de projetos pela fase da cadeia de inovação</t>
  </si>
  <si>
    <t>Nota: Considerou-se como desvio Paraíba-Guandu o bombeamento médio de Santa Cecília e como desvio Piraí-Guandu a soma das vazões médias anuais das estações hidrológicas de V-3-482 Rosário – saída do túnel e V-1-105 Fazenda Nova Esperança.</t>
  </si>
  <si>
    <r>
      <t xml:space="preserve">Violação de prazos de serviços comerciais </t>
    </r>
    <r>
      <rPr>
        <sz val="11"/>
        <color rgb="FF58595B"/>
        <rFont val="Calibri"/>
        <family val="2"/>
        <scheme val="minor"/>
      </rPr>
      <t>(Em cumprimento à entrada em vigor deste comando regulatório específico – REN 414/2010)</t>
    </r>
  </si>
  <si>
    <t>Consumo total de água por fonte (m3)</t>
  </si>
  <si>
    <t>Consumo total de água (m3)</t>
  </si>
  <si>
    <t>Consumo de água por empregado (m3)</t>
  </si>
  <si>
    <t>Investimentos em P&amp;D – Classificação de projetos por tipo de produto gerado</t>
  </si>
  <si>
    <t>Consumo de água por kWh gerado (consumo máximo de vazão - m3/s - por kWh entregue)</t>
  </si>
  <si>
    <t>Light SESA</t>
  </si>
  <si>
    <t>Light Energia</t>
  </si>
  <si>
    <t>Obs.: Os custos com poda não são considerados como investimentos ambientais, e sim como operação e manutenção.</t>
  </si>
  <si>
    <t>Quantidade de papel e papelão (ton)
(reciclagem/venda)</t>
  </si>
  <si>
    <t>Quantidade de plástico (ton)
(reciclagem/venda)</t>
  </si>
  <si>
    <t>Quantidade de vidro (ton)
(reciclagem/venda)</t>
  </si>
  <si>
    <t>Quantidade de metal (ton)
(reciclagem/venda)</t>
  </si>
  <si>
    <t>Quantidade de lâmpadas incandescentes (ton)
(descontaminação/reciclagem)</t>
  </si>
  <si>
    <t>Quantidade de toalhas laváveis (ton)
(descontaminação/reutilização)</t>
  </si>
  <si>
    <t>Quantidade de EPI
(coprocessamento)</t>
  </si>
  <si>
    <t>Quantidade de resíduos oleosos
(coprocessamento/incineração)</t>
  </si>
  <si>
    <t>Quantidade de lâmpadas fluorescentes
(descontaminação/reciclagem)</t>
  </si>
  <si>
    <t>Quantidade de baterias estacionárias
(reciclagem/venda)</t>
  </si>
  <si>
    <t>Pilhas e baterias
(descontaminação/reciclagem)</t>
  </si>
  <si>
    <t>Resíduo e método de disposição</t>
  </si>
  <si>
    <t>Light SESA (diretas)</t>
  </si>
  <si>
    <t>Light SESA (indiretas)</t>
  </si>
  <si>
    <t>Nota 1: Em 2018 foi utilizada uma metodológica diferente no cálculo das emissões relacionadas à categoria resíduos sólidos, alterando alguns parâmetros utilizados, o que ocasionou um aumento significativo das emissões diretas da Light Energia.
Nota 2: Os anos de 2017 e 2018 foram revistos para retirar o efeito da Light ESCO, empresa que não faz mais parte do Grupo Light em 2019.</t>
  </si>
  <si>
    <t>Pesquisa Básica Dirigida (nº de projetos)</t>
  </si>
  <si>
    <t>Pesquisa Básica Dirigida (R$ mil))</t>
  </si>
  <si>
    <t>Pesquisa Aplicada (nº de projetos)</t>
  </si>
  <si>
    <t>Pesquisa Aplicada (R$ mil)</t>
  </si>
  <si>
    <t>Desenvolvimento Experimental (nº de projetos)</t>
  </si>
  <si>
    <t>Desenvolvimento Experimental (R$ mil)</t>
  </si>
  <si>
    <t>Cabeça de Série (nº de projetos)</t>
  </si>
  <si>
    <t>Cabeça de Série (R$ mil)</t>
  </si>
  <si>
    <t>Lote Pioneiro (nº de projetos)</t>
  </si>
  <si>
    <t>Lote Pioneiro (R$ mil)</t>
  </si>
  <si>
    <t>Inserção de Mercado (nº de projetos)</t>
  </si>
  <si>
    <t>Inserção de Mercado (R$ mil)</t>
  </si>
  <si>
    <t>Total (nº de projetos)</t>
  </si>
  <si>
    <t>Conceito ou Metodologia (nº de projetos)</t>
  </si>
  <si>
    <t>Software (nº de projetos)</t>
  </si>
  <si>
    <t>Sistema ou Processo (nº de projetos)</t>
  </si>
  <si>
    <t>Material ou Substância (nº de projetos)</t>
  </si>
  <si>
    <t>Componente ou Dispositivo (nº de projetos)</t>
  </si>
  <si>
    <t>Máquina ou Equipamento (nº de projetos)</t>
  </si>
  <si>
    <t>Conceito ou Metodologia (R$ mil)</t>
  </si>
  <si>
    <t>Software (R$ mil)</t>
  </si>
  <si>
    <t>Sistema ou Processo (R$ mil)</t>
  </si>
  <si>
    <t>Material ou Substância (R$ mil)</t>
  </si>
  <si>
    <t>Componente ou Dispositivo (R$ mil)</t>
  </si>
  <si>
    <t>Máquina ou Equipamento (R$ mil)</t>
  </si>
  <si>
    <t>Recursos próprios</t>
  </si>
  <si>
    <t>Recursos de terceiros</t>
  </si>
  <si>
    <t>Recursos do cliente</t>
  </si>
  <si>
    <t>Dados de Rede [GRI EU4]</t>
  </si>
  <si>
    <t>Fator de Disponibilidade Média das Usinas (%) [GRI EU30]</t>
  </si>
  <si>
    <r>
      <t>Total de água retirada por fonte (m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>.10</t>
    </r>
    <r>
      <rPr>
        <b/>
        <vertAlign val="superscript"/>
        <sz val="11"/>
        <color theme="0"/>
        <rFont val="Calibri"/>
        <family val="2"/>
        <scheme val="minor"/>
      </rPr>
      <t>9</t>
    </r>
    <r>
      <rPr>
        <b/>
        <sz val="11"/>
        <color theme="0"/>
        <rFont val="Calibri"/>
        <family val="2"/>
        <scheme val="minor"/>
      </rPr>
      <t>/ano) [GRI 303-1]</t>
    </r>
  </si>
  <si>
    <t>Fontes hídricas significativamente afetadas por retirada de água (vazão média anual – m³/s) [GRI 303-2]</t>
  </si>
  <si>
    <t>Consumo de água nas dependências da Light [GRI 303-1]</t>
  </si>
  <si>
    <t>Consumo de água (média de m3/dia)</t>
  </si>
  <si>
    <t>Consumo de Energia da Light Escopo 1 (frota própria), por fonte de energia primária, em MWh [GRI 302-1]</t>
  </si>
  <si>
    <t>Consumo de Energia fora da organização, por fonte de energia primária, em MWh [GRI 302-2]</t>
  </si>
  <si>
    <t>Investimentos ambientais, em R$ mil [GRI 103-2]</t>
  </si>
  <si>
    <t>Peso total de resíduos, por tipo e método de disposição [GRI 306-2]</t>
  </si>
  <si>
    <t>Peso de resíduos, em kg, considerados perigosos nos termos da convenção da Basiléia - Anexos I, II, III, VIII [GRI 306-4]</t>
  </si>
  <si>
    <t>Total de emissões diretas (Escopo 1) e indiretas (Escopo 2) de GEE, por peso, em toneladas de CO eq [GRI 305-1, GRI 305-2]</t>
  </si>
  <si>
    <t>Número de desligamentos residenciais por falta de pagamento [GRI EU27]</t>
  </si>
  <si>
    <t>Multas e sanções relacionadas à prestação do serviço, em R$ mil [GRI 419-1]</t>
  </si>
  <si>
    <t>Provisões</t>
  </si>
  <si>
    <t>Provisões para riscos fiscais, cíveis, trabalhistas e regulatórios, em R$ mil [GRI 419-1]</t>
  </si>
  <si>
    <t>Nota: quantidade de instalações por cliente</t>
  </si>
  <si>
    <t>Número de consumidores livres [GRI EU3]</t>
  </si>
  <si>
    <t>Número de contratos ativos em dezembro de cada ano – consumidores cativos [GRI EU3]</t>
  </si>
  <si>
    <t>Dados Gerais - Venda de energia</t>
  </si>
  <si>
    <t>Indicadores de atendimento</t>
  </si>
  <si>
    <t>Tarifa de baixa renda [GRI 201-4]</t>
  </si>
  <si>
    <t>Envolvimento da empresa com ação social (Patrocínios)</t>
  </si>
  <si>
    <t>Dados ambientais</t>
  </si>
  <si>
    <t>Programa de Eficiência Energética - Resultados obtidos (relacionados aos projetos concluídos no ano)</t>
  </si>
  <si>
    <t>Contrato por tempo determinado</t>
  </si>
  <si>
    <t>Grande Rio</t>
  </si>
  <si>
    <t>Interior</t>
  </si>
  <si>
    <t>Contrato por tempo indeterminado</t>
  </si>
  <si>
    <t>Feminino</t>
  </si>
  <si>
    <t>Masculino</t>
  </si>
  <si>
    <t>Administrativo</t>
  </si>
  <si>
    <t> 0</t>
  </si>
  <si>
    <t>Gerencial</t>
  </si>
  <si>
    <t>Operacional</t>
  </si>
  <si>
    <t>Profissional</t>
  </si>
  <si>
    <t>Técnico</t>
  </si>
  <si>
    <t>      Feminino &lt;30</t>
  </si>
  <si>
    <t>      Feminino &gt;50</t>
  </si>
  <si>
    <t>      Feminino 30-50</t>
  </si>
  <si>
    <t>      Total Feminino</t>
  </si>
  <si>
    <t>      Masculino &lt;30</t>
  </si>
  <si>
    <t>      Masculino &gt;50</t>
  </si>
  <si>
    <t>      Masculino 30-50</t>
  </si>
  <si>
    <t>      Total Masculino</t>
  </si>
  <si>
    <t>      Total &lt;30</t>
  </si>
  <si>
    <t>      Total &gt;50</t>
  </si>
  <si>
    <t>      Total 30-50</t>
  </si>
  <si>
    <t>* FÓRMULA = Quantidade de desligados no ano / Efetivo do último período do ano (usar quantidade de empregados em dez, separados por região e sexo, para calcular percentual).</t>
  </si>
  <si>
    <t>Empregados com direito a tirar licença (unid)</t>
  </si>
  <si>
    <t>Empregados que tiraram licença (unid)</t>
  </si>
  <si>
    <t>Empregados que retornaram ao trabalho após tirar licença (unid)</t>
  </si>
  <si>
    <t>Empregados que continuaram empregados 12 meses após seu retorno (unid)</t>
  </si>
  <si>
    <t>Taxa de retorno ao trabalho (%)</t>
  </si>
  <si>
    <t>Retenção de empregados que tiraram licença (%)</t>
  </si>
  <si>
    <t>Salário Médio Masculino / Salário Médio Feminino</t>
  </si>
  <si>
    <t>Local de Trabalho</t>
  </si>
  <si>
    <t>Av. Mal Floriano, 168</t>
  </si>
  <si>
    <t>Nº de Empregados</t>
  </si>
  <si>
    <t>R. Frei Caneca, 363</t>
  </si>
  <si>
    <t>Estr. do Tindiba</t>
  </si>
  <si>
    <t>Cascadura</t>
  </si>
  <si>
    <t>Barra do Piraí</t>
  </si>
  <si>
    <t>Nova Iguaçu</t>
  </si>
  <si>
    <t>Nota: Tipo de emprego integral, com contrato de trabalho indeterminado.</t>
  </si>
  <si>
    <t>Manutenção,  limpeza, segurança e conservação</t>
  </si>
  <si>
    <t>Outras atividades da administração (atividades-fim)</t>
  </si>
  <si>
    <t>Outras atividades da administração (atividades-meio)</t>
  </si>
  <si>
    <t>Vendas, promoção e marketing</t>
  </si>
  <si>
    <t>Outras</t>
  </si>
  <si>
    <r>
      <t xml:space="preserve">Nota 1: Os trabalhadores terceirizados e subcontratados envolvidos em atividades de construção, operação e manutenção possuem dedicação exclusiva à atividade, trabalhando o ano inteiro, em horário estabelecido em contrato de trabalho. </t>
    </r>
    <r>
      <rPr>
        <b/>
        <sz val="11"/>
        <color rgb="FF58595B"/>
        <rFont val="Calibri"/>
        <family val="2"/>
        <scheme val="minor"/>
      </rPr>
      <t>[GRI EU17]</t>
    </r>
  </si>
  <si>
    <r>
      <t xml:space="preserve">Nota 2: A atividade de segurança é 100% terceirizada. A Light exige cumprimento de grade de formação, inclusive princípios de direitos humanos, conforme Código de Ética. </t>
    </r>
    <r>
      <rPr>
        <b/>
        <sz val="11"/>
        <color rgb="FF58595B"/>
        <rFont val="Calibri"/>
        <family val="2"/>
        <scheme val="minor"/>
      </rPr>
      <t>[GRI 410-1]</t>
    </r>
  </si>
  <si>
    <t>Média Geral</t>
  </si>
  <si>
    <t>Nível Administrativo</t>
  </si>
  <si>
    <t>Nível Gerencial</t>
  </si>
  <si>
    <t>Nível Operacional</t>
  </si>
  <si>
    <t>Nível Profissional</t>
  </si>
  <si>
    <t>Nível Técnico</t>
  </si>
  <si>
    <t>Com óbito</t>
  </si>
  <si>
    <t>Sem óbito</t>
  </si>
  <si>
    <t>Número total de acidentes sem óbito com a população</t>
  </si>
  <si>
    <t>Número total de acidentes com óbito com a população</t>
  </si>
  <si>
    <t>Demandas judiciais decorrentes de acidentes com a população – Base Contencioso Geral</t>
  </si>
  <si>
    <t>Número de acidentados - Típicos</t>
  </si>
  <si>
    <t>Dias perdidos</t>
  </si>
  <si>
    <t>Dias debitados</t>
  </si>
  <si>
    <t>Óbitos – Típicos</t>
  </si>
  <si>
    <t>Número de acidentados - Trajeto</t>
  </si>
  <si>
    <t>Óbito – Trajeto</t>
  </si>
  <si>
    <t>  Administrativo</t>
  </si>
  <si>
    <t>    Grande Rio</t>
  </si>
  <si>
    <t>      &lt; 5 anos</t>
  </si>
  <si>
    <t>      Entre 5 -10 anos</t>
  </si>
  <si>
    <t>&gt; 10 anos</t>
  </si>
  <si>
    <t>Aposentados</t>
  </si>
  <si>
    <t>    Interior</t>
  </si>
  <si>
    <t>  Gerencial</t>
  </si>
  <si>
    <t>  Operacional</t>
  </si>
  <si>
    <t>  Profissional</t>
  </si>
  <si>
    <t>  Técnico</t>
  </si>
  <si>
    <t>*Fórmula = Quantidade de funcionários por região e tempo / Quantidade total por região</t>
  </si>
  <si>
    <t>    Feminino &lt; 30 anos</t>
  </si>
  <si>
    <t>      Amarela</t>
  </si>
  <si>
    <t>      Branca</t>
  </si>
  <si>
    <t>      Indígena</t>
  </si>
  <si>
    <t>      Parda</t>
  </si>
  <si>
    <t>      Preta</t>
  </si>
  <si>
    <t>      Sem Informação</t>
  </si>
  <si>
    <t>    Feminino 30-50 anos</t>
  </si>
  <si>
    <t>    Feminino &gt; 50 anos</t>
  </si>
  <si>
    <t>    Masculino &lt; 30 anos</t>
  </si>
  <si>
    <t>    Masculino 30-50 anos</t>
  </si>
  <si>
    <t>    Masculino &gt; 50 anos</t>
  </si>
  <si>
    <t/>
  </si>
  <si>
    <t>Conselho de Administração</t>
  </si>
  <si>
    <t>REMUNERAÇÃO FIXA ANUAL</t>
  </si>
  <si>
    <t>Salário ou Pró-labore</t>
  </si>
  <si>
    <t>Benefícios diretos e indiretos</t>
  </si>
  <si>
    <t>Participação em comitês</t>
  </si>
  <si>
    <t>Outros (encargos)</t>
  </si>
  <si>
    <t>REMUNERAÇÃO VARIÁVEL NO EXERCÍCIO</t>
  </si>
  <si>
    <t>Bônus</t>
  </si>
  <si>
    <t>Participação de resultados</t>
  </si>
  <si>
    <t>Participações em reuniões</t>
  </si>
  <si>
    <t>Comissões</t>
  </si>
  <si>
    <t>PÓS EMPREGO</t>
  </si>
  <si>
    <t>CESSAÇÃO DO CARGO</t>
  </si>
  <si>
    <t>BASEADA EM AÇÕES</t>
  </si>
  <si>
    <t>Diretoria Estatutária</t>
  </si>
  <si>
    <t>Conselho Fiscal</t>
  </si>
  <si>
    <t>Nº total de membros</t>
  </si>
  <si>
    <t>Nº de membros remunerados</t>
  </si>
  <si>
    <t>Remuneração fixa anual</t>
  </si>
  <si>
    <t>Salário ou pró-labore</t>
  </si>
  <si>
    <t>Benefícios direto e indireto</t>
  </si>
  <si>
    <t>Participações em comitês</t>
  </si>
  <si>
    <t>Remuneração variável</t>
  </si>
  <si>
    <t>Participação em reuniões</t>
  </si>
  <si>
    <t>Pós-emprego</t>
  </si>
  <si>
    <t>Cessação do cargo</t>
  </si>
  <si>
    <t>Baseada em ações (incluindo opções)</t>
  </si>
  <si>
    <t>O número de membros deste órgão equivale à média anual do número de membros do órgão apurado a cada mês, conforme orientação da CVM.</t>
  </si>
  <si>
    <t>Informações Gerais</t>
  </si>
  <si>
    <t>Número total de empregados</t>
  </si>
  <si>
    <t>Taxa de rotatividade (%)</t>
  </si>
  <si>
    <t>Média de horas extras por empregado/ano (em horas)</t>
  </si>
  <si>
    <t>Empregados até 30 anos de idade (%)</t>
  </si>
  <si>
    <t>Empregados com idade entre 31 e 40 anos (%)</t>
  </si>
  <si>
    <t>Empregados com idade entre 41 e 50 anos (%)</t>
  </si>
  <si>
    <t>Empregados com idade superior a 50 anos (%)</t>
  </si>
  <si>
    <t>Número de mulheres em relação ao total de empregados (%)</t>
  </si>
  <si>
    <t>Mulheres em cargos gerenciais – em relação ao total de cargos gerenciais (%)</t>
  </si>
  <si>
    <t>Empregadas negras (pretas e pardas) – em relação ao total de empregados (%)</t>
  </si>
  <si>
    <t>Empregados negros (pretos e pardos) – em relação ao total de empregados (%)</t>
  </si>
  <si>
    <t>Empregados negros (pretos e pardos) em cargos gerenciais em relação ao total de cargos gerenciais (%)</t>
  </si>
  <si>
    <t>Estagiários em relação ao total de empregados (%)</t>
  </si>
  <si>
    <t>Empregados do programa de contratação de aprendizes (%)</t>
  </si>
  <si>
    <t>Empregados portadores de deficiência</t>
  </si>
  <si>
    <t>Remuneração (R$ mil)</t>
  </si>
  <si>
    <t>Folha de pagamento bruta</t>
  </si>
  <si>
    <t>Encargos sociais compulsórios</t>
  </si>
  <si>
    <t>Benefícios Totais (R$ mil)</t>
  </si>
  <si>
    <t>Educação</t>
  </si>
  <si>
    <t>Alimentação</t>
  </si>
  <si>
    <t>Transporte</t>
  </si>
  <si>
    <t>Saúde</t>
  </si>
  <si>
    <t>Fundação</t>
  </si>
  <si>
    <t>Segurança e Medicina do Trabalho</t>
  </si>
  <si>
    <t>Cultura</t>
  </si>
  <si>
    <t>Capacitação e desenvolvimento profissional</t>
  </si>
  <si>
    <t>Creches ou auxílio-creches</t>
  </si>
  <si>
    <t>Participação nos resultados</t>
  </si>
  <si>
    <t>Investimento total em programa de participação nos resultados (R$ mil)</t>
  </si>
  <si>
    <t>Valores distribuídos em relação à folha de pagamento bruta (%)</t>
  </si>
  <si>
    <t>Divisão da maior remuneração pela menor remuneração em espécie paga pela empresa (inclui participação nos resultados e bônus)</t>
  </si>
  <si>
    <t>Divisão da menor remuneração da empresa pelo salário mínimo vigente (inclui participação nos resultados e programa de bônus)</t>
  </si>
  <si>
    <t>Perfil da Remuneração por categoria - salário médio (R$)</t>
  </si>
  <si>
    <t>Cargos gerenciais (superintendentes, gerentes e coordenadores)</t>
  </si>
  <si>
    <t>Cargos administrativos</t>
  </si>
  <si>
    <t>Cargos de produção</t>
  </si>
  <si>
    <t>Preparação para a aposentadoria</t>
  </si>
  <si>
    <t>Número de beneficiados pelo programa de previdência complementar</t>
  </si>
  <si>
    <t>Número de beneficiados pelo programa de preparação para aposentadoria</t>
  </si>
  <si>
    <t>Perfil da Escolaridade (percentual em relação ao total dos empregados)</t>
  </si>
  <si>
    <t>Analfabetos na força de trabalho (%)</t>
  </si>
  <si>
    <t>Ensino fundamental (%)</t>
  </si>
  <si>
    <t>Ensino médio (%)</t>
  </si>
  <si>
    <t>Ensino superior (%)</t>
  </si>
  <si>
    <t>Pós-graduação (especialização, mestrado, doutorado) (%)</t>
  </si>
  <si>
    <t>Valor investido em desenvolvimento profissional e educação (% da ROL)</t>
  </si>
  <si>
    <t>Quantidade de horas de desenvolvimento profissional por empregado/ano (HH), por categoria funcional</t>
  </si>
  <si>
    <t>Nível administrativo</t>
  </si>
  <si>
    <t>Nível gerencial</t>
  </si>
  <si>
    <t>Nível operacional</t>
  </si>
  <si>
    <t>Nível profissional</t>
  </si>
  <si>
    <t>Nível técnico</t>
  </si>
  <si>
    <t>Geral</t>
  </si>
  <si>
    <t>Reclamações Trabalhistas (empregados próprios)</t>
  </si>
  <si>
    <t>Valor provisionado no passivo no período (R$ mil)</t>
  </si>
  <si>
    <t>Número de processos trabalhistas movidos contra a empresa no período (*)</t>
  </si>
  <si>
    <t>Número de processos trabalhistas julgados procedentes no período (**)</t>
  </si>
  <si>
    <t>Número de processos trabalhistas julgados improcedentes no período (**)</t>
  </si>
  <si>
    <t>Valor total de indenizações e multas pagas por determinação da Justiça no período (R$ mil)</t>
  </si>
  <si>
    <t>(*) Consideramos os novos processos recebidos no período, relativos a empregados próprios.</t>
  </si>
  <si>
    <t>(**) Consideramos o estoque ativo encerrado no período, relativo a empregados próprios.</t>
  </si>
  <si>
    <t>Saúde e Segurança</t>
  </si>
  <si>
    <t>Índice TF (taxa de frequência) total da empresa no período, para empregados</t>
  </si>
  <si>
    <t>Índice TG (taxa de gravidade) total da empresa no período, para empregados</t>
  </si>
  <si>
    <t>Índice TF (taxa de frequência) total da empresa no período, para terceirizados/contratados</t>
  </si>
  <si>
    <t>Índice TG (taxa de gravidade) total da empresa no período, para terceirizados/contratados</t>
  </si>
  <si>
    <t>Índice TF (taxa de frequência) total da empresa no período, para a força de trabalho (próprios + terceiros)</t>
  </si>
  <si>
    <t>Índice TG (taxa de gravidade) total da empresa no período, para a força de trabalho (próprios + terceiros)</t>
  </si>
  <si>
    <t>Óbitos – próprios</t>
  </si>
  <si>
    <t>Óbitos – terceirizados</t>
  </si>
  <si>
    <t>Número de empregados próprios</t>
  </si>
  <si>
    <t>Empregados portadores de deficiência (%)</t>
  </si>
  <si>
    <t>Segurança e medicina do trabalho</t>
  </si>
  <si>
    <t>Perfil da Remuneração por categorias – salário médio (R$)</t>
  </si>
  <si>
    <t>Cargos gerenciais (superintendentes, gerentes e coordenadores) - R$</t>
  </si>
  <si>
    <t>Cargos administrativos - R$</t>
  </si>
  <si>
    <t>Cargos de produção - R$</t>
  </si>
  <si>
    <t>Valor provisionado no passivo (R$ mil)</t>
  </si>
  <si>
    <t>Número de processos trabalhistas movidos contra a empresa no período</t>
  </si>
  <si>
    <t>Número de processos trabalhistas julgados procedentes no período</t>
  </si>
  <si>
    <t>Número de processos trabalhistas julgados improcedentes no período</t>
  </si>
  <si>
    <t>Total de trabalhadores, por tipo de emprego, contrato de trabalho e região [GRI 102-8]</t>
  </si>
  <si>
    <t>Total de empregados próprios, por gênero e região [GRI 102-8]</t>
  </si>
  <si>
    <t>Número de empregados por atividade desempenhada e região [GRI 102-8]</t>
  </si>
  <si>
    <t>Nº de desligamentos por gênero, idade e região [GRI 401-1]</t>
  </si>
  <si>
    <t>Taxa de rotatividade  por gênero, idade e região [GRI 401-1]</t>
  </si>
  <si>
    <t>Taxa de retorno ao trabalho e retenção após uma licença maternidade/ paternidade, por gênero [GRI 401-3]</t>
  </si>
  <si>
    <t>Proporção de salários base entre homens e mulheres (%), por categoria funcional [GRI 405-2]</t>
  </si>
  <si>
    <t>Mínimo de salário-base em unidades operacionais importantes, em R$ [GRI 202-1]</t>
  </si>
  <si>
    <t>Total de trabalhadores terceirizados, por tipo de emprego, contrato de trabalho, gênero e região [GRI 102-8]</t>
  </si>
  <si>
    <t>Número de terceirizados por atividade desempenhada e por localização geográfica [GRI 102-8]</t>
  </si>
  <si>
    <t>Média de horas de treinamento de empregados próprios [GRI 404-1]</t>
  </si>
  <si>
    <t>Ocorrências típicas com afastamento - trabalhadores contratados [GRI 403-2]</t>
  </si>
  <si>
    <t>Índice de absenteísmo geral (empregados próprios) por licenças médicas por região [GRI 403-2]</t>
  </si>
  <si>
    <t>Não conformidades relacionadas a impactos na saúde e segurança e demandas judiciais decorrentes [GRI 416-2, GRI EU25]</t>
  </si>
  <si>
    <t>Ocorrências - empregados próprios, por região [GRI 403-2]</t>
  </si>
  <si>
    <t>Porcentagem de empregados com direito a aposentadoria, por categoria funcional, faixa e região [GRI EU15]</t>
  </si>
  <si>
    <t>Empregados por categoria, de acordo com indicadores de diversidade [GRI 405-1]</t>
  </si>
  <si>
    <t>Política de remuneração do Conselho de Administração, Diretoria e Conselho Fical, em % [GRI 102-35]</t>
  </si>
  <si>
    <t>Remuneração do Conselho de Administração, Diretoria e Conselho Fical, em R$ [GRI 102-35]</t>
  </si>
  <si>
    <t>Gastos com fornecedores por estado e por tipo [GRI 204-1]</t>
  </si>
  <si>
    <t>Quantidade</t>
  </si>
  <si>
    <t>Quantidade Total</t>
  </si>
  <si>
    <t>Política Social Corporativa</t>
  </si>
  <si>
    <t>Política Anticorrupção</t>
  </si>
  <si>
    <t>Código de Ética e Conduta Empresarial</t>
  </si>
  <si>
    <t>Política de Patrocínios</t>
  </si>
  <si>
    <t>Relatório Anual</t>
  </si>
  <si>
    <t>Resposta CDP</t>
  </si>
  <si>
    <t>Resposta ISE B3</t>
  </si>
  <si>
    <t>Indicadores Light S.A. (consolidados)</t>
  </si>
  <si>
    <t>Indicadores Light SESA</t>
  </si>
  <si>
    <t>Indicadores Light Energia</t>
  </si>
  <si>
    <t>Ações EESG</t>
  </si>
  <si>
    <t>NAS ATIVIDADES DA LIGHT</t>
  </si>
  <si>
    <t>Política de Gestão de Riscos</t>
  </si>
  <si>
    <t>Light S.A.</t>
  </si>
  <si>
    <t>Ambiental</t>
  </si>
  <si>
    <t>% de sites certificados SGA (Light SESA)</t>
  </si>
  <si>
    <t>% de sites certificados SGI (Light Energia)</t>
  </si>
  <si>
    <t>% de geração proveniente de fontes renováveis</t>
  </si>
  <si>
    <t>Consumo de energia elétrica por empregado (MWh)</t>
  </si>
  <si>
    <t>Social</t>
  </si>
  <si>
    <t>Colaboradores próprios</t>
  </si>
  <si>
    <t>Colaboradores terceirizados</t>
  </si>
  <si>
    <t>Média de horas de treinamento por empregado</t>
  </si>
  <si>
    <t>Taxa de rotatividade</t>
  </si>
  <si>
    <t>Taxa de frequência de acidentes</t>
  </si>
  <si>
    <t>Taxa de gravidade de acidentes</t>
  </si>
  <si>
    <t>Governança</t>
  </si>
  <si>
    <t>% de conselheiros independentes</t>
  </si>
  <si>
    <t>% de mulheres na Alta Administração</t>
  </si>
  <si>
    <t>Rede de distribuição (km)</t>
  </si>
  <si>
    <t>Investimento em EE (R$ mil)</t>
  </si>
  <si>
    <t>Investimento em P&amp;D (R$ mil)</t>
  </si>
  <si>
    <t>Ações em poder da Alta Administração</t>
  </si>
  <si>
    <r>
      <t xml:space="preserve">Apresentamos os indicadores EESG acompanhados trimestralmente e também os indicadores publicados em nosso </t>
    </r>
    <r>
      <rPr>
        <b/>
        <sz val="11"/>
        <color rgb="FFFFC000"/>
        <rFont val="Calibri"/>
        <family val="2"/>
        <scheme val="minor"/>
      </rPr>
      <t>Relatório Anual 2019</t>
    </r>
    <r>
      <rPr>
        <sz val="11"/>
        <color theme="1"/>
        <rFont val="Calibri"/>
        <family val="2"/>
        <scheme val="minor"/>
      </rPr>
      <t>, com informações anuais referentes aos exercícios encerrados em 2017, 2018 e 2019.</t>
    </r>
  </si>
  <si>
    <t>Conteúdo | Aviso Legal</t>
  </si>
  <si>
    <t>Fontes Nova</t>
  </si>
  <si>
    <t>Nilo Peçanha</t>
  </si>
  <si>
    <t>Pereira Passos</t>
  </si>
  <si>
    <t>Ilha dos Pombos</t>
  </si>
  <si>
    <t>Santa Branca</t>
  </si>
  <si>
    <t>Elevatórias</t>
  </si>
  <si>
    <t>PCH Lajes</t>
  </si>
  <si>
    <t>PCH Paracambi</t>
  </si>
  <si>
    <t>Belo Monte</t>
  </si>
  <si>
    <t>Guanhães</t>
  </si>
  <si>
    <t>Nota: Capacidade proporcional à participação da Light</t>
  </si>
  <si>
    <t>Número de certificações ISO 14.000 (Light SESA)</t>
  </si>
  <si>
    <t>Consumidores beneficiados pelo projeto</t>
  </si>
  <si>
    <t xml:space="preserve">Clientes contemplados com lâmpadas eficientes </t>
  </si>
  <si>
    <t>Quantitativo de lâmpadas incandescentes substituídas e descartadas</t>
  </si>
  <si>
    <t>Quantitativo de lâmpadas fluorescentes substituídas e descartadas</t>
  </si>
  <si>
    <t>Clientes contemplados com geladeiras eficientes doadas</t>
  </si>
  <si>
    <t xml:space="preserve">Clientes contemplados com chuveiros com a tecnologia de recuperação de calor </t>
  </si>
  <si>
    <t>Clientes que participaram das palestras e de eventos em comunidades</t>
  </si>
  <si>
    <t>Papel</t>
  </si>
  <si>
    <t>Plástico</t>
  </si>
  <si>
    <t>Vidro</t>
  </si>
  <si>
    <t>Metal</t>
  </si>
  <si>
    <t>Óleo</t>
  </si>
  <si>
    <t>Tetrapak</t>
  </si>
  <si>
    <t>Projeto Light Recicla - Total Coletado por Resíduo (ton)</t>
  </si>
  <si>
    <t>Projeto Light Recicla - Energia Economizada por Resíduo (MWh)</t>
  </si>
  <si>
    <t>ISQP Clientes Varejo (Pesquisa Abradee)</t>
  </si>
  <si>
    <t>Índice de Satisfação do Cliente com a Execução dos Serviços (ISES)</t>
  </si>
  <si>
    <t>Índice da Agência Nacional de Energia Elétrica (Aneel) de Satisfação do Consumidor (IASC)</t>
  </si>
  <si>
    <t>ISQP Grandes Clientes Privados e Públicos</t>
  </si>
  <si>
    <t>TF</t>
  </si>
  <si>
    <t>TG</t>
  </si>
  <si>
    <t>Capacidade Instalada por Usina (MW) [GRI EU1]</t>
  </si>
  <si>
    <t>Meio Ambiente</t>
  </si>
  <si>
    <t>Energia Gerada (GWh) [GRI EU2]</t>
  </si>
  <si>
    <t>Investimentos no Programa de Eficiência Energética por tipo de projeto (R$ mil) [GRI EU7]</t>
  </si>
  <si>
    <t>Investimentos em P&amp;D por tema de pesquisa (R$ mil) (GRI EU8)</t>
  </si>
  <si>
    <t>Ações Projeto Comunidade Eficiente</t>
  </si>
  <si>
    <t>Demanda realizada por fonte de energia GWh [GRI EU10]</t>
  </si>
  <si>
    <t>Terceirizados</t>
  </si>
  <si>
    <t>Taxa de Frequência e de Gravidade da Força de Trabalho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</si>
  <si>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</si>
  <si>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</si>
  <si>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</si>
  <si>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</si>
  <si>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</si>
  <si>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</si>
  <si>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</si>
  <si>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</si>
  <si>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</si>
  <si>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</si>
  <si>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Eficiência energética, uso de recursos naturais, gerenciamento de resíduos, impacto ambiental e mudanças climáticas</t>
  </si>
  <si>
    <t>Composição board, remuneração executivos, processos de decisão, ética, compliance, transparência</t>
  </si>
  <si>
    <t>ENVIRONMENTAL</t>
  </si>
  <si>
    <t>SOCIAL</t>
  </si>
  <si>
    <t>GOVERNANCE</t>
  </si>
  <si>
    <t>ECONOMIC</t>
  </si>
  <si>
    <t>Análise econômico-financeira integrada aos fatores socioambientais e de governança. Os fatores ESG não podem mais ser tratados separadamente</t>
  </si>
  <si>
    <t>Direitos humanos, relacionamento com fornecedores, clientes, comunidades, colaboradores, privacidade e segurança de dados</t>
  </si>
  <si>
    <t>Dinâmica EESG presente em diversos aspectos de nosso negócio</t>
  </si>
  <si>
    <t>Aspectos gerais considerados</t>
  </si>
  <si>
    <t>2017-2020</t>
  </si>
  <si>
    <t>As métricas estão de acordo com o padrão GRI (https://www.globalreporting.org), sendo apresentados indicadores consolidados da Light S.A. e também indicadores específicos para suas subsidiárias integrais: Light Sesa e Light Energia.</t>
  </si>
  <si>
    <r>
      <t xml:space="preserve">Aplicamos também o </t>
    </r>
    <r>
      <rPr>
        <i/>
        <sz val="11"/>
        <color theme="1"/>
        <rFont val="Calibri"/>
        <family val="2"/>
        <scheme val="minor"/>
      </rPr>
      <t>Framework</t>
    </r>
    <r>
      <rPr>
        <sz val="11"/>
        <color theme="1"/>
        <rFont val="Calibri"/>
        <family val="2"/>
        <scheme val="minor"/>
      </rPr>
      <t xml:space="preserve"> do Relato Integrado (https://integratedreporting.org). Todas as informações estão alinhadas aos demais reportes corporativos da Light, garantindo um processo integrado de apuração e divulgação das informações.</t>
    </r>
  </si>
  <si>
    <t>http://ri.light.com.br/sustentabilidade/relatorios/</t>
  </si>
  <si>
    <t>Para maiores informações sobre os indicadores aqui apresentados deve ser consultado o nosso Relatório Anual:</t>
  </si>
  <si>
    <t>Os indicadores não-financeiros da Light não passam por auditoria de terceira parte, a não ser aqueles constantes em nosso Formulário de Referência apresentados em operações financeiras.</t>
  </si>
  <si>
    <t>EESG na Light</t>
  </si>
  <si>
    <t>Aviso Legal</t>
  </si>
  <si>
    <t>Reportes e Políticas</t>
  </si>
  <si>
    <t>Geração</t>
  </si>
  <si>
    <t>Distribuição</t>
  </si>
  <si>
    <t>Investimentos Socioambientais</t>
  </si>
  <si>
    <t>Clientes</t>
  </si>
  <si>
    <t>Conformidade</t>
  </si>
  <si>
    <t>11.</t>
  </si>
  <si>
    <t>12.</t>
  </si>
  <si>
    <t>Dashboard trimestral</t>
  </si>
  <si>
    <t>Certificações</t>
  </si>
  <si>
    <t>Pesquisas de satisfação (%)</t>
  </si>
  <si>
    <t>Pessoas</t>
  </si>
  <si>
    <t>Combate às perdas e inadimplência
Acesso à energia de qualidade
Ampliação do atendimento digital
Satisfação dos clientes
Segurança dos dados dos clientes
Projetos de P&amp;D</t>
  </si>
  <si>
    <t>Eficiência Energética</t>
  </si>
  <si>
    <t>Segurança da força de trabalho e da população
Qualidade de vida
Academia Light
Inclusão
Metas relacionadas às questões ESG</t>
  </si>
  <si>
    <t>Recursos Humanos</t>
  </si>
  <si>
    <t>Projetos educacionais
Geração distribuída 
Uso de equipamentos eficientes</t>
  </si>
  <si>
    <t>Instituto Light</t>
  </si>
  <si>
    <t>Ações educativas
Projetos culturais</t>
  </si>
  <si>
    <t>Programa de Compliance
Comitê de Ética
Gestão de Riscos Corporativos</t>
  </si>
  <si>
    <t>Geração de energia limpa
Sistema de Gestão Ambiental</t>
  </si>
  <si>
    <t>Patrocínios alavancados a partir de recursos incentivados (Lei Rouanet, Lei do ICMS)</t>
  </si>
  <si>
    <t>Boas práticas de governança corporativa</t>
  </si>
  <si>
    <t>Comunicação</t>
  </si>
  <si>
    <t>Conselho de Administração e Diretoria</t>
  </si>
  <si>
    <r>
      <t xml:space="preserve">Auditoria, Riscos e </t>
    </r>
    <r>
      <rPr>
        <b/>
        <i/>
        <sz val="9"/>
        <color rgb="FFF39C00"/>
        <rFont val="Calibri"/>
        <family val="2"/>
        <scheme val="minor"/>
      </rPr>
      <t>Compliance</t>
    </r>
  </si>
  <si>
    <t>Política de Doações</t>
  </si>
  <si>
    <t>Variação</t>
  </si>
  <si>
    <t>0,0 p.p.</t>
  </si>
  <si>
    <r>
      <t>Consumo de água por empregado (m</t>
    </r>
    <r>
      <rPr>
        <vertAlign val="superscript"/>
        <sz val="11"/>
        <color rgb="FF000000"/>
        <rFont val="Calibri"/>
        <family val="2"/>
        <scheme val="minor"/>
      </rPr>
      <t>3</t>
    </r>
    <r>
      <rPr>
        <sz val="11"/>
        <color rgb="FF000000"/>
        <rFont val="Calibri"/>
        <family val="2"/>
        <scheme val="minor"/>
      </rPr>
      <t>)</t>
    </r>
  </si>
  <si>
    <t>% de mulheres na Light</t>
  </si>
  <si>
    <t>% de mulheres em cargos de liderança</t>
  </si>
  <si>
    <t>Reclamações por total de clientes</t>
  </si>
  <si>
    <t> 77,8%</t>
  </si>
  <si>
    <t>6,7 p.p.</t>
  </si>
  <si>
    <t>Idade média da Alta Administração</t>
  </si>
  <si>
    <t>Universalização do acesso à energia elétrica</t>
  </si>
  <si>
    <t>EESG</t>
  </si>
  <si>
    <t>INVESTIMENTOS</t>
  </si>
  <si>
    <t>GERAÇÃO</t>
  </si>
  <si>
    <t>DISTRIBUIÇÃO</t>
  </si>
  <si>
    <t>PESSOAS</t>
  </si>
  <si>
    <t>MEIO AMBIENTE</t>
  </si>
  <si>
    <t>SAÚDE E SEGURANÇA</t>
  </si>
  <si>
    <t>CLIENTES</t>
  </si>
  <si>
    <t>CONFORMIDADE</t>
  </si>
  <si>
    <t>INDICADORES TRIMESTRAIS</t>
  </si>
  <si>
    <r>
      <t>Nosso compromisso com a sustentabilidade teve início em 2005, quando a Light aderiu ao Novo Mercado da B3 (Brasil Bolsa Balcão), e foi ratificado em 2007, com a adesão ao Pacto Global das Nações Unidas. O primeiro estabeleceu um padrão altamente diferenciado de governança corporativa dentro da companhia, enquanto o segundo encorajou a empresa a adotar políticas de responsabilidade soc</t>
    </r>
    <r>
      <rPr>
        <sz val="11"/>
        <rFont val="Calibri"/>
        <family val="2"/>
        <scheme val="minor"/>
      </rPr>
      <t>ial e sustentabilidade em áreas como direitos humanos, trabalho, meio ambiente e combate à corrupção. Desde 2007, integramos a carteira do ISE B3, que agrega as empresas listadas com as melhores práticas de sustentabilidade corporativa do Brasil.</t>
    </r>
  </si>
  <si>
    <t>Políticas Corporativas</t>
  </si>
  <si>
    <t>Principais reportes anuais EESG</t>
  </si>
  <si>
    <t>AVISO LEGAL</t>
  </si>
  <si>
    <t>REPORTES E POLITICAS</t>
  </si>
  <si>
    <t>Compromissos com o Desenvolvimento Sustentável</t>
  </si>
  <si>
    <t>SUMÁRIO</t>
  </si>
  <si>
    <t>Dados EESG</t>
  </si>
  <si>
    <t>Nota 1:  Os resíduos reportados nessa tabela possuem manifestos de resíduos a fim de atender a legislação vigente - Norma Operacional NOP 35 do INEA, publicada em 13/03/2018.</t>
  </si>
  <si>
    <t>Nota 2:  A grande variação dos valores reportados deve-se à melhoria contínua nos processos da companhia e, consequentemente na coleta de dados.</t>
  </si>
  <si>
    <t>-3,8 p.p.</t>
  </si>
  <si>
    <t>4,4 p.p.</t>
  </si>
  <si>
    <t>0,5 p.p.</t>
  </si>
  <si>
    <t>4,6 p.p.</t>
  </si>
  <si>
    <t>-4,3 p.p.</t>
  </si>
  <si>
    <t>-31,6 p.p.</t>
  </si>
  <si>
    <t>22,2 p.p.</t>
  </si>
  <si>
    <t>3T20</t>
  </si>
  <si>
    <t>3T19</t>
  </si>
  <si>
    <t>9M20</t>
  </si>
  <si>
    <t>9M19</t>
  </si>
  <si>
    <t>3T20/3T19</t>
  </si>
  <si>
    <t>9M20/9M19</t>
  </si>
  <si>
    <t>Obs:  Todos os empregados com contrato de trabalho por prazo indeterminado são de horário de integral. Contrato por prazo determinados são os jovem aprendiz com carga horária de 4h.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</si>
</sst>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0.0%"/>
  </numFmts>
  <fonts count="3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58595B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58595B"/>
      <name val="Calibri"/>
      <family val="2"/>
      <scheme val="minor"/>
    </font>
    <font>
      <b/>
      <i/>
      <sz val="11"/>
      <color rgb="FF58595B"/>
      <name val="Calibri"/>
      <family val="2"/>
      <scheme val="minor"/>
    </font>
    <font>
      <b/>
      <sz val="14"/>
      <color rgb="FF00A99D"/>
      <name val="Calibri"/>
      <family val="2"/>
      <scheme val="minor"/>
    </font>
    <font>
      <b/>
      <sz val="14"/>
      <color rgb="FF0076BE"/>
      <name val="Calibri"/>
      <family val="2"/>
      <scheme val="minor"/>
    </font>
    <font>
      <b/>
      <sz val="14"/>
      <color rgb="FF73C167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u/>
      <sz val="14"/>
      <color rgb="FF00A99D"/>
      <name val="Calibri"/>
      <family val="2"/>
      <scheme val="minor"/>
    </font>
    <font>
      <b/>
      <u/>
      <sz val="14"/>
      <color rgb="FF0076BE"/>
      <name val="Calibri"/>
      <family val="2"/>
      <scheme val="minor"/>
    </font>
    <font>
      <b/>
      <u/>
      <sz val="14"/>
      <color rgb="FF73C167"/>
      <name val="Calibri"/>
      <family val="2"/>
      <scheme val="minor"/>
    </font>
    <font>
      <b/>
      <sz val="14"/>
      <color rgb="FF5BC4BF"/>
      <name val="Calibri"/>
      <family val="2"/>
      <scheme val="minor"/>
    </font>
    <font>
      <sz val="10"/>
      <color rgb="FF58595B"/>
      <name val="Calibri"/>
      <family val="2"/>
      <scheme val="minor"/>
    </font>
    <font>
      <b/>
      <sz val="10"/>
      <color rgb="FF58595B"/>
      <name val="Calibri"/>
      <family val="2"/>
      <scheme val="minor"/>
    </font>
    <font>
      <b/>
      <sz val="14"/>
      <color rgb="FF729FD4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A99D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39C00"/>
      <name val="Calibri"/>
      <family val="2"/>
      <scheme val="minor"/>
    </font>
    <font>
      <b/>
      <sz val="9"/>
      <color rgb="FFF39C00"/>
      <name val="Calibri"/>
      <family val="2"/>
      <scheme val="minor"/>
    </font>
    <font>
      <b/>
      <i/>
      <sz val="9"/>
      <color rgb="FFF39C0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rgb="FFF39C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u/>
      <sz val="16"/>
      <color rgb="FFF39C00"/>
      <name val="Calibri"/>
      <family val="2"/>
      <scheme val="minor"/>
    </font>
    <font>
      <b/>
      <u/>
      <sz val="11"/>
      <color rgb="FF5BC4B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5BC4BF"/>
        <bgColor indexed="64"/>
      </patternFill>
    </fill>
    <fill>
      <patternFill patternType="solid">
        <fgColor rgb="FFDBF0E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9FD4"/>
        <bgColor indexed="64"/>
      </patternFill>
    </fill>
    <fill>
      <patternFill patternType="solid">
        <fgColor rgb="FFF2F4FA"/>
        <bgColor indexed="64"/>
      </patternFill>
    </fill>
    <fill>
      <patternFill patternType="solid">
        <fgColor rgb="FFDCE4F4"/>
        <bgColor indexed="64"/>
      </patternFill>
    </fill>
    <fill>
      <patternFill patternType="solid">
        <fgColor rgb="FFBFD0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9C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ck">
        <color rgb="FFFFC000"/>
      </right>
      <top/>
      <bottom/>
      <diagonal/>
    </border>
    <border>
      <left style="thick">
        <color rgb="FFFFC000"/>
      </left>
      <right/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0">
    <xf numFmtId="0" fontId="0" fillId="0" borderId="0" xfId="0"/>
    <xf numFmtId="0" fontId="6" fillId="5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3" fontId="7" fillId="0" borderId="0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3" fontId="0" fillId="0" borderId="0" xfId="0" applyNumberFormat="1" applyFont="1" applyBorder="1" applyAlignment="1">
      <alignment horizontal="center" vertical="center" wrapText="1"/>
    </xf>
    <xf numFmtId="3" fontId="7" fillId="3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3" fontId="0" fillId="3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4" fillId="0" borderId="0" xfId="0" applyFont="1" applyBorder="1" applyAlignment="1">
      <alignment horizontal="left" vertical="center"/>
    </xf>
    <xf numFmtId="0" fontId="7" fillId="3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4" fontId="7" fillId="3" borderId="0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6" fillId="2" borderId="0" xfId="0" applyFont="1" applyFill="1" applyBorder="1" applyAlignment="1">
      <alignment vertical="center" wrapText="1"/>
    </xf>
    <xf numFmtId="3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 wrapText="1"/>
    </xf>
    <xf numFmtId="3" fontId="5" fillId="3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1" fontId="7" fillId="3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1" fontId="4" fillId="0" borderId="0" xfId="0" applyNumberFormat="1" applyFont="1" applyBorder="1" applyAlignment="1">
      <alignment horizontal="center" vertical="center" wrapText="1"/>
    </xf>
    <xf numFmtId="165" fontId="7" fillId="0" borderId="0" xfId="0" applyNumberFormat="1" applyFont="1" applyBorder="1" applyAlignment="1">
      <alignment horizontal="center" vertical="center" wrapText="1"/>
    </xf>
    <xf numFmtId="165" fontId="7" fillId="3" borderId="0" xfId="0" applyNumberFormat="1" applyFont="1" applyFill="1" applyBorder="1" applyAlignment="1">
      <alignment horizontal="center" vertical="center" wrapText="1"/>
    </xf>
    <xf numFmtId="3" fontId="4" fillId="3" borderId="0" xfId="0" applyNumberFormat="1" applyFont="1" applyFill="1" applyBorder="1" applyAlignment="1">
      <alignment horizontal="center" vertical="center" wrapText="1"/>
    </xf>
    <xf numFmtId="4" fontId="7" fillId="3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indent="2"/>
    </xf>
    <xf numFmtId="0" fontId="0" fillId="0" borderId="0" xfId="0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/>
    <xf numFmtId="0" fontId="0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vertical="center" wrapText="1"/>
    </xf>
    <xf numFmtId="3" fontId="3" fillId="6" borderId="0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left" vertical="center" wrapText="1" indent="1"/>
    </xf>
    <xf numFmtId="3" fontId="3" fillId="7" borderId="0" xfId="0" applyNumberFormat="1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left" vertical="center" wrapText="1" indent="1"/>
    </xf>
    <xf numFmtId="0" fontId="3" fillId="6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left" vertical="center" wrapText="1" indent="2"/>
    </xf>
    <xf numFmtId="0" fontId="3" fillId="7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3" fontId="4" fillId="6" borderId="0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vertical="center" wrapText="1"/>
    </xf>
    <xf numFmtId="3" fontId="7" fillId="7" borderId="0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10" fontId="7" fillId="6" borderId="0" xfId="0" applyNumberFormat="1" applyFont="1" applyFill="1" applyBorder="1" applyAlignment="1">
      <alignment horizontal="center" vertical="center" wrapText="1"/>
    </xf>
    <xf numFmtId="10" fontId="7" fillId="7" borderId="0" xfId="0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vertical="center" wrapText="1"/>
    </xf>
    <xf numFmtId="0" fontId="3" fillId="7" borderId="0" xfId="0" applyFont="1" applyFill="1" applyBorder="1" applyAlignment="1">
      <alignment vertical="center" wrapText="1"/>
    </xf>
    <xf numFmtId="0" fontId="0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indent="1"/>
    </xf>
    <xf numFmtId="0" fontId="5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 wrapText="1"/>
    </xf>
    <xf numFmtId="3" fontId="4" fillId="7" borderId="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4" fillId="6" borderId="0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left" vertical="center" wrapText="1"/>
    </xf>
    <xf numFmtId="0" fontId="7" fillId="6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 vertical="center" wrapText="1"/>
    </xf>
    <xf numFmtId="0" fontId="6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vertical="center" wrapText="1"/>
    </xf>
    <xf numFmtId="0" fontId="7" fillId="6" borderId="0" xfId="0" quotePrefix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3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 vertical="center" wrapText="1" indent="2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7" fillId="3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3" fontId="4" fillId="3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7" fillId="3" borderId="0" xfId="0" applyFont="1" applyFill="1" applyAlignment="1">
      <alignment horizontal="left" vertical="center" wrapText="1" indent="2"/>
    </xf>
    <xf numFmtId="0" fontId="7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vertical="center"/>
    </xf>
    <xf numFmtId="0" fontId="18" fillId="3" borderId="0" xfId="0" applyFont="1" applyFill="1" applyAlignment="1">
      <alignment wrapText="1"/>
    </xf>
    <xf numFmtId="0" fontId="7" fillId="3" borderId="0" xfId="0" applyFont="1" applyFill="1" applyAlignment="1">
      <alignment horizontal="center"/>
    </xf>
    <xf numFmtId="0" fontId="18" fillId="0" borderId="0" xfId="0" applyFont="1" applyAlignment="1">
      <alignment wrapText="1"/>
    </xf>
    <xf numFmtId="0" fontId="7" fillId="4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8" fillId="3" borderId="0" xfId="0" applyFont="1" applyFill="1" applyAlignment="1">
      <alignment horizontal="left" wrapText="1"/>
    </xf>
    <xf numFmtId="0" fontId="19" fillId="3" borderId="0" xfId="0" applyFont="1" applyFill="1" applyAlignment="1">
      <alignment wrapText="1"/>
    </xf>
    <xf numFmtId="0" fontId="4" fillId="3" borderId="0" xfId="0" applyFont="1" applyFill="1" applyAlignment="1">
      <alignment horizontal="center"/>
    </xf>
    <xf numFmtId="9" fontId="7" fillId="3" borderId="0" xfId="0" applyNumberFormat="1" applyFont="1" applyFill="1" applyAlignment="1">
      <alignment horizontal="center"/>
    </xf>
    <xf numFmtId="9" fontId="7" fillId="4" borderId="0" xfId="2" applyFont="1" applyFill="1" applyBorder="1" applyAlignment="1">
      <alignment horizontal="center" vertical="center" wrapText="1"/>
    </xf>
    <xf numFmtId="9" fontId="7" fillId="0" borderId="0" xfId="0" applyNumberFormat="1" applyFont="1" applyAlignment="1">
      <alignment horizontal="center"/>
    </xf>
    <xf numFmtId="9" fontId="7" fillId="0" borderId="0" xfId="2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9" fontId="4" fillId="0" borderId="0" xfId="0" applyNumberFormat="1" applyFont="1" applyAlignment="1">
      <alignment horizontal="center"/>
    </xf>
    <xf numFmtId="9" fontId="4" fillId="3" borderId="0" xfId="0" applyNumberFormat="1" applyFont="1" applyFill="1" applyAlignment="1">
      <alignment horizontal="center"/>
    </xf>
    <xf numFmtId="9" fontId="4" fillId="9" borderId="0" xfId="2" applyFont="1" applyFill="1" applyBorder="1" applyAlignment="1">
      <alignment horizontal="center" vertical="center" wrapText="1"/>
    </xf>
    <xf numFmtId="0" fontId="7" fillId="0" borderId="0" xfId="0" applyFont="1" applyBorder="1"/>
    <xf numFmtId="3" fontId="7" fillId="3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9" fontId="7" fillId="3" borderId="0" xfId="0" applyNumberFormat="1" applyFont="1" applyFill="1" applyBorder="1" applyAlignment="1">
      <alignment horizontal="center" vertical="center" wrapText="1"/>
    </xf>
    <xf numFmtId="9" fontId="7" fillId="0" borderId="0" xfId="0" applyNumberFormat="1" applyFont="1" applyBorder="1" applyAlignment="1">
      <alignment horizontal="center" vertical="center" wrapText="1"/>
    </xf>
    <xf numFmtId="0" fontId="7" fillId="3" borderId="0" xfId="0" applyFont="1" applyFill="1" applyAlignment="1">
      <alignment horizontal="left" vertical="center" indent="2"/>
    </xf>
    <xf numFmtId="3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2"/>
    </xf>
    <xf numFmtId="0" fontId="7" fillId="0" borderId="0" xfId="0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0" fontId="7" fillId="0" borderId="0" xfId="0" applyFont="1" applyFill="1" applyAlignment="1">
      <alignment horizontal="left" vertical="center" wrapText="1" indent="2"/>
    </xf>
    <xf numFmtId="0" fontId="7" fillId="0" borderId="0" xfId="0" applyFont="1" applyFill="1" applyAlignment="1">
      <alignment horizontal="center" vertical="center" wrapText="1"/>
    </xf>
    <xf numFmtId="3" fontId="7" fillId="0" borderId="0" xfId="0" applyNumberFormat="1" applyFont="1" applyFill="1" applyAlignment="1">
      <alignment horizontal="center" vertical="center" wrapText="1"/>
    </xf>
    <xf numFmtId="0" fontId="4" fillId="3" borderId="0" xfId="0" applyFont="1" applyFill="1"/>
    <xf numFmtId="3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7" fillId="9" borderId="0" xfId="0" applyFont="1" applyFill="1" applyAlignment="1">
      <alignment horizontal="center" vertical="center" wrapText="1"/>
    </xf>
    <xf numFmtId="2" fontId="7" fillId="9" borderId="0" xfId="0" applyNumberFormat="1" applyFont="1" applyFill="1" applyAlignment="1">
      <alignment horizontal="center" vertical="center" wrapText="1"/>
    </xf>
    <xf numFmtId="2" fontId="4" fillId="3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0" fontId="4" fillId="10" borderId="0" xfId="0" applyFont="1" applyFill="1" applyAlignment="1">
      <alignment vertical="center" wrapText="1"/>
    </xf>
    <xf numFmtId="0" fontId="4" fillId="10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3" fontId="7" fillId="0" borderId="0" xfId="0" applyNumberFormat="1" applyFont="1" applyAlignment="1">
      <alignment horizontal="center"/>
    </xf>
    <xf numFmtId="3" fontId="7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wrapText="1"/>
    </xf>
    <xf numFmtId="0" fontId="7" fillId="0" borderId="0" xfId="0" applyFont="1" applyAlignment="1">
      <alignment wrapText="1"/>
    </xf>
    <xf numFmtId="1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wrapText="1" indent="2"/>
    </xf>
    <xf numFmtId="1" fontId="7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left" wrapText="1" indent="1"/>
    </xf>
    <xf numFmtId="0" fontId="18" fillId="0" borderId="0" xfId="0" applyFont="1" applyAlignment="1">
      <alignment horizontal="center" wrapText="1"/>
    </xf>
    <xf numFmtId="0" fontId="18" fillId="3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3" fontId="18" fillId="3" borderId="0" xfId="0" applyNumberFormat="1" applyFont="1" applyFill="1" applyAlignment="1">
      <alignment horizontal="center" vertical="center" wrapText="1"/>
    </xf>
    <xf numFmtId="166" fontId="19" fillId="0" borderId="0" xfId="1" applyNumberFormat="1" applyFont="1" applyAlignment="1">
      <alignment horizontal="center" vertical="center" wrapText="1"/>
    </xf>
    <xf numFmtId="0" fontId="19" fillId="0" borderId="0" xfId="0" quotePrefix="1" applyFont="1" applyAlignment="1">
      <alignment wrapText="1"/>
    </xf>
    <xf numFmtId="3" fontId="19" fillId="3" borderId="0" xfId="0" applyNumberFormat="1" applyFont="1" applyFill="1" applyAlignment="1">
      <alignment horizontal="center" vertical="center" wrapText="1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165" fontId="4" fillId="3" borderId="0" xfId="0" applyNumberFormat="1" applyFont="1" applyFill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4" fontId="7" fillId="7" borderId="0" xfId="0" applyNumberFormat="1" applyFont="1" applyFill="1" applyBorder="1" applyAlignment="1">
      <alignment horizontal="center" vertical="center" wrapText="1"/>
    </xf>
    <xf numFmtId="4" fontId="7" fillId="6" borderId="0" xfId="0" applyNumberFormat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4" fillId="3" borderId="0" xfId="0" applyFont="1" applyFill="1" applyAlignment="1">
      <alignment horizontal="left" vertical="center" wrapText="1" indent="2"/>
    </xf>
    <xf numFmtId="0" fontId="21" fillId="0" borderId="0" xfId="0" applyFont="1" applyBorder="1" applyAlignment="1">
      <alignment horizontal="center" vertical="center"/>
    </xf>
    <xf numFmtId="0" fontId="0" fillId="11" borderId="0" xfId="0" applyFill="1"/>
    <xf numFmtId="0" fontId="0" fillId="0" borderId="0" xfId="0" applyAlignment="1">
      <alignment wrapText="1"/>
    </xf>
    <xf numFmtId="0" fontId="23" fillId="0" borderId="0" xfId="0" applyFont="1"/>
    <xf numFmtId="0" fontId="23" fillId="0" borderId="0" xfId="0" applyFont="1" applyAlignment="1">
      <alignment horizontal="right"/>
    </xf>
    <xf numFmtId="0" fontId="0" fillId="0" borderId="0" xfId="0" applyAlignment="1">
      <alignment vertical="top" wrapText="1"/>
    </xf>
    <xf numFmtId="0" fontId="4" fillId="0" borderId="0" xfId="0" applyFont="1" applyAlignment="1">
      <alignment horizontal="right"/>
    </xf>
    <xf numFmtId="0" fontId="7" fillId="0" borderId="0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7" fillId="0" borderId="0" xfId="0" applyNumberFormat="1" applyFont="1" applyBorder="1" applyAlignment="1">
      <alignment horizontal="center" vertical="center" wrapText="1"/>
    </xf>
    <xf numFmtId="164" fontId="4" fillId="3" borderId="0" xfId="0" applyNumberFormat="1" applyFont="1" applyFill="1" applyAlignment="1">
      <alignment horizontal="center" vertical="center" wrapText="1"/>
    </xf>
    <xf numFmtId="3" fontId="7" fillId="7" borderId="0" xfId="1" applyNumberFormat="1" applyFont="1" applyFill="1" applyBorder="1" applyAlignment="1">
      <alignment horizontal="center" vertical="center" wrapText="1"/>
    </xf>
    <xf numFmtId="3" fontId="7" fillId="6" borderId="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0" fillId="2" borderId="0" xfId="0" applyFill="1"/>
    <xf numFmtId="0" fontId="25" fillId="0" borderId="0" xfId="3" applyAlignment="1">
      <alignment wrapText="1"/>
    </xf>
    <xf numFmtId="0" fontId="0" fillId="12" borderId="0" xfId="0" applyFill="1"/>
    <xf numFmtId="0" fontId="0" fillId="12" borderId="0" xfId="0" applyFill="1" applyAlignment="1">
      <alignment horizontal="justify" vertical="center"/>
    </xf>
    <xf numFmtId="9" fontId="7" fillId="6" borderId="0" xfId="2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7" fillId="0" borderId="0" xfId="0" applyFont="1" applyAlignment="1">
      <alignment vertical="center" wrapText="1"/>
    </xf>
    <xf numFmtId="0" fontId="29" fillId="0" borderId="3" xfId="0" applyFont="1" applyBorder="1" applyAlignment="1">
      <alignment horizontal="right" vertical="center" wrapText="1" indent="1"/>
    </xf>
    <xf numFmtId="0" fontId="29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 indent="1"/>
    </xf>
    <xf numFmtId="0" fontId="28" fillId="0" borderId="0" xfId="0" applyFont="1"/>
    <xf numFmtId="0" fontId="9" fillId="0" borderId="0" xfId="0" applyFont="1" applyBorder="1" applyAlignment="1">
      <alignment horizontal="left" vertical="center" indent="1"/>
    </xf>
    <xf numFmtId="0" fontId="9" fillId="0" borderId="0" xfId="0" applyFont="1" applyBorder="1" applyAlignment="1">
      <alignment horizontal="left" vertical="center" indent="2"/>
    </xf>
    <xf numFmtId="0" fontId="28" fillId="0" borderId="0" xfId="0" applyFont="1" applyAlignment="1">
      <alignment horizontal="right" vertical="center" indent="2"/>
    </xf>
    <xf numFmtId="0" fontId="31" fillId="0" borderId="0" xfId="0" applyFont="1" applyAlignment="1">
      <alignment vertical="center"/>
    </xf>
    <xf numFmtId="0" fontId="7" fillId="6" borderId="0" xfId="0" applyFont="1" applyFill="1" applyBorder="1" applyAlignment="1">
      <alignment horizontal="justify" vertical="center" wrapText="1"/>
    </xf>
    <xf numFmtId="3" fontId="5" fillId="7" borderId="0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164" fontId="7" fillId="7" borderId="0" xfId="1" applyNumberFormat="1" applyFont="1" applyFill="1" applyBorder="1" applyAlignment="1">
      <alignment horizontal="center" vertical="center" wrapText="1"/>
    </xf>
    <xf numFmtId="164" fontId="7" fillId="6" borderId="0" xfId="1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vertical="center"/>
    </xf>
    <xf numFmtId="0" fontId="1" fillId="13" borderId="0" xfId="0" applyFont="1" applyFill="1" applyBorder="1" applyAlignment="1">
      <alignment horizontal="center" vertical="center" wrapText="1"/>
    </xf>
    <xf numFmtId="0" fontId="7" fillId="14" borderId="0" xfId="0" applyFont="1" applyFill="1" applyBorder="1" applyAlignment="1">
      <alignment vertical="center" wrapText="1"/>
    </xf>
    <xf numFmtId="0" fontId="7" fillId="14" borderId="0" xfId="0" applyFont="1" applyFill="1" applyBorder="1" applyAlignment="1">
      <alignment horizontal="center" vertical="center" wrapText="1"/>
    </xf>
    <xf numFmtId="3" fontId="7" fillId="14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vertical="center" wrapText="1"/>
    </xf>
    <xf numFmtId="0" fontId="6" fillId="13" borderId="0" xfId="0" applyFont="1" applyFill="1" applyBorder="1" applyAlignment="1">
      <alignment horizontal="center" vertical="center" wrapText="1"/>
    </xf>
    <xf numFmtId="9" fontId="7" fillId="14" borderId="0" xfId="2" applyFont="1" applyFill="1" applyBorder="1" applyAlignment="1">
      <alignment horizontal="center" vertical="center" wrapText="1"/>
    </xf>
    <xf numFmtId="9" fontId="3" fillId="14" borderId="0" xfId="2" applyFont="1" applyFill="1" applyBorder="1" applyAlignment="1">
      <alignment horizontal="center" vertical="center" wrapText="1"/>
    </xf>
    <xf numFmtId="0" fontId="3" fillId="14" borderId="0" xfId="0" applyFont="1" applyFill="1" applyBorder="1" applyAlignment="1">
      <alignment horizontal="center" vertical="center" wrapText="1"/>
    </xf>
    <xf numFmtId="0" fontId="7" fillId="14" borderId="0" xfId="0" applyFont="1" applyFill="1" applyBorder="1" applyAlignment="1">
      <alignment horizontal="left" vertical="center" wrapText="1" indent="1"/>
    </xf>
    <xf numFmtId="2" fontId="7" fillId="14" borderId="0" xfId="0" applyNumberFormat="1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vertical="center" wrapText="1"/>
    </xf>
    <xf numFmtId="3" fontId="4" fillId="14" borderId="0" xfId="0" applyNumberFormat="1" applyFont="1" applyFill="1" applyBorder="1" applyAlignment="1">
      <alignment horizontal="center" vertical="center" wrapText="1"/>
    </xf>
    <xf numFmtId="0" fontId="0" fillId="14" borderId="0" xfId="0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horizontal="center" vertical="center" wrapText="1"/>
    </xf>
    <xf numFmtId="0" fontId="7" fillId="14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9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4" fontId="3" fillId="0" borderId="0" xfId="0" applyNumberFormat="1" applyFont="1" applyAlignment="1">
      <alignment horizontal="right" vertical="center" wrapText="1"/>
    </xf>
    <xf numFmtId="167" fontId="0" fillId="0" borderId="0" xfId="2" applyNumberFormat="1" applyFont="1" applyAlignment="1">
      <alignment vertical="center"/>
    </xf>
    <xf numFmtId="3" fontId="3" fillId="0" borderId="0" xfId="0" applyNumberFormat="1" applyFont="1" applyAlignment="1">
      <alignment horizontal="right" vertical="center" wrapText="1"/>
    </xf>
    <xf numFmtId="167" fontId="0" fillId="0" borderId="0" xfId="2" applyNumberFormat="1" applyFont="1" applyBorder="1" applyAlignment="1">
      <alignment horizontal="right" vertical="center"/>
    </xf>
    <xf numFmtId="0" fontId="3" fillId="0" borderId="0" xfId="0" quotePrefix="1" applyFont="1" applyAlignment="1">
      <alignment horizontal="right" vertical="center" wrapText="1"/>
    </xf>
    <xf numFmtId="0" fontId="34" fillId="0" borderId="0" xfId="0" applyFont="1" applyAlignment="1">
      <alignment vertical="center" wrapText="1"/>
    </xf>
    <xf numFmtId="10" fontId="0" fillId="0" borderId="0" xfId="0" applyNumberFormat="1"/>
    <xf numFmtId="0" fontId="5" fillId="0" borderId="0" xfId="0" applyFont="1" applyAlignment="1">
      <alignment vertical="center" wrapText="1"/>
    </xf>
    <xf numFmtId="165" fontId="0" fillId="0" borderId="0" xfId="0" applyNumberFormat="1"/>
    <xf numFmtId="164" fontId="3" fillId="0" borderId="0" xfId="0" applyNumberFormat="1" applyFont="1" applyAlignment="1">
      <alignment horizontal="right" vertical="center" wrapText="1"/>
    </xf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35" fillId="12" borderId="0" xfId="3" applyFont="1" applyFill="1"/>
    <xf numFmtId="0" fontId="0" fillId="11" borderId="0" xfId="0" applyFill="1" applyAlignment="1">
      <alignment vertical="center"/>
    </xf>
    <xf numFmtId="0" fontId="0" fillId="0" borderId="0" xfId="0" applyAlignment="1">
      <alignment horizontal="right" vertical="center"/>
    </xf>
    <xf numFmtId="0" fontId="0" fillId="11" borderId="0" xfId="0" applyFill="1" applyAlignment="1">
      <alignment horizontal="right" vertical="center"/>
    </xf>
    <xf numFmtId="0" fontId="26" fillId="0" borderId="0" xfId="0" applyFont="1" applyBorder="1" applyAlignment="1">
      <alignment horizontal="right" vertical="center"/>
    </xf>
    <xf numFmtId="0" fontId="36" fillId="0" borderId="0" xfId="3" applyFont="1" applyAlignment="1">
      <alignment vertical="center"/>
    </xf>
    <xf numFmtId="0" fontId="2" fillId="0" borderId="0" xfId="0" applyFont="1" applyBorder="1"/>
    <xf numFmtId="3" fontId="4" fillId="3" borderId="0" xfId="0" applyNumberFormat="1" applyFont="1" applyFill="1" applyBorder="1" applyAlignment="1">
      <alignment vertical="center" wrapText="1"/>
    </xf>
    <xf numFmtId="0" fontId="27" fillId="0" borderId="0" xfId="0" applyFont="1" applyAlignment="1">
      <alignment horizontal="left" vertical="center" wrapText="1" indent="1"/>
    </xf>
    <xf numFmtId="0" fontId="27" fillId="0" borderId="4" xfId="0" applyFont="1" applyBorder="1" applyAlignment="1">
      <alignment horizontal="left" vertical="center" wrapText="1" indent="1"/>
    </xf>
    <xf numFmtId="0" fontId="0" fillId="0" borderId="0" xfId="0" applyAlignment="1">
      <alignment horizontal="left" vertical="top" wrapText="1" indent="1"/>
    </xf>
    <xf numFmtId="0" fontId="0" fillId="0" borderId="0" xfId="0" applyAlignment="1">
      <alignment horizontal="left" vertical="center" wrapText="1"/>
    </xf>
    <xf numFmtId="0" fontId="1" fillId="13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" fillId="5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" fillId="8" borderId="0" xfId="0" applyFont="1" applyFill="1" applyBorder="1" applyAlignment="1">
      <alignment vertical="center" wrapText="1"/>
    </xf>
    <xf numFmtId="0" fontId="7" fillId="14" borderId="0" xfId="0" applyFont="1" applyFill="1" applyBorder="1" applyAlignment="1">
      <alignment horizontal="center" vertical="center" wrapText="1"/>
    </xf>
    <xf numFmtId="0" fontId="4" fillId="15" borderId="0" xfId="0" applyFont="1" applyFill="1" applyBorder="1" applyAlignment="1">
      <alignment vertical="center" wrapText="1"/>
    </xf>
    <xf numFmtId="0" fontId="8" fillId="8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</cellXfs>
  <cellStyles count="4">
    <cellStyle name="Hiperlink" xfId="3" builtinId="8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colors>
    <mruColors>
      <color rgb="FF5BC4BF"/>
      <color rgb="FFF39C00"/>
      <color rgb="FFDCE4F4"/>
      <color rgb="FF729FD4"/>
      <color rgb="FFF2F4FA"/>
      <color rgb="FFDBF0ED"/>
      <color rgb="FF5859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Sum&#225;rio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Sum&#225;rio!A1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4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3241</xdr:colOff>
      <xdr:row>27</xdr:row>
      <xdr:rowOff>171450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147240" cy="5143500"/>
        </a:xfrm>
        <a:prstGeom prst="rect">
          <a:avLst/>
        </a:prstGeom>
      </xdr:spPr>
    </xdr:pic>
    <xdr:clientData/>
  </xdr:twoCellAnchor>
  <xdr:twoCellAnchor>
    <xdr:from>
      <xdr:col>0</xdr:col>
      <xdr:colOff>388327</xdr:colOff>
      <xdr:row>6</xdr:row>
      <xdr:rowOff>90772</xdr:rowOff>
    </xdr:from>
    <xdr:to>
      <xdr:col>5</xdr:col>
      <xdr:colOff>591445</xdr:colOff>
      <xdr:row>11</xdr:row>
      <xdr:rowOff>159564</xdr:rowOff>
    </xdr:to>
    <xdr:sp macro="" textlink="">
      <xdr:nvSpPr>
        <xdr:cNvPr id="3" name="CaixaDeTexto 2"/>
        <xdr:cNvSpPr txBox="1"/>
      </xdr:nvSpPr>
      <xdr:spPr>
        <a:xfrm>
          <a:off x="388327" y="1204464"/>
          <a:ext cx="3256003" cy="9968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800" b="1" spc="100">
              <a:solidFill>
                <a:schemeClr val="bg1"/>
              </a:solidFill>
            </a:rPr>
            <a:t>Indicadores</a:t>
          </a:r>
          <a:r>
            <a:rPr lang="pt-BR" sz="2800" b="1" spc="100" baseline="0">
              <a:solidFill>
                <a:schemeClr val="bg1"/>
              </a:solidFill>
            </a:rPr>
            <a:t> EESG</a:t>
          </a:r>
        </a:p>
        <a:p>
          <a:endParaRPr lang="pt-BR" sz="1400" b="1" baseline="0">
            <a:solidFill>
              <a:schemeClr val="bg1"/>
            </a:solidFill>
          </a:endParaRPr>
        </a:p>
        <a:p>
          <a:r>
            <a:rPr lang="pt-BR" sz="1400" b="1" baseline="0">
              <a:solidFill>
                <a:schemeClr val="bg1"/>
              </a:solidFill>
            </a:rPr>
            <a:t>Light S.A.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259080</xdr:colOff>
      <xdr:row>35</xdr:row>
      <xdr:rowOff>0</xdr:rowOff>
    </xdr:from>
    <xdr:to>
      <xdr:col>3</xdr:col>
      <xdr:colOff>260350</xdr:colOff>
      <xdr:row>72</xdr:row>
      <xdr:rowOff>0</xdr:rowOff>
    </xdr:to>
    <xdr:grpSp>
      <xdr:nvGrpSpPr>
        <xdr:cNvPr id="2" name="Group 2182">
          <a:extLst>
            <a:ext uri="{FF2B5EF4-FFF2-40B4-BE49-F238E27FC236}">
              <a16:creationId xmlns:a16="http://schemas.microsoft.com/office/drawing/2014/main" xmlns="" id="{0218ED6B-59FC-4CD2-BE67-FA7C559C8F21}"/>
            </a:ext>
          </a:extLst>
        </xdr:cNvPr>
        <xdr:cNvGrpSpPr>
          <a:grpSpLocks/>
        </xdr:cNvGrpSpPr>
      </xdr:nvGrpSpPr>
      <xdr:grpSpPr bwMode="auto">
        <a:xfrm>
          <a:off x="7173524" y="3076222"/>
          <a:ext cx="1270" cy="183445"/>
          <a:chOff x="3293" y="339"/>
          <a:chExt cx="2" cy="261"/>
        </a:xfrm>
      </xdr:grpSpPr>
      <xdr:sp macro="" textlink="">
        <xdr:nvSpPr>
          <xdr:cNvPr id="3" name="Freeform 2183">
            <a:extLst>
              <a:ext uri="{FF2B5EF4-FFF2-40B4-BE49-F238E27FC236}">
                <a16:creationId xmlns:a16="http://schemas.microsoft.com/office/drawing/2014/main" xmlns="" id="{75684F7D-2DA7-4FAA-A5C6-DD3F94CAF07A}"/>
              </a:ext>
            </a:extLst>
          </xdr:cNvPr>
          <xdr:cNvSpPr>
            <a:spLocks/>
          </xdr:cNvSpPr>
        </xdr:nvSpPr>
        <xdr:spPr bwMode="auto">
          <a:xfrm>
            <a:off x="3293" y="339"/>
            <a:ext cx="2" cy="261"/>
          </a:xfrm>
          <a:custGeom>
            <a:avLst/>
            <a:gdLst>
              <a:gd name="T0" fmla="+- 0 339 339"/>
              <a:gd name="T1" fmla="*/ 339 h 261"/>
              <a:gd name="T2" fmla="+- 0 600 339"/>
              <a:gd name="T3" fmla="*/ 600 h 261"/>
              <a:gd name="T4" fmla="+- 0 339 339"/>
              <a:gd name="T5" fmla="*/ 339 h 261"/>
            </a:gdLst>
            <a:ahLst/>
            <a:cxnLst>
              <a:cxn ang="0">
                <a:pos x="0" y="T1"/>
              </a:cxn>
              <a:cxn ang="0">
                <a:pos x="0" y="T3"/>
              </a:cxn>
              <a:cxn ang="0">
                <a:pos x="0" y="T5"/>
              </a:cxn>
            </a:cxnLst>
            <a:rect l="0" t="0" r="r" b="b"/>
            <a:pathLst>
              <a:path h="261">
                <a:moveTo>
                  <a:pt x="0" y="0"/>
                </a:moveTo>
                <a:lnTo>
                  <a:pt x="0" y="261"/>
                </a:lnTo>
                <a:lnTo>
                  <a:pt x="0" y="0"/>
                </a:lnTo>
                <a:close/>
              </a:path>
            </a:pathLst>
          </a:custGeom>
          <a:solidFill>
            <a:srgbClr val="5BC4B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5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6" name="Retângulo de cantos arredondados 5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</xdr:rowOff>
    </xdr:from>
    <xdr:to>
      <xdr:col>0</xdr:col>
      <xdr:colOff>1778585</xdr:colOff>
      <xdr:row>20</xdr:row>
      <xdr:rowOff>7055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38" t="3119" r="24471" b="2851"/>
        <a:stretch/>
      </xdr:blipFill>
      <xdr:spPr>
        <a:xfrm>
          <a:off x="0" y="677335"/>
          <a:ext cx="1778585" cy="3824109"/>
        </a:xfrm>
        <a:prstGeom prst="rect">
          <a:avLst/>
        </a:prstGeom>
      </xdr:spPr>
    </xdr:pic>
    <xdr:clientData/>
  </xdr:twoCellAnchor>
  <xdr:twoCellAnchor>
    <xdr:from>
      <xdr:col>0</xdr:col>
      <xdr:colOff>49385</xdr:colOff>
      <xdr:row>0</xdr:row>
      <xdr:rowOff>63500</xdr:rowOff>
    </xdr:from>
    <xdr:to>
      <xdr:col>0</xdr:col>
      <xdr:colOff>999063</xdr:colOff>
      <xdr:row>2</xdr:row>
      <xdr:rowOff>111478</xdr:rowOff>
    </xdr:to>
    <xdr:pic>
      <xdr:nvPicPr>
        <xdr:cNvPr id="5" name="Imagem 5"/>
        <xdr:cNvPicPr>
          <a:picLocks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49385" y="63500"/>
          <a:ext cx="949678" cy="40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202378</xdr:colOff>
      <xdr:row>4</xdr:row>
      <xdr:rowOff>25400</xdr:rowOff>
    </xdr:from>
    <xdr:to>
      <xdr:col>18</xdr:col>
      <xdr:colOff>16096</xdr:colOff>
      <xdr:row>12</xdr:row>
      <xdr:rowOff>43317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7178" y="622300"/>
          <a:ext cx="2652168" cy="3450444"/>
        </a:xfrm>
        <a:prstGeom prst="rect">
          <a:avLst/>
        </a:prstGeom>
      </xdr:spPr>
    </xdr:pic>
    <xdr:clientData/>
  </xdr:twoCellAnchor>
  <xdr:twoCellAnchor>
    <xdr:from>
      <xdr:col>0</xdr:col>
      <xdr:colOff>1284111</xdr:colOff>
      <xdr:row>9</xdr:row>
      <xdr:rowOff>42330</xdr:rowOff>
    </xdr:from>
    <xdr:to>
      <xdr:col>5</xdr:col>
      <xdr:colOff>134056</xdr:colOff>
      <xdr:row>9</xdr:row>
      <xdr:rowOff>903110</xdr:rowOff>
    </xdr:to>
    <xdr:sp macro="" textlink="">
      <xdr:nvSpPr>
        <xdr:cNvPr id="2" name="Retângulo de cantos arredondados 1"/>
        <xdr:cNvSpPr/>
      </xdr:nvSpPr>
      <xdr:spPr>
        <a:xfrm>
          <a:off x="1284111" y="2144886"/>
          <a:ext cx="2659945" cy="860780"/>
        </a:xfrm>
        <a:prstGeom prst="roundRect">
          <a:avLst/>
        </a:prstGeom>
        <a:solidFill>
          <a:srgbClr val="FFC000">
            <a:alpha val="3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1277056</xdr:colOff>
      <xdr:row>11</xdr:row>
      <xdr:rowOff>42330</xdr:rowOff>
    </xdr:from>
    <xdr:to>
      <xdr:col>5</xdr:col>
      <xdr:colOff>127001</xdr:colOff>
      <xdr:row>11</xdr:row>
      <xdr:rowOff>884057</xdr:rowOff>
    </xdr:to>
    <xdr:sp macro="" textlink="">
      <xdr:nvSpPr>
        <xdr:cNvPr id="8" name="Retângulo de cantos arredondados 7"/>
        <xdr:cNvSpPr/>
      </xdr:nvSpPr>
      <xdr:spPr>
        <a:xfrm>
          <a:off x="1277056" y="3189108"/>
          <a:ext cx="2659945" cy="841727"/>
        </a:xfrm>
        <a:prstGeom prst="roundRect">
          <a:avLst/>
        </a:prstGeom>
        <a:solidFill>
          <a:srgbClr val="FFC000">
            <a:alpha val="3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1277056</xdr:colOff>
      <xdr:row>13</xdr:row>
      <xdr:rowOff>42332</xdr:rowOff>
    </xdr:from>
    <xdr:to>
      <xdr:col>5</xdr:col>
      <xdr:colOff>127001</xdr:colOff>
      <xdr:row>13</xdr:row>
      <xdr:rowOff>867831</xdr:rowOff>
    </xdr:to>
    <xdr:sp macro="" textlink="">
      <xdr:nvSpPr>
        <xdr:cNvPr id="9" name="Retângulo de cantos arredondados 8"/>
        <xdr:cNvSpPr/>
      </xdr:nvSpPr>
      <xdr:spPr>
        <a:xfrm>
          <a:off x="1277056" y="4310943"/>
          <a:ext cx="2659945" cy="825499"/>
        </a:xfrm>
        <a:prstGeom prst="roundRect">
          <a:avLst/>
        </a:prstGeom>
        <a:solidFill>
          <a:srgbClr val="FFC000">
            <a:alpha val="3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1277056</xdr:colOff>
      <xdr:row>15</xdr:row>
      <xdr:rowOff>105836</xdr:rowOff>
    </xdr:from>
    <xdr:to>
      <xdr:col>5</xdr:col>
      <xdr:colOff>127001</xdr:colOff>
      <xdr:row>15</xdr:row>
      <xdr:rowOff>917226</xdr:rowOff>
    </xdr:to>
    <xdr:sp macro="" textlink="">
      <xdr:nvSpPr>
        <xdr:cNvPr id="10" name="Retângulo de cantos arredondados 9"/>
        <xdr:cNvSpPr/>
      </xdr:nvSpPr>
      <xdr:spPr>
        <a:xfrm>
          <a:off x="1277056" y="5411614"/>
          <a:ext cx="2659945" cy="811390"/>
        </a:xfrm>
        <a:prstGeom prst="roundRect">
          <a:avLst/>
        </a:prstGeom>
        <a:solidFill>
          <a:srgbClr val="FFC000">
            <a:alpha val="3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14111</xdr:colOff>
      <xdr:row>1</xdr:row>
      <xdr:rowOff>1</xdr:rowOff>
    </xdr:from>
    <xdr:to>
      <xdr:col>2</xdr:col>
      <xdr:colOff>42333</xdr:colOff>
      <xdr:row>2</xdr:row>
      <xdr:rowOff>21167</xdr:rowOff>
    </xdr:to>
    <xdr:sp macro="" textlink="">
      <xdr:nvSpPr>
        <xdr:cNvPr id="5" name="Retângulo de cantos arredondados 4">
          <a:hlinkClick xmlns:r="http://schemas.openxmlformats.org/officeDocument/2006/relationships" r:id="rId3"/>
        </xdr:cNvPr>
        <xdr:cNvSpPr/>
      </xdr:nvSpPr>
      <xdr:spPr>
        <a:xfrm>
          <a:off x="1397000" y="183445"/>
          <a:ext cx="635000" cy="289278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77611</xdr:colOff>
      <xdr:row>5</xdr:row>
      <xdr:rowOff>119945</xdr:rowOff>
    </xdr:from>
    <xdr:to>
      <xdr:col>8</xdr:col>
      <xdr:colOff>585611</xdr:colOff>
      <xdr:row>19</xdr:row>
      <xdr:rowOff>72113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6333" y="896056"/>
          <a:ext cx="3541889" cy="35081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4" name="Imagem 5"/>
        <xdr:cNvPicPr>
          <a:picLocks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1389945</xdr:colOff>
      <xdr:row>1</xdr:row>
      <xdr:rowOff>21168</xdr:rowOff>
    </xdr:from>
    <xdr:to>
      <xdr:col>0</xdr:col>
      <xdr:colOff>2024945</xdr:colOff>
      <xdr:row>2</xdr:row>
      <xdr:rowOff>42334</xdr:rowOff>
    </xdr:to>
    <xdr:sp macro="" textlink="">
      <xdr:nvSpPr>
        <xdr:cNvPr id="5" name="Retângulo de cantos arredondados 4">
          <a:hlinkClick xmlns:r="http://schemas.openxmlformats.org/officeDocument/2006/relationships" r:id="rId3"/>
        </xdr:cNvPr>
        <xdr:cNvSpPr/>
      </xdr:nvSpPr>
      <xdr:spPr>
        <a:xfrm>
          <a:off x="1389945" y="204612"/>
          <a:ext cx="635000" cy="289278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529175</xdr:colOff>
      <xdr:row>6</xdr:row>
      <xdr:rowOff>14111</xdr:rowOff>
    </xdr:from>
    <xdr:to>
      <xdr:col>11</xdr:col>
      <xdr:colOff>472595</xdr:colOff>
      <xdr:row>20</xdr:row>
      <xdr:rowOff>63500</xdr:rowOff>
    </xdr:to>
    <xdr:pic>
      <xdr:nvPicPr>
        <xdr:cNvPr id="7" name="Imagem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0E6D4E7-CA07-4BD5-8B89-4DD063D65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6" t="18152" r="58223" b="2469"/>
        <a:stretch/>
      </xdr:blipFill>
      <xdr:spPr>
        <a:xfrm>
          <a:off x="10378731" y="889000"/>
          <a:ext cx="2370531" cy="3577167"/>
        </a:xfrm>
        <a:prstGeom prst="rect">
          <a:avLst/>
        </a:prstGeom>
      </xdr:spPr>
    </xdr:pic>
    <xdr:clientData/>
  </xdr:twoCellAnchor>
  <xdr:twoCellAnchor editAs="oneCell">
    <xdr:from>
      <xdr:col>10</xdr:col>
      <xdr:colOff>399602</xdr:colOff>
      <xdr:row>17</xdr:row>
      <xdr:rowOff>105832</xdr:rowOff>
    </xdr:from>
    <xdr:to>
      <xdr:col>11</xdr:col>
      <xdr:colOff>430796</xdr:colOff>
      <xdr:row>19</xdr:row>
      <xdr:rowOff>247585</xdr:rowOff>
    </xdr:to>
    <xdr:pic>
      <xdr:nvPicPr>
        <xdr:cNvPr id="3" name="Imagem 2" descr="Fundo preto com letras brancas&#10;&#10;Descrição gerada automaticamente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61188B95-5F71-43CD-B2EE-2898DBC16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655" t="86756"/>
        <a:stretch/>
      </xdr:blipFill>
      <xdr:spPr>
        <a:xfrm>
          <a:off x="12069491" y="3732388"/>
          <a:ext cx="637972" cy="64975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5" name="Imagem 5"/>
        <xdr:cNvPicPr>
          <a:picLocks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6" name="Retângulo de cantos arredondados 5">
          <a:hlinkClick xmlns:r="http://schemas.openxmlformats.org/officeDocument/2006/relationships" r:id="rId4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4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4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644</xdr:row>
      <xdr:rowOff>1270</xdr:rowOff>
    </xdr:from>
    <xdr:to>
      <xdr:col>11</xdr:col>
      <xdr:colOff>140335</xdr:colOff>
      <xdr:row>644</xdr:row>
      <xdr:rowOff>2540</xdr:rowOff>
    </xdr:to>
    <xdr:grpSp>
      <xdr:nvGrpSpPr>
        <xdr:cNvPr id="2" name="Group 838">
          <a:extLst>
            <a:ext uri="{FF2B5EF4-FFF2-40B4-BE49-F238E27FC236}">
              <a16:creationId xmlns:a16="http://schemas.microsoft.com/office/drawing/2014/main" xmlns="" id="{B6BEE170-EDEE-4372-9EF7-D82A9B0C182A}"/>
            </a:ext>
          </a:extLst>
        </xdr:cNvPr>
        <xdr:cNvGrpSpPr>
          <a:grpSpLocks/>
        </xdr:cNvGrpSpPr>
      </xdr:nvGrpSpPr>
      <xdr:grpSpPr bwMode="auto">
        <a:xfrm>
          <a:off x="4692791" y="119691714"/>
          <a:ext cx="9502211" cy="1270"/>
          <a:chOff x="1129" y="6353"/>
          <a:chExt cx="9653" cy="292"/>
        </a:xfrm>
      </xdr:grpSpPr>
      <xdr:grpSp>
        <xdr:nvGrpSpPr>
          <xdr:cNvPr id="3" name="Group 845">
            <a:extLst>
              <a:ext uri="{FF2B5EF4-FFF2-40B4-BE49-F238E27FC236}">
                <a16:creationId xmlns:a16="http://schemas.microsoft.com/office/drawing/2014/main" xmlns="" id="{AF4DA19D-CABF-46C7-8AD8-75F690A1BD67}"/>
              </a:ext>
            </a:extLst>
          </xdr:cNvPr>
          <xdr:cNvGrpSpPr>
            <a:grpSpLocks/>
          </xdr:cNvGrpSpPr>
        </xdr:nvGrpSpPr>
        <xdr:grpSpPr bwMode="auto">
          <a:xfrm>
            <a:off x="1139" y="6363"/>
            <a:ext cx="5891" cy="272"/>
            <a:chOff x="1139" y="6363"/>
            <a:chExt cx="5891" cy="272"/>
          </a:xfrm>
        </xdr:grpSpPr>
        <xdr:sp macro="" textlink="">
          <xdr:nvSpPr>
            <xdr:cNvPr id="10" name="Freeform 846">
              <a:extLst>
                <a:ext uri="{FF2B5EF4-FFF2-40B4-BE49-F238E27FC236}">
                  <a16:creationId xmlns:a16="http://schemas.microsoft.com/office/drawing/2014/main" xmlns="" id="{44B07657-B919-4B2A-B7B2-8161CA3510F8}"/>
                </a:ext>
              </a:extLst>
            </xdr:cNvPr>
            <xdr:cNvSpPr>
              <a:spLocks/>
            </xdr:cNvSpPr>
          </xdr:nvSpPr>
          <xdr:spPr bwMode="auto">
            <a:xfrm>
              <a:off x="1139" y="6363"/>
              <a:ext cx="5891" cy="272"/>
            </a:xfrm>
            <a:custGeom>
              <a:avLst/>
              <a:gdLst>
                <a:gd name="T0" fmla="+- 0 7030 1139"/>
                <a:gd name="T1" fmla="*/ T0 w 5891"/>
                <a:gd name="T2" fmla="+- 0 6363 6363"/>
                <a:gd name="T3" fmla="*/ 6363 h 272"/>
                <a:gd name="T4" fmla="+- 0 1139 1139"/>
                <a:gd name="T5" fmla="*/ T4 w 5891"/>
                <a:gd name="T6" fmla="+- 0 6363 6363"/>
                <a:gd name="T7" fmla="*/ 6363 h 272"/>
                <a:gd name="T8" fmla="+- 0 1139 1139"/>
                <a:gd name="T9" fmla="*/ T8 w 5891"/>
                <a:gd name="T10" fmla="+- 0 6635 6363"/>
                <a:gd name="T11" fmla="*/ 6635 h 272"/>
                <a:gd name="T12" fmla="+- 0 7030 1139"/>
                <a:gd name="T13" fmla="*/ T12 w 5891"/>
                <a:gd name="T14" fmla="+- 0 6635 6363"/>
                <a:gd name="T15" fmla="*/ 6635 h 272"/>
                <a:gd name="T16" fmla="+- 0 7030 1139"/>
                <a:gd name="T17" fmla="*/ T16 w 5891"/>
                <a:gd name="T18" fmla="+- 0 6363 6363"/>
                <a:gd name="T19" fmla="*/ 6363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891" h="272">
                  <a:moveTo>
                    <a:pt x="5891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5891" y="272"/>
                  </a:lnTo>
                  <a:lnTo>
                    <a:pt x="5891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4" name="Group 843">
            <a:extLst>
              <a:ext uri="{FF2B5EF4-FFF2-40B4-BE49-F238E27FC236}">
                <a16:creationId xmlns:a16="http://schemas.microsoft.com/office/drawing/2014/main" xmlns="" id="{23B4082A-09A7-477E-9902-3457759900AE}"/>
              </a:ext>
            </a:extLst>
          </xdr:cNvPr>
          <xdr:cNvGrpSpPr>
            <a:grpSpLocks/>
          </xdr:cNvGrpSpPr>
        </xdr:nvGrpSpPr>
        <xdr:grpSpPr bwMode="auto">
          <a:xfrm>
            <a:off x="7030" y="6363"/>
            <a:ext cx="1247" cy="272"/>
            <a:chOff x="7030" y="6363"/>
            <a:chExt cx="1247" cy="272"/>
          </a:xfrm>
        </xdr:grpSpPr>
        <xdr:sp macro="" textlink="">
          <xdr:nvSpPr>
            <xdr:cNvPr id="9" name="Freeform 844">
              <a:extLst>
                <a:ext uri="{FF2B5EF4-FFF2-40B4-BE49-F238E27FC236}">
                  <a16:creationId xmlns:a16="http://schemas.microsoft.com/office/drawing/2014/main" xmlns="" id="{F1C444A3-BF04-412A-BB79-1920855DC934}"/>
                </a:ext>
              </a:extLst>
            </xdr:cNvPr>
            <xdr:cNvSpPr>
              <a:spLocks/>
            </xdr:cNvSpPr>
          </xdr:nvSpPr>
          <xdr:spPr bwMode="auto">
            <a:xfrm>
              <a:off x="7030" y="6363"/>
              <a:ext cx="1247" cy="272"/>
            </a:xfrm>
            <a:custGeom>
              <a:avLst/>
              <a:gdLst>
                <a:gd name="T0" fmla="+- 0 8277 7030"/>
                <a:gd name="T1" fmla="*/ T0 w 1247"/>
                <a:gd name="T2" fmla="+- 0 6363 6363"/>
                <a:gd name="T3" fmla="*/ 6363 h 272"/>
                <a:gd name="T4" fmla="+- 0 7030 7030"/>
                <a:gd name="T5" fmla="*/ T4 w 1247"/>
                <a:gd name="T6" fmla="+- 0 6363 6363"/>
                <a:gd name="T7" fmla="*/ 6363 h 272"/>
                <a:gd name="T8" fmla="+- 0 7030 7030"/>
                <a:gd name="T9" fmla="*/ T8 w 1247"/>
                <a:gd name="T10" fmla="+- 0 6635 6363"/>
                <a:gd name="T11" fmla="*/ 6635 h 272"/>
                <a:gd name="T12" fmla="+- 0 8277 7030"/>
                <a:gd name="T13" fmla="*/ T12 w 1247"/>
                <a:gd name="T14" fmla="+- 0 6635 6363"/>
                <a:gd name="T15" fmla="*/ 6635 h 272"/>
                <a:gd name="T16" fmla="+- 0 8277 7030"/>
                <a:gd name="T17" fmla="*/ T16 w 1247"/>
                <a:gd name="T18" fmla="+- 0 6363 6363"/>
                <a:gd name="T19" fmla="*/ 6363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5" name="Group 841">
            <a:extLst>
              <a:ext uri="{FF2B5EF4-FFF2-40B4-BE49-F238E27FC236}">
                <a16:creationId xmlns:a16="http://schemas.microsoft.com/office/drawing/2014/main" xmlns="" id="{CCC7077A-D7C1-42FF-924A-FD97751ED5D9}"/>
              </a:ext>
            </a:extLst>
          </xdr:cNvPr>
          <xdr:cNvGrpSpPr>
            <a:grpSpLocks/>
          </xdr:cNvGrpSpPr>
        </xdr:nvGrpSpPr>
        <xdr:grpSpPr bwMode="auto">
          <a:xfrm>
            <a:off x="8277" y="6363"/>
            <a:ext cx="1247" cy="272"/>
            <a:chOff x="8277" y="6363"/>
            <a:chExt cx="1247" cy="272"/>
          </a:xfrm>
        </xdr:grpSpPr>
        <xdr:sp macro="" textlink="">
          <xdr:nvSpPr>
            <xdr:cNvPr id="8" name="Freeform 842">
              <a:extLst>
                <a:ext uri="{FF2B5EF4-FFF2-40B4-BE49-F238E27FC236}">
                  <a16:creationId xmlns:a16="http://schemas.microsoft.com/office/drawing/2014/main" xmlns="" id="{45B22C06-F1F8-43E0-BE89-1C7ED94D1546}"/>
                </a:ext>
              </a:extLst>
            </xdr:cNvPr>
            <xdr:cNvSpPr>
              <a:spLocks/>
            </xdr:cNvSpPr>
          </xdr:nvSpPr>
          <xdr:spPr bwMode="auto">
            <a:xfrm>
              <a:off x="8277" y="6363"/>
              <a:ext cx="1247" cy="272"/>
            </a:xfrm>
            <a:custGeom>
              <a:avLst/>
              <a:gdLst>
                <a:gd name="T0" fmla="+- 0 9524 8277"/>
                <a:gd name="T1" fmla="*/ T0 w 1247"/>
                <a:gd name="T2" fmla="+- 0 6363 6363"/>
                <a:gd name="T3" fmla="*/ 6363 h 272"/>
                <a:gd name="T4" fmla="+- 0 8277 8277"/>
                <a:gd name="T5" fmla="*/ T4 w 1247"/>
                <a:gd name="T6" fmla="+- 0 6363 6363"/>
                <a:gd name="T7" fmla="*/ 6363 h 272"/>
                <a:gd name="T8" fmla="+- 0 8277 8277"/>
                <a:gd name="T9" fmla="*/ T8 w 1247"/>
                <a:gd name="T10" fmla="+- 0 6635 6363"/>
                <a:gd name="T11" fmla="*/ 6635 h 272"/>
                <a:gd name="T12" fmla="+- 0 9524 8277"/>
                <a:gd name="T13" fmla="*/ T12 w 1247"/>
                <a:gd name="T14" fmla="+- 0 6635 6363"/>
                <a:gd name="T15" fmla="*/ 6635 h 272"/>
                <a:gd name="T16" fmla="+- 0 9524 8277"/>
                <a:gd name="T17" fmla="*/ T16 w 1247"/>
                <a:gd name="T18" fmla="+- 0 6363 6363"/>
                <a:gd name="T19" fmla="*/ 6363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6" name="Group 839">
            <a:extLst>
              <a:ext uri="{FF2B5EF4-FFF2-40B4-BE49-F238E27FC236}">
                <a16:creationId xmlns:a16="http://schemas.microsoft.com/office/drawing/2014/main" xmlns="" id="{CFFF2CAF-0E5D-4B57-940C-C5721B5CB9FB}"/>
              </a:ext>
            </a:extLst>
          </xdr:cNvPr>
          <xdr:cNvGrpSpPr>
            <a:grpSpLocks/>
          </xdr:cNvGrpSpPr>
        </xdr:nvGrpSpPr>
        <xdr:grpSpPr bwMode="auto">
          <a:xfrm>
            <a:off x="9524" y="6363"/>
            <a:ext cx="1247" cy="272"/>
            <a:chOff x="9524" y="6363"/>
            <a:chExt cx="1247" cy="272"/>
          </a:xfrm>
        </xdr:grpSpPr>
        <xdr:sp macro="" textlink="">
          <xdr:nvSpPr>
            <xdr:cNvPr id="7" name="Freeform 840">
              <a:extLst>
                <a:ext uri="{FF2B5EF4-FFF2-40B4-BE49-F238E27FC236}">
                  <a16:creationId xmlns:a16="http://schemas.microsoft.com/office/drawing/2014/main" xmlns="" id="{23B5355A-2D42-4B26-8661-CC2F2D548202}"/>
                </a:ext>
              </a:extLst>
            </xdr:cNvPr>
            <xdr:cNvSpPr>
              <a:spLocks/>
            </xdr:cNvSpPr>
          </xdr:nvSpPr>
          <xdr:spPr bwMode="auto">
            <a:xfrm>
              <a:off x="9524" y="6363"/>
              <a:ext cx="1247" cy="272"/>
            </a:xfrm>
            <a:custGeom>
              <a:avLst/>
              <a:gdLst>
                <a:gd name="T0" fmla="+- 0 10772 9524"/>
                <a:gd name="T1" fmla="*/ T0 w 1247"/>
                <a:gd name="T2" fmla="+- 0 6363 6363"/>
                <a:gd name="T3" fmla="*/ 6363 h 272"/>
                <a:gd name="T4" fmla="+- 0 9524 9524"/>
                <a:gd name="T5" fmla="*/ T4 w 1247"/>
                <a:gd name="T6" fmla="+- 0 6363 6363"/>
                <a:gd name="T7" fmla="*/ 6363 h 272"/>
                <a:gd name="T8" fmla="+- 0 9524 9524"/>
                <a:gd name="T9" fmla="*/ T8 w 1247"/>
                <a:gd name="T10" fmla="+- 0 6635 6363"/>
                <a:gd name="T11" fmla="*/ 6635 h 272"/>
                <a:gd name="T12" fmla="+- 0 10772 9524"/>
                <a:gd name="T13" fmla="*/ T12 w 1247"/>
                <a:gd name="T14" fmla="+- 0 6635 6363"/>
                <a:gd name="T15" fmla="*/ 6635 h 272"/>
                <a:gd name="T16" fmla="+- 0 10772 9524"/>
                <a:gd name="T17" fmla="*/ T16 w 1247"/>
                <a:gd name="T18" fmla="+- 0 6363 6363"/>
                <a:gd name="T19" fmla="*/ 6363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8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8" y="272"/>
                  </a:lnTo>
                  <a:lnTo>
                    <a:pt x="1248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</xdr:grpSp>
    <xdr:clientData/>
  </xdr:twoCellAnchor>
  <xdr:twoCellAnchor>
    <xdr:from>
      <xdr:col>1</xdr:col>
      <xdr:colOff>106680</xdr:colOff>
      <xdr:row>644</xdr:row>
      <xdr:rowOff>365760</xdr:rowOff>
    </xdr:from>
    <xdr:to>
      <xdr:col>11</xdr:col>
      <xdr:colOff>140335</xdr:colOff>
      <xdr:row>644</xdr:row>
      <xdr:rowOff>367030</xdr:rowOff>
    </xdr:to>
    <xdr:grpSp>
      <xdr:nvGrpSpPr>
        <xdr:cNvPr id="11" name="Group 820">
          <a:extLst>
            <a:ext uri="{FF2B5EF4-FFF2-40B4-BE49-F238E27FC236}">
              <a16:creationId xmlns:a16="http://schemas.microsoft.com/office/drawing/2014/main" xmlns="" id="{B1DE612F-2950-4BF2-825F-FF9C552E0755}"/>
            </a:ext>
          </a:extLst>
        </xdr:cNvPr>
        <xdr:cNvGrpSpPr>
          <a:grpSpLocks/>
        </xdr:cNvGrpSpPr>
      </xdr:nvGrpSpPr>
      <xdr:grpSpPr bwMode="auto">
        <a:xfrm>
          <a:off x="4692791" y="119872054"/>
          <a:ext cx="9502211" cy="1270"/>
          <a:chOff x="1129" y="7441"/>
          <a:chExt cx="9653" cy="292"/>
        </a:xfrm>
      </xdr:grpSpPr>
      <xdr:grpSp>
        <xdr:nvGrpSpPr>
          <xdr:cNvPr id="12" name="Group 827">
            <a:extLst>
              <a:ext uri="{FF2B5EF4-FFF2-40B4-BE49-F238E27FC236}">
                <a16:creationId xmlns:a16="http://schemas.microsoft.com/office/drawing/2014/main" xmlns="" id="{1D955FD9-9113-44F5-8416-2E15B7C6433F}"/>
              </a:ext>
            </a:extLst>
          </xdr:cNvPr>
          <xdr:cNvGrpSpPr>
            <a:grpSpLocks/>
          </xdr:cNvGrpSpPr>
        </xdr:nvGrpSpPr>
        <xdr:grpSpPr bwMode="auto">
          <a:xfrm>
            <a:off x="1139" y="7451"/>
            <a:ext cx="5891" cy="272"/>
            <a:chOff x="1139" y="7451"/>
            <a:chExt cx="5891" cy="272"/>
          </a:xfrm>
        </xdr:grpSpPr>
        <xdr:sp macro="" textlink="">
          <xdr:nvSpPr>
            <xdr:cNvPr id="19" name="Freeform 828">
              <a:extLst>
                <a:ext uri="{FF2B5EF4-FFF2-40B4-BE49-F238E27FC236}">
                  <a16:creationId xmlns:a16="http://schemas.microsoft.com/office/drawing/2014/main" xmlns="" id="{846D6932-5981-4796-AE87-48AAB259F1DF}"/>
                </a:ext>
              </a:extLst>
            </xdr:cNvPr>
            <xdr:cNvSpPr>
              <a:spLocks/>
            </xdr:cNvSpPr>
          </xdr:nvSpPr>
          <xdr:spPr bwMode="auto">
            <a:xfrm>
              <a:off x="1139" y="7451"/>
              <a:ext cx="5891" cy="272"/>
            </a:xfrm>
            <a:custGeom>
              <a:avLst/>
              <a:gdLst>
                <a:gd name="T0" fmla="+- 0 7030 1139"/>
                <a:gd name="T1" fmla="*/ T0 w 5891"/>
                <a:gd name="T2" fmla="+- 0 7451 7451"/>
                <a:gd name="T3" fmla="*/ 7451 h 272"/>
                <a:gd name="T4" fmla="+- 0 1139 1139"/>
                <a:gd name="T5" fmla="*/ T4 w 5891"/>
                <a:gd name="T6" fmla="+- 0 7451 7451"/>
                <a:gd name="T7" fmla="*/ 7451 h 272"/>
                <a:gd name="T8" fmla="+- 0 1139 1139"/>
                <a:gd name="T9" fmla="*/ T8 w 5891"/>
                <a:gd name="T10" fmla="+- 0 7723 7451"/>
                <a:gd name="T11" fmla="*/ 7723 h 272"/>
                <a:gd name="T12" fmla="+- 0 7030 1139"/>
                <a:gd name="T13" fmla="*/ T12 w 5891"/>
                <a:gd name="T14" fmla="+- 0 7723 7451"/>
                <a:gd name="T15" fmla="*/ 7723 h 272"/>
                <a:gd name="T16" fmla="+- 0 7030 1139"/>
                <a:gd name="T17" fmla="*/ T16 w 5891"/>
                <a:gd name="T18" fmla="+- 0 7451 7451"/>
                <a:gd name="T19" fmla="*/ 7451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891" h="272">
                  <a:moveTo>
                    <a:pt x="5891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5891" y="272"/>
                  </a:lnTo>
                  <a:lnTo>
                    <a:pt x="5891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13" name="Group 825">
            <a:extLst>
              <a:ext uri="{FF2B5EF4-FFF2-40B4-BE49-F238E27FC236}">
                <a16:creationId xmlns:a16="http://schemas.microsoft.com/office/drawing/2014/main" xmlns="" id="{DCC6359B-1384-4A03-99E7-886FE34216FC}"/>
              </a:ext>
            </a:extLst>
          </xdr:cNvPr>
          <xdr:cNvGrpSpPr>
            <a:grpSpLocks/>
          </xdr:cNvGrpSpPr>
        </xdr:nvGrpSpPr>
        <xdr:grpSpPr bwMode="auto">
          <a:xfrm>
            <a:off x="7030" y="7451"/>
            <a:ext cx="1247" cy="272"/>
            <a:chOff x="7030" y="7451"/>
            <a:chExt cx="1247" cy="272"/>
          </a:xfrm>
        </xdr:grpSpPr>
        <xdr:sp macro="" textlink="">
          <xdr:nvSpPr>
            <xdr:cNvPr id="18" name="Freeform 826">
              <a:extLst>
                <a:ext uri="{FF2B5EF4-FFF2-40B4-BE49-F238E27FC236}">
                  <a16:creationId xmlns:a16="http://schemas.microsoft.com/office/drawing/2014/main" xmlns="" id="{691AEB82-25BF-45ED-B55E-7DFE124A4AA5}"/>
                </a:ext>
              </a:extLst>
            </xdr:cNvPr>
            <xdr:cNvSpPr>
              <a:spLocks/>
            </xdr:cNvSpPr>
          </xdr:nvSpPr>
          <xdr:spPr bwMode="auto">
            <a:xfrm>
              <a:off x="7030" y="7451"/>
              <a:ext cx="1247" cy="272"/>
            </a:xfrm>
            <a:custGeom>
              <a:avLst/>
              <a:gdLst>
                <a:gd name="T0" fmla="+- 0 8277 7030"/>
                <a:gd name="T1" fmla="*/ T0 w 1247"/>
                <a:gd name="T2" fmla="+- 0 7451 7451"/>
                <a:gd name="T3" fmla="*/ 7451 h 272"/>
                <a:gd name="T4" fmla="+- 0 7030 7030"/>
                <a:gd name="T5" fmla="*/ T4 w 1247"/>
                <a:gd name="T6" fmla="+- 0 7451 7451"/>
                <a:gd name="T7" fmla="*/ 7451 h 272"/>
                <a:gd name="T8" fmla="+- 0 7030 7030"/>
                <a:gd name="T9" fmla="*/ T8 w 1247"/>
                <a:gd name="T10" fmla="+- 0 7723 7451"/>
                <a:gd name="T11" fmla="*/ 7723 h 272"/>
                <a:gd name="T12" fmla="+- 0 8277 7030"/>
                <a:gd name="T13" fmla="*/ T12 w 1247"/>
                <a:gd name="T14" fmla="+- 0 7723 7451"/>
                <a:gd name="T15" fmla="*/ 7723 h 272"/>
                <a:gd name="T16" fmla="+- 0 8277 7030"/>
                <a:gd name="T17" fmla="*/ T16 w 1247"/>
                <a:gd name="T18" fmla="+- 0 7451 7451"/>
                <a:gd name="T19" fmla="*/ 7451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14" name="Group 823">
            <a:extLst>
              <a:ext uri="{FF2B5EF4-FFF2-40B4-BE49-F238E27FC236}">
                <a16:creationId xmlns:a16="http://schemas.microsoft.com/office/drawing/2014/main" xmlns="" id="{79DBB833-3B6A-429A-8BDA-C34AF00C9BBC}"/>
              </a:ext>
            </a:extLst>
          </xdr:cNvPr>
          <xdr:cNvGrpSpPr>
            <a:grpSpLocks/>
          </xdr:cNvGrpSpPr>
        </xdr:nvGrpSpPr>
        <xdr:grpSpPr bwMode="auto">
          <a:xfrm>
            <a:off x="8277" y="7451"/>
            <a:ext cx="1247" cy="272"/>
            <a:chOff x="8277" y="7451"/>
            <a:chExt cx="1247" cy="272"/>
          </a:xfrm>
        </xdr:grpSpPr>
        <xdr:sp macro="" textlink="">
          <xdr:nvSpPr>
            <xdr:cNvPr id="17" name="Freeform 824">
              <a:extLst>
                <a:ext uri="{FF2B5EF4-FFF2-40B4-BE49-F238E27FC236}">
                  <a16:creationId xmlns:a16="http://schemas.microsoft.com/office/drawing/2014/main" xmlns="" id="{13DBC8EA-1932-4FD1-A78C-F34CFBAE773E}"/>
                </a:ext>
              </a:extLst>
            </xdr:cNvPr>
            <xdr:cNvSpPr>
              <a:spLocks/>
            </xdr:cNvSpPr>
          </xdr:nvSpPr>
          <xdr:spPr bwMode="auto">
            <a:xfrm>
              <a:off x="8277" y="7451"/>
              <a:ext cx="1247" cy="272"/>
            </a:xfrm>
            <a:custGeom>
              <a:avLst/>
              <a:gdLst>
                <a:gd name="T0" fmla="+- 0 9524 8277"/>
                <a:gd name="T1" fmla="*/ T0 w 1247"/>
                <a:gd name="T2" fmla="+- 0 7451 7451"/>
                <a:gd name="T3" fmla="*/ 7451 h 272"/>
                <a:gd name="T4" fmla="+- 0 8277 8277"/>
                <a:gd name="T5" fmla="*/ T4 w 1247"/>
                <a:gd name="T6" fmla="+- 0 7451 7451"/>
                <a:gd name="T7" fmla="*/ 7451 h 272"/>
                <a:gd name="T8" fmla="+- 0 8277 8277"/>
                <a:gd name="T9" fmla="*/ T8 w 1247"/>
                <a:gd name="T10" fmla="+- 0 7723 7451"/>
                <a:gd name="T11" fmla="*/ 7723 h 272"/>
                <a:gd name="T12" fmla="+- 0 9524 8277"/>
                <a:gd name="T13" fmla="*/ T12 w 1247"/>
                <a:gd name="T14" fmla="+- 0 7723 7451"/>
                <a:gd name="T15" fmla="*/ 7723 h 272"/>
                <a:gd name="T16" fmla="+- 0 9524 8277"/>
                <a:gd name="T17" fmla="*/ T16 w 1247"/>
                <a:gd name="T18" fmla="+- 0 7451 7451"/>
                <a:gd name="T19" fmla="*/ 7451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15" name="Group 821">
            <a:extLst>
              <a:ext uri="{FF2B5EF4-FFF2-40B4-BE49-F238E27FC236}">
                <a16:creationId xmlns:a16="http://schemas.microsoft.com/office/drawing/2014/main" xmlns="" id="{B4DDE644-2F7D-4A4E-9566-59DFC23ACA9C}"/>
              </a:ext>
            </a:extLst>
          </xdr:cNvPr>
          <xdr:cNvGrpSpPr>
            <a:grpSpLocks/>
          </xdr:cNvGrpSpPr>
        </xdr:nvGrpSpPr>
        <xdr:grpSpPr bwMode="auto">
          <a:xfrm>
            <a:off x="9524" y="7451"/>
            <a:ext cx="1247" cy="272"/>
            <a:chOff x="9524" y="7451"/>
            <a:chExt cx="1247" cy="272"/>
          </a:xfrm>
        </xdr:grpSpPr>
        <xdr:sp macro="" textlink="">
          <xdr:nvSpPr>
            <xdr:cNvPr id="16" name="Freeform 822">
              <a:extLst>
                <a:ext uri="{FF2B5EF4-FFF2-40B4-BE49-F238E27FC236}">
                  <a16:creationId xmlns:a16="http://schemas.microsoft.com/office/drawing/2014/main" xmlns="" id="{AD0ECF58-3F9B-4EAA-A68C-6B52772ADEC2}"/>
                </a:ext>
              </a:extLst>
            </xdr:cNvPr>
            <xdr:cNvSpPr>
              <a:spLocks/>
            </xdr:cNvSpPr>
          </xdr:nvSpPr>
          <xdr:spPr bwMode="auto">
            <a:xfrm>
              <a:off x="9524" y="7451"/>
              <a:ext cx="1247" cy="272"/>
            </a:xfrm>
            <a:custGeom>
              <a:avLst/>
              <a:gdLst>
                <a:gd name="T0" fmla="+- 0 10772 9524"/>
                <a:gd name="T1" fmla="*/ T0 w 1247"/>
                <a:gd name="T2" fmla="+- 0 7451 7451"/>
                <a:gd name="T3" fmla="*/ 7451 h 272"/>
                <a:gd name="T4" fmla="+- 0 9524 9524"/>
                <a:gd name="T5" fmla="*/ T4 w 1247"/>
                <a:gd name="T6" fmla="+- 0 7451 7451"/>
                <a:gd name="T7" fmla="*/ 7451 h 272"/>
                <a:gd name="T8" fmla="+- 0 9524 9524"/>
                <a:gd name="T9" fmla="*/ T8 w 1247"/>
                <a:gd name="T10" fmla="+- 0 7723 7451"/>
                <a:gd name="T11" fmla="*/ 7723 h 272"/>
                <a:gd name="T12" fmla="+- 0 10772 9524"/>
                <a:gd name="T13" fmla="*/ T12 w 1247"/>
                <a:gd name="T14" fmla="+- 0 7723 7451"/>
                <a:gd name="T15" fmla="*/ 7723 h 272"/>
                <a:gd name="T16" fmla="+- 0 10772 9524"/>
                <a:gd name="T17" fmla="*/ T16 w 1247"/>
                <a:gd name="T18" fmla="+- 0 7451 7451"/>
                <a:gd name="T19" fmla="*/ 7451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8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8" y="272"/>
                  </a:lnTo>
                  <a:lnTo>
                    <a:pt x="1248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</xdr:grpSp>
    <xdr:clientData/>
  </xdr:twoCellAnchor>
  <xdr:twoCellAnchor>
    <xdr:from>
      <xdr:col>1</xdr:col>
      <xdr:colOff>106680</xdr:colOff>
      <xdr:row>646</xdr:row>
      <xdr:rowOff>2540</xdr:rowOff>
    </xdr:from>
    <xdr:to>
      <xdr:col>11</xdr:col>
      <xdr:colOff>140335</xdr:colOff>
      <xdr:row>646</xdr:row>
      <xdr:rowOff>2540</xdr:rowOff>
    </xdr:to>
    <xdr:grpSp>
      <xdr:nvGrpSpPr>
        <xdr:cNvPr id="20" name="Group 793">
          <a:extLst>
            <a:ext uri="{FF2B5EF4-FFF2-40B4-BE49-F238E27FC236}">
              <a16:creationId xmlns:a16="http://schemas.microsoft.com/office/drawing/2014/main" xmlns="" id="{453C770E-5297-4016-A045-6771331934DC}"/>
            </a:ext>
          </a:extLst>
        </xdr:cNvPr>
        <xdr:cNvGrpSpPr>
          <a:grpSpLocks/>
        </xdr:cNvGrpSpPr>
      </xdr:nvGrpSpPr>
      <xdr:grpSpPr bwMode="auto">
        <a:xfrm>
          <a:off x="4692791" y="120243318"/>
          <a:ext cx="9502211" cy="0"/>
          <a:chOff x="1129" y="9616"/>
          <a:chExt cx="9653" cy="292"/>
        </a:xfrm>
      </xdr:grpSpPr>
      <xdr:grpSp>
        <xdr:nvGrpSpPr>
          <xdr:cNvPr id="21" name="Group 800">
            <a:extLst>
              <a:ext uri="{FF2B5EF4-FFF2-40B4-BE49-F238E27FC236}">
                <a16:creationId xmlns:a16="http://schemas.microsoft.com/office/drawing/2014/main" xmlns="" id="{59DBAA90-708B-4B98-A7B9-7865A65DF9B1}"/>
              </a:ext>
            </a:extLst>
          </xdr:cNvPr>
          <xdr:cNvGrpSpPr>
            <a:grpSpLocks/>
          </xdr:cNvGrpSpPr>
        </xdr:nvGrpSpPr>
        <xdr:grpSpPr bwMode="auto">
          <a:xfrm>
            <a:off x="1139" y="9626"/>
            <a:ext cx="5891" cy="272"/>
            <a:chOff x="1139" y="9626"/>
            <a:chExt cx="5891" cy="272"/>
          </a:xfrm>
        </xdr:grpSpPr>
        <xdr:sp macro="" textlink="">
          <xdr:nvSpPr>
            <xdr:cNvPr id="28" name="Freeform 801">
              <a:extLst>
                <a:ext uri="{FF2B5EF4-FFF2-40B4-BE49-F238E27FC236}">
                  <a16:creationId xmlns:a16="http://schemas.microsoft.com/office/drawing/2014/main" xmlns="" id="{A1D05F7D-65ED-4A6A-9256-1CDAE228CC7D}"/>
                </a:ext>
              </a:extLst>
            </xdr:cNvPr>
            <xdr:cNvSpPr>
              <a:spLocks/>
            </xdr:cNvSpPr>
          </xdr:nvSpPr>
          <xdr:spPr bwMode="auto">
            <a:xfrm>
              <a:off x="1139" y="9626"/>
              <a:ext cx="5891" cy="272"/>
            </a:xfrm>
            <a:custGeom>
              <a:avLst/>
              <a:gdLst>
                <a:gd name="T0" fmla="+- 0 7030 1139"/>
                <a:gd name="T1" fmla="*/ T0 w 5891"/>
                <a:gd name="T2" fmla="+- 0 9626 9626"/>
                <a:gd name="T3" fmla="*/ 9626 h 272"/>
                <a:gd name="T4" fmla="+- 0 1139 1139"/>
                <a:gd name="T5" fmla="*/ T4 w 5891"/>
                <a:gd name="T6" fmla="+- 0 9626 9626"/>
                <a:gd name="T7" fmla="*/ 9626 h 272"/>
                <a:gd name="T8" fmla="+- 0 1139 1139"/>
                <a:gd name="T9" fmla="*/ T8 w 5891"/>
                <a:gd name="T10" fmla="+- 0 9898 9626"/>
                <a:gd name="T11" fmla="*/ 9898 h 272"/>
                <a:gd name="T12" fmla="+- 0 7030 1139"/>
                <a:gd name="T13" fmla="*/ T12 w 5891"/>
                <a:gd name="T14" fmla="+- 0 9898 9626"/>
                <a:gd name="T15" fmla="*/ 9898 h 272"/>
                <a:gd name="T16" fmla="+- 0 7030 1139"/>
                <a:gd name="T17" fmla="*/ T16 w 5891"/>
                <a:gd name="T18" fmla="+- 0 9626 9626"/>
                <a:gd name="T19" fmla="*/ 9626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891" h="272">
                  <a:moveTo>
                    <a:pt x="5891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5891" y="272"/>
                  </a:lnTo>
                  <a:lnTo>
                    <a:pt x="5891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22" name="Group 798">
            <a:extLst>
              <a:ext uri="{FF2B5EF4-FFF2-40B4-BE49-F238E27FC236}">
                <a16:creationId xmlns:a16="http://schemas.microsoft.com/office/drawing/2014/main" xmlns="" id="{8C70BC6F-6AA2-4C3E-83B4-44A547E86C8D}"/>
              </a:ext>
            </a:extLst>
          </xdr:cNvPr>
          <xdr:cNvGrpSpPr>
            <a:grpSpLocks/>
          </xdr:cNvGrpSpPr>
        </xdr:nvGrpSpPr>
        <xdr:grpSpPr bwMode="auto">
          <a:xfrm>
            <a:off x="7030" y="9626"/>
            <a:ext cx="1247" cy="272"/>
            <a:chOff x="7030" y="9626"/>
            <a:chExt cx="1247" cy="272"/>
          </a:xfrm>
        </xdr:grpSpPr>
        <xdr:sp macro="" textlink="">
          <xdr:nvSpPr>
            <xdr:cNvPr id="27" name="Freeform 799">
              <a:extLst>
                <a:ext uri="{FF2B5EF4-FFF2-40B4-BE49-F238E27FC236}">
                  <a16:creationId xmlns:a16="http://schemas.microsoft.com/office/drawing/2014/main" xmlns="" id="{0FF6493D-4506-4C56-A2F4-8C3648D0017A}"/>
                </a:ext>
              </a:extLst>
            </xdr:cNvPr>
            <xdr:cNvSpPr>
              <a:spLocks/>
            </xdr:cNvSpPr>
          </xdr:nvSpPr>
          <xdr:spPr bwMode="auto">
            <a:xfrm>
              <a:off x="7030" y="9626"/>
              <a:ext cx="1247" cy="272"/>
            </a:xfrm>
            <a:custGeom>
              <a:avLst/>
              <a:gdLst>
                <a:gd name="T0" fmla="+- 0 8277 7030"/>
                <a:gd name="T1" fmla="*/ T0 w 1247"/>
                <a:gd name="T2" fmla="+- 0 9626 9626"/>
                <a:gd name="T3" fmla="*/ 9626 h 272"/>
                <a:gd name="T4" fmla="+- 0 7030 7030"/>
                <a:gd name="T5" fmla="*/ T4 w 1247"/>
                <a:gd name="T6" fmla="+- 0 9626 9626"/>
                <a:gd name="T7" fmla="*/ 9626 h 272"/>
                <a:gd name="T8" fmla="+- 0 7030 7030"/>
                <a:gd name="T9" fmla="*/ T8 w 1247"/>
                <a:gd name="T10" fmla="+- 0 9898 9626"/>
                <a:gd name="T11" fmla="*/ 9898 h 272"/>
                <a:gd name="T12" fmla="+- 0 8277 7030"/>
                <a:gd name="T13" fmla="*/ T12 w 1247"/>
                <a:gd name="T14" fmla="+- 0 9898 9626"/>
                <a:gd name="T15" fmla="*/ 9898 h 272"/>
                <a:gd name="T16" fmla="+- 0 8277 7030"/>
                <a:gd name="T17" fmla="*/ T16 w 1247"/>
                <a:gd name="T18" fmla="+- 0 9626 9626"/>
                <a:gd name="T19" fmla="*/ 9626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23" name="Group 796">
            <a:extLst>
              <a:ext uri="{FF2B5EF4-FFF2-40B4-BE49-F238E27FC236}">
                <a16:creationId xmlns:a16="http://schemas.microsoft.com/office/drawing/2014/main" xmlns="" id="{7F3694DF-8872-4DCF-8E18-6D730B8CDE07}"/>
              </a:ext>
            </a:extLst>
          </xdr:cNvPr>
          <xdr:cNvGrpSpPr>
            <a:grpSpLocks/>
          </xdr:cNvGrpSpPr>
        </xdr:nvGrpSpPr>
        <xdr:grpSpPr bwMode="auto">
          <a:xfrm>
            <a:off x="8277" y="9626"/>
            <a:ext cx="1247" cy="272"/>
            <a:chOff x="8277" y="9626"/>
            <a:chExt cx="1247" cy="272"/>
          </a:xfrm>
        </xdr:grpSpPr>
        <xdr:sp macro="" textlink="">
          <xdr:nvSpPr>
            <xdr:cNvPr id="26" name="Freeform 797">
              <a:extLst>
                <a:ext uri="{FF2B5EF4-FFF2-40B4-BE49-F238E27FC236}">
                  <a16:creationId xmlns:a16="http://schemas.microsoft.com/office/drawing/2014/main" xmlns="" id="{BD84AC67-841E-4724-8F0E-7F977CAB6267}"/>
                </a:ext>
              </a:extLst>
            </xdr:cNvPr>
            <xdr:cNvSpPr>
              <a:spLocks/>
            </xdr:cNvSpPr>
          </xdr:nvSpPr>
          <xdr:spPr bwMode="auto">
            <a:xfrm>
              <a:off x="8277" y="9626"/>
              <a:ext cx="1247" cy="272"/>
            </a:xfrm>
            <a:custGeom>
              <a:avLst/>
              <a:gdLst>
                <a:gd name="T0" fmla="+- 0 9524 8277"/>
                <a:gd name="T1" fmla="*/ T0 w 1247"/>
                <a:gd name="T2" fmla="+- 0 9626 9626"/>
                <a:gd name="T3" fmla="*/ 9626 h 272"/>
                <a:gd name="T4" fmla="+- 0 8277 8277"/>
                <a:gd name="T5" fmla="*/ T4 w 1247"/>
                <a:gd name="T6" fmla="+- 0 9626 9626"/>
                <a:gd name="T7" fmla="*/ 9626 h 272"/>
                <a:gd name="T8" fmla="+- 0 8277 8277"/>
                <a:gd name="T9" fmla="*/ T8 w 1247"/>
                <a:gd name="T10" fmla="+- 0 9898 9626"/>
                <a:gd name="T11" fmla="*/ 9898 h 272"/>
                <a:gd name="T12" fmla="+- 0 9524 8277"/>
                <a:gd name="T13" fmla="*/ T12 w 1247"/>
                <a:gd name="T14" fmla="+- 0 9898 9626"/>
                <a:gd name="T15" fmla="*/ 9898 h 272"/>
                <a:gd name="T16" fmla="+- 0 9524 8277"/>
                <a:gd name="T17" fmla="*/ T16 w 1247"/>
                <a:gd name="T18" fmla="+- 0 9626 9626"/>
                <a:gd name="T19" fmla="*/ 9626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7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7" y="272"/>
                  </a:lnTo>
                  <a:lnTo>
                    <a:pt x="1247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  <xdr:grpSp>
        <xdr:nvGrpSpPr>
          <xdr:cNvPr id="24" name="Group 794">
            <a:extLst>
              <a:ext uri="{FF2B5EF4-FFF2-40B4-BE49-F238E27FC236}">
                <a16:creationId xmlns:a16="http://schemas.microsoft.com/office/drawing/2014/main" xmlns="" id="{F24263C7-2649-45B4-9B1E-05D02FB99230}"/>
              </a:ext>
            </a:extLst>
          </xdr:cNvPr>
          <xdr:cNvGrpSpPr>
            <a:grpSpLocks/>
          </xdr:cNvGrpSpPr>
        </xdr:nvGrpSpPr>
        <xdr:grpSpPr bwMode="auto">
          <a:xfrm>
            <a:off x="9524" y="9626"/>
            <a:ext cx="1247" cy="272"/>
            <a:chOff x="9524" y="9626"/>
            <a:chExt cx="1247" cy="272"/>
          </a:xfrm>
        </xdr:grpSpPr>
        <xdr:sp macro="" textlink="">
          <xdr:nvSpPr>
            <xdr:cNvPr id="25" name="Freeform 795">
              <a:extLst>
                <a:ext uri="{FF2B5EF4-FFF2-40B4-BE49-F238E27FC236}">
                  <a16:creationId xmlns:a16="http://schemas.microsoft.com/office/drawing/2014/main" xmlns="" id="{A23077DD-4DBF-4483-A244-D8CFD68B3F35}"/>
                </a:ext>
              </a:extLst>
            </xdr:cNvPr>
            <xdr:cNvSpPr>
              <a:spLocks/>
            </xdr:cNvSpPr>
          </xdr:nvSpPr>
          <xdr:spPr bwMode="auto">
            <a:xfrm>
              <a:off x="9524" y="9626"/>
              <a:ext cx="1247" cy="272"/>
            </a:xfrm>
            <a:custGeom>
              <a:avLst/>
              <a:gdLst>
                <a:gd name="T0" fmla="+- 0 10772 9524"/>
                <a:gd name="T1" fmla="*/ T0 w 1247"/>
                <a:gd name="T2" fmla="+- 0 9626 9626"/>
                <a:gd name="T3" fmla="*/ 9626 h 272"/>
                <a:gd name="T4" fmla="+- 0 9524 9524"/>
                <a:gd name="T5" fmla="*/ T4 w 1247"/>
                <a:gd name="T6" fmla="+- 0 9626 9626"/>
                <a:gd name="T7" fmla="*/ 9626 h 272"/>
                <a:gd name="T8" fmla="+- 0 9524 9524"/>
                <a:gd name="T9" fmla="*/ T8 w 1247"/>
                <a:gd name="T10" fmla="+- 0 9898 9626"/>
                <a:gd name="T11" fmla="*/ 9898 h 272"/>
                <a:gd name="T12" fmla="+- 0 10772 9524"/>
                <a:gd name="T13" fmla="*/ T12 w 1247"/>
                <a:gd name="T14" fmla="+- 0 9898 9626"/>
                <a:gd name="T15" fmla="*/ 9898 h 272"/>
                <a:gd name="T16" fmla="+- 0 10772 9524"/>
                <a:gd name="T17" fmla="*/ T16 w 1247"/>
                <a:gd name="T18" fmla="+- 0 9626 9626"/>
                <a:gd name="T19" fmla="*/ 9626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47" h="272">
                  <a:moveTo>
                    <a:pt x="1248" y="0"/>
                  </a:moveTo>
                  <a:lnTo>
                    <a:pt x="0" y="0"/>
                  </a:lnTo>
                  <a:lnTo>
                    <a:pt x="0" y="272"/>
                  </a:lnTo>
                  <a:lnTo>
                    <a:pt x="1248" y="272"/>
                  </a:lnTo>
                  <a:lnTo>
                    <a:pt x="1248" y="0"/>
                  </a:lnTo>
                  <a:close/>
                </a:path>
              </a:pathLst>
            </a:custGeom>
            <a:solidFill>
              <a:srgbClr val="EFF2F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pt-BR"/>
            </a:p>
          </xdr:txBody>
        </xdr:sp>
      </xdr:grpSp>
    </xdr:grpSp>
    <xdr:clientData/>
  </xdr:twoCellAnchor>
  <xdr:twoCellAnchor>
    <xdr:from>
      <xdr:col>0</xdr:col>
      <xdr:colOff>38100</xdr:colOff>
      <xdr:row>0</xdr:row>
      <xdr:rowOff>114300</xdr:rowOff>
    </xdr:from>
    <xdr:to>
      <xdr:col>0</xdr:col>
      <xdr:colOff>987778</xdr:colOff>
      <xdr:row>2</xdr:row>
      <xdr:rowOff>63500</xdr:rowOff>
    </xdr:to>
    <xdr:pic>
      <xdr:nvPicPr>
        <xdr:cNvPr id="30" name="Imagem 5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9" t="15307" b="23470"/>
        <a:stretch/>
      </xdr:blipFill>
      <xdr:spPr bwMode="auto">
        <a:xfrm>
          <a:off x="38100" y="114300"/>
          <a:ext cx="94967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1519061</xdr:colOff>
      <xdr:row>1</xdr:row>
      <xdr:rowOff>12701</xdr:rowOff>
    </xdr:from>
    <xdr:to>
      <xdr:col>0</xdr:col>
      <xdr:colOff>2156883</xdr:colOff>
      <xdr:row>2</xdr:row>
      <xdr:rowOff>33867</xdr:rowOff>
    </xdr:to>
    <xdr:sp macro="" textlink="">
      <xdr:nvSpPr>
        <xdr:cNvPr id="31" name="Retângulo de cantos arredondados 30">
          <a:hlinkClick xmlns:r="http://schemas.openxmlformats.org/officeDocument/2006/relationships" r:id="rId2"/>
        </xdr:cNvPr>
        <xdr:cNvSpPr/>
      </xdr:nvSpPr>
      <xdr:spPr>
        <a:xfrm>
          <a:off x="1519061" y="196851"/>
          <a:ext cx="637822" cy="287866"/>
        </a:xfrm>
        <a:prstGeom prst="roundRect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ri.light.com.br/sustentabilidade/relatorio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ri.light.com.br/sustentabilidade/compromissos-com-o-desenvolvimento-sustentavel/" TargetMode="External"/><Relationship Id="rId2" Type="http://schemas.openxmlformats.org/officeDocument/2006/relationships/hyperlink" Target="http://ri.light.com.br/governanca/acordos-estatutos-e-politicas/" TargetMode="External"/><Relationship Id="rId1" Type="http://schemas.openxmlformats.org/officeDocument/2006/relationships/hyperlink" Target="http://ri.light.com.br/sustentabilidade/relatorios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130" zoomScaleNormal="130" workbookViewId="0">
      <selection activeCell="P13" sqref="P13"/>
    </sheetView>
  </sheetViews>
  <sheetFormatPr defaultRowHeight="14.5" x14ac:dyDescent="0.35"/>
  <sheetData/>
  <pageMargins left="0.511811024" right="0.511811024" top="0.78740157499999996" bottom="0.78740157499999996" header="0.31496062000000002" footer="0.31496062000000002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I197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11" sqref="A111"/>
    </sheetView>
  </sheetViews>
  <sheetFormatPr defaultRowHeight="14.5" outlineLevelRow="2" x14ac:dyDescent="0.35"/>
  <cols>
    <col min="1" max="1" width="65.6328125" customWidth="1"/>
    <col min="2" max="4" width="16.6328125" customWidth="1"/>
    <col min="5" max="8" width="14.6328125" customWidth="1"/>
  </cols>
  <sheetData>
    <row r="2" spans="1:9" ht="21" x14ac:dyDescent="0.5">
      <c r="C2" s="203"/>
      <c r="H2" s="204" t="s">
        <v>658</v>
      </c>
    </row>
    <row r="3" spans="1:9" x14ac:dyDescent="0.35">
      <c r="H3" s="206" t="s">
        <v>663</v>
      </c>
    </row>
    <row r="4" spans="1:9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9" ht="7.5" customHeight="1" x14ac:dyDescent="0.35"/>
    <row r="6" spans="1:9" ht="18.5" x14ac:dyDescent="0.35">
      <c r="B6" s="239">
        <v>2017</v>
      </c>
      <c r="C6" s="239">
        <v>2018</v>
      </c>
      <c r="D6" s="239">
        <v>2019</v>
      </c>
    </row>
    <row r="7" spans="1:9" ht="18.5" x14ac:dyDescent="0.35">
      <c r="A7" s="20" t="s">
        <v>523</v>
      </c>
    </row>
    <row r="9" spans="1:9" s="22" customFormat="1" collapsed="1" x14ac:dyDescent="0.35">
      <c r="A9" s="295" t="s">
        <v>271</v>
      </c>
      <c r="B9" s="295"/>
      <c r="C9" s="295"/>
      <c r="D9" s="295"/>
      <c r="E9" s="21"/>
      <c r="F9" s="21"/>
      <c r="G9" s="21"/>
      <c r="H9" s="21"/>
      <c r="I9" s="21"/>
    </row>
    <row r="10" spans="1:9" s="22" customFormat="1" hidden="1" outlineLevel="1" x14ac:dyDescent="0.35">
      <c r="A10" s="2" t="s">
        <v>31</v>
      </c>
      <c r="B10" s="32">
        <v>101</v>
      </c>
      <c r="C10" s="32">
        <v>111</v>
      </c>
      <c r="D10" s="32">
        <v>106</v>
      </c>
      <c r="E10" s="21"/>
      <c r="F10" s="21"/>
      <c r="G10" s="21"/>
      <c r="H10" s="21"/>
      <c r="I10" s="21"/>
    </row>
    <row r="11" spans="1:9" s="22" customFormat="1" hidden="1" outlineLevel="1" x14ac:dyDescent="0.35">
      <c r="A11" s="24" t="s">
        <v>32</v>
      </c>
      <c r="B11" s="33">
        <v>15</v>
      </c>
      <c r="C11" s="33">
        <v>15</v>
      </c>
      <c r="D11" s="33">
        <v>16</v>
      </c>
      <c r="E11" s="21"/>
      <c r="F11" s="21"/>
      <c r="G11" s="21"/>
      <c r="H11" s="21"/>
      <c r="I11" s="21"/>
    </row>
    <row r="12" spans="1:9" s="22" customFormat="1" hidden="1" outlineLevel="1" x14ac:dyDescent="0.35">
      <c r="A12" s="34" t="s">
        <v>33</v>
      </c>
      <c r="B12" s="35">
        <v>116</v>
      </c>
      <c r="C12" s="35">
        <v>126</v>
      </c>
      <c r="D12" s="35">
        <v>122</v>
      </c>
      <c r="E12" s="21"/>
      <c r="F12" s="21"/>
      <c r="G12" s="21"/>
      <c r="H12" s="21"/>
      <c r="I12" s="21"/>
    </row>
    <row r="13" spans="1:9" s="22" customFormat="1" ht="47.5" hidden="1" customHeight="1" outlineLevel="1" x14ac:dyDescent="0.35">
      <c r="A13" s="294" t="s">
        <v>216</v>
      </c>
      <c r="B13" s="294"/>
      <c r="C13" s="294"/>
      <c r="D13" s="294"/>
      <c r="E13" s="21"/>
      <c r="F13" s="21"/>
      <c r="G13" s="21"/>
      <c r="H13" s="21"/>
      <c r="I13" s="21"/>
    </row>
    <row r="14" spans="1:9" s="22" customFormat="1" x14ac:dyDescent="0.35">
      <c r="A14" s="12"/>
      <c r="B14" s="21"/>
      <c r="C14" s="21"/>
      <c r="D14" s="21"/>
      <c r="E14" s="21"/>
      <c r="F14" s="21"/>
      <c r="G14" s="21"/>
      <c r="H14" s="21"/>
      <c r="I14" s="21"/>
    </row>
    <row r="15" spans="1:9" s="22" customFormat="1" collapsed="1" x14ac:dyDescent="0.35">
      <c r="A15" s="295" t="s">
        <v>272</v>
      </c>
      <c r="B15" s="295"/>
      <c r="C15" s="295"/>
      <c r="D15" s="295"/>
      <c r="E15" s="21"/>
      <c r="F15" s="21"/>
      <c r="G15" s="21"/>
      <c r="H15" s="21"/>
      <c r="I15" s="21"/>
    </row>
    <row r="16" spans="1:9" s="22" customFormat="1" ht="29" hidden="1" outlineLevel="1" x14ac:dyDescent="0.35">
      <c r="A16" s="2" t="s">
        <v>34</v>
      </c>
      <c r="B16" s="36">
        <v>111.2</v>
      </c>
      <c r="C16" s="36">
        <v>134.1</v>
      </c>
      <c r="D16" s="36">
        <v>142</v>
      </c>
      <c r="E16" s="21"/>
      <c r="F16" s="21"/>
      <c r="G16" s="21"/>
      <c r="H16" s="21"/>
      <c r="I16" s="21"/>
    </row>
    <row r="17" spans="1:9" s="22" customFormat="1" hidden="1" outlineLevel="1" x14ac:dyDescent="0.35">
      <c r="A17" s="24" t="s">
        <v>35</v>
      </c>
      <c r="B17" s="37">
        <v>5.4</v>
      </c>
      <c r="C17" s="37">
        <v>5.4</v>
      </c>
      <c r="D17" s="37">
        <v>5.6</v>
      </c>
      <c r="E17" s="21"/>
      <c r="F17" s="21"/>
      <c r="G17" s="21"/>
      <c r="H17" s="21"/>
      <c r="I17" s="21"/>
    </row>
    <row r="18" spans="1:9" s="22" customFormat="1" hidden="1" outlineLevel="1" x14ac:dyDescent="0.35">
      <c r="A18" s="2" t="s">
        <v>36</v>
      </c>
      <c r="B18" s="36">
        <v>116.6</v>
      </c>
      <c r="C18" s="36">
        <v>139.5</v>
      </c>
      <c r="D18" s="36">
        <v>147.6</v>
      </c>
      <c r="E18" s="21"/>
      <c r="F18" s="21"/>
      <c r="G18" s="21"/>
      <c r="H18" s="21"/>
      <c r="I18" s="21"/>
    </row>
    <row r="19" spans="1:9" s="22" customFormat="1" ht="46" hidden="1" customHeight="1" outlineLevel="1" x14ac:dyDescent="0.35">
      <c r="A19" s="294" t="s">
        <v>37</v>
      </c>
      <c r="B19" s="294"/>
      <c r="C19" s="294"/>
      <c r="D19" s="294"/>
      <c r="E19" s="21"/>
      <c r="F19" s="21"/>
      <c r="G19" s="21"/>
      <c r="H19" s="21"/>
      <c r="I19" s="21"/>
    </row>
    <row r="20" spans="1:9" s="22" customFormat="1" x14ac:dyDescent="0.35">
      <c r="A20" s="12"/>
      <c r="B20" s="21"/>
      <c r="C20" s="21"/>
      <c r="D20" s="21"/>
      <c r="E20" s="21"/>
      <c r="F20" s="21"/>
      <c r="G20" s="21"/>
      <c r="H20" s="21"/>
      <c r="I20" s="21"/>
    </row>
    <row r="21" spans="1:9" s="22" customFormat="1" collapsed="1" x14ac:dyDescent="0.35">
      <c r="A21" s="295" t="s">
        <v>273</v>
      </c>
      <c r="B21" s="295"/>
      <c r="C21" s="295"/>
      <c r="D21" s="295"/>
      <c r="E21" s="21"/>
      <c r="F21" s="21"/>
      <c r="G21" s="21"/>
      <c r="H21" s="21"/>
      <c r="I21" s="21"/>
    </row>
    <row r="22" spans="1:9" s="22" customFormat="1" hidden="1" outlineLevel="1" x14ac:dyDescent="0.35">
      <c r="A22" s="2" t="s">
        <v>274</v>
      </c>
      <c r="B22" s="9">
        <v>379</v>
      </c>
      <c r="C22" s="9">
        <v>351</v>
      </c>
      <c r="D22" s="9">
        <v>376</v>
      </c>
      <c r="E22" s="21"/>
      <c r="F22" s="21"/>
      <c r="G22" s="21"/>
      <c r="H22" s="21"/>
      <c r="I22" s="21"/>
    </row>
    <row r="23" spans="1:9" s="22" customFormat="1" x14ac:dyDescent="0.35">
      <c r="A23" s="12"/>
      <c r="B23" s="21"/>
      <c r="C23" s="21"/>
      <c r="D23" s="21"/>
      <c r="E23" s="21"/>
      <c r="F23" s="21"/>
      <c r="G23" s="21"/>
      <c r="H23" s="21"/>
      <c r="I23" s="21"/>
    </row>
    <row r="24" spans="1:9" s="22" customFormat="1" collapsed="1" x14ac:dyDescent="0.35">
      <c r="A24" s="297" t="s">
        <v>275</v>
      </c>
      <c r="B24" s="297"/>
      <c r="C24" s="297"/>
      <c r="D24" s="297"/>
      <c r="E24" s="21"/>
      <c r="F24" s="21"/>
      <c r="G24" s="21"/>
      <c r="H24" s="21"/>
      <c r="I24" s="21"/>
    </row>
    <row r="25" spans="1:9" s="22" customFormat="1" hidden="1" outlineLevel="1" x14ac:dyDescent="0.35">
      <c r="A25" s="2" t="s">
        <v>38</v>
      </c>
      <c r="B25" s="3">
        <v>5200</v>
      </c>
      <c r="C25" s="3">
        <v>5651</v>
      </c>
      <c r="D25" s="3">
        <v>7097</v>
      </c>
      <c r="E25" s="21"/>
      <c r="F25" s="21"/>
      <c r="G25" s="21"/>
      <c r="H25" s="21"/>
      <c r="I25" s="21"/>
    </row>
    <row r="26" spans="1:9" s="22" customFormat="1" hidden="1" outlineLevel="1" x14ac:dyDescent="0.35">
      <c r="A26" s="24" t="s">
        <v>39</v>
      </c>
      <c r="B26" s="11">
        <v>5513</v>
      </c>
      <c r="C26" s="11">
        <v>5253</v>
      </c>
      <c r="D26" s="11">
        <v>5297</v>
      </c>
      <c r="E26" s="21"/>
      <c r="F26" s="21"/>
      <c r="G26" s="21"/>
      <c r="H26" s="21"/>
      <c r="I26" s="21"/>
    </row>
    <row r="27" spans="1:9" s="22" customFormat="1" hidden="1" outlineLevel="1" x14ac:dyDescent="0.35">
      <c r="A27" s="2" t="s">
        <v>40</v>
      </c>
      <c r="B27" s="3">
        <v>56</v>
      </c>
      <c r="C27" s="3">
        <v>53</v>
      </c>
      <c r="D27" s="3">
        <v>29</v>
      </c>
      <c r="E27" s="21"/>
      <c r="F27" s="21"/>
      <c r="G27" s="21"/>
      <c r="H27" s="21"/>
      <c r="I27" s="21"/>
    </row>
    <row r="28" spans="1:9" s="22" customFormat="1" hidden="1" outlineLevel="1" x14ac:dyDescent="0.35">
      <c r="A28" s="30" t="s">
        <v>29</v>
      </c>
      <c r="B28" s="38">
        <v>10769</v>
      </c>
      <c r="C28" s="38">
        <v>10957</v>
      </c>
      <c r="D28" s="38">
        <v>12423</v>
      </c>
      <c r="E28" s="21"/>
      <c r="F28" s="21"/>
      <c r="G28" s="21"/>
      <c r="H28" s="21"/>
      <c r="I28" s="21"/>
    </row>
    <row r="29" spans="1:9" s="22" customFormat="1" x14ac:dyDescent="0.35">
      <c r="A29" s="12"/>
      <c r="B29" s="21"/>
      <c r="C29" s="21"/>
      <c r="D29" s="21"/>
      <c r="E29" s="21"/>
      <c r="F29" s="21"/>
      <c r="G29" s="21"/>
      <c r="H29" s="21"/>
      <c r="I29" s="21"/>
    </row>
    <row r="30" spans="1:9" s="22" customFormat="1" collapsed="1" x14ac:dyDescent="0.35">
      <c r="A30" s="297" t="s">
        <v>276</v>
      </c>
      <c r="B30" s="297"/>
      <c r="C30" s="297"/>
      <c r="D30" s="297"/>
      <c r="E30" s="21"/>
      <c r="F30" s="21"/>
      <c r="G30" s="21"/>
      <c r="H30" s="21"/>
      <c r="I30" s="21"/>
    </row>
    <row r="31" spans="1:9" s="22" customFormat="1" hidden="1" outlineLevel="1" x14ac:dyDescent="0.35">
      <c r="A31" s="2" t="s">
        <v>38</v>
      </c>
      <c r="B31" s="3">
        <v>3628</v>
      </c>
      <c r="C31" s="3">
        <v>6761</v>
      </c>
      <c r="D31" s="10">
        <v>2627</v>
      </c>
      <c r="E31" s="21"/>
      <c r="F31" s="21"/>
      <c r="G31" s="21"/>
      <c r="H31" s="21"/>
      <c r="I31" s="21"/>
    </row>
    <row r="32" spans="1:9" s="22" customFormat="1" hidden="1" outlineLevel="1" x14ac:dyDescent="0.35">
      <c r="A32" s="24" t="s">
        <v>39</v>
      </c>
      <c r="B32" s="11">
        <v>3142</v>
      </c>
      <c r="C32" s="11">
        <v>8729</v>
      </c>
      <c r="D32" s="29">
        <v>7572</v>
      </c>
      <c r="E32" s="21"/>
      <c r="F32" s="21"/>
      <c r="G32" s="21"/>
      <c r="H32" s="21"/>
      <c r="I32" s="21"/>
    </row>
    <row r="33" spans="1:9" s="22" customFormat="1" hidden="1" outlineLevel="1" x14ac:dyDescent="0.35">
      <c r="A33" s="2" t="s">
        <v>40</v>
      </c>
      <c r="B33" s="3">
        <v>30</v>
      </c>
      <c r="C33" s="3">
        <v>183</v>
      </c>
      <c r="D33" s="10">
        <v>24</v>
      </c>
      <c r="E33" s="21"/>
      <c r="F33" s="21"/>
      <c r="G33" s="21"/>
      <c r="H33" s="21"/>
      <c r="I33" s="21"/>
    </row>
    <row r="34" spans="1:9" s="22" customFormat="1" hidden="1" outlineLevel="1" x14ac:dyDescent="0.35">
      <c r="A34" s="30" t="s">
        <v>29</v>
      </c>
      <c r="B34" s="38">
        <v>6799</v>
      </c>
      <c r="C34" s="38">
        <v>15673</v>
      </c>
      <c r="D34" s="31">
        <v>10223</v>
      </c>
      <c r="E34" s="21"/>
      <c r="F34" s="21"/>
      <c r="G34" s="21"/>
      <c r="H34" s="21"/>
      <c r="I34" s="21"/>
    </row>
    <row r="35" spans="1:9" s="22" customFormat="1" x14ac:dyDescent="0.35">
      <c r="A35" s="12"/>
      <c r="B35" s="21"/>
      <c r="C35" s="21"/>
      <c r="D35" s="21"/>
      <c r="E35" s="21"/>
      <c r="F35" s="21"/>
      <c r="G35" s="21"/>
      <c r="H35" s="21"/>
      <c r="I35" s="21"/>
    </row>
    <row r="36" spans="1:9" s="22" customFormat="1" collapsed="1" x14ac:dyDescent="0.35">
      <c r="A36" s="297" t="s">
        <v>280</v>
      </c>
      <c r="B36" s="297"/>
      <c r="C36" s="297"/>
      <c r="D36" s="297"/>
      <c r="E36" s="21"/>
      <c r="F36" s="21"/>
      <c r="G36" s="21"/>
      <c r="H36" s="21"/>
      <c r="I36" s="21"/>
    </row>
    <row r="37" spans="1:9" s="22" customFormat="1" hidden="1" outlineLevel="1" x14ac:dyDescent="0.35">
      <c r="A37" s="2" t="s">
        <v>51</v>
      </c>
      <c r="B37" s="3">
        <v>4449</v>
      </c>
      <c r="C37" s="3">
        <v>10769</v>
      </c>
      <c r="D37" s="3">
        <v>4464</v>
      </c>
      <c r="E37" s="21"/>
      <c r="F37" s="21"/>
      <c r="G37" s="21"/>
      <c r="H37" s="21"/>
      <c r="I37" s="21"/>
    </row>
    <row r="38" spans="1:9" s="22" customFormat="1" hidden="1" outlineLevel="1" x14ac:dyDescent="0.35">
      <c r="A38" s="24" t="s">
        <v>52</v>
      </c>
      <c r="B38" s="11">
        <v>4058</v>
      </c>
      <c r="C38" s="11">
        <v>3873</v>
      </c>
      <c r="D38" s="11">
        <v>3139</v>
      </c>
      <c r="E38" s="21"/>
      <c r="F38" s="21"/>
      <c r="G38" s="21"/>
      <c r="H38" s="21"/>
      <c r="I38" s="21"/>
    </row>
    <row r="39" spans="1:9" s="22" customFormat="1" hidden="1" outlineLevel="1" x14ac:dyDescent="0.35">
      <c r="A39" s="2" t="s">
        <v>238</v>
      </c>
      <c r="B39" s="3">
        <v>7728</v>
      </c>
      <c r="C39" s="3">
        <v>7707</v>
      </c>
      <c r="D39" s="3">
        <v>9465</v>
      </c>
      <c r="E39" s="21"/>
      <c r="F39" s="21"/>
      <c r="G39" s="21"/>
      <c r="H39" s="21"/>
      <c r="I39" s="21"/>
    </row>
    <row r="40" spans="1:9" s="22" customFormat="1" hidden="1" outlineLevel="1" x14ac:dyDescent="0.35">
      <c r="A40" s="24" t="s">
        <v>239</v>
      </c>
      <c r="B40" s="11">
        <v>221046</v>
      </c>
      <c r="C40" s="11">
        <v>168490</v>
      </c>
      <c r="D40" s="11">
        <v>207589</v>
      </c>
      <c r="E40" s="21"/>
      <c r="F40" s="21"/>
      <c r="G40" s="21"/>
      <c r="H40" s="21"/>
      <c r="I40" s="21"/>
    </row>
    <row r="41" spans="1:9" s="22" customFormat="1" hidden="1" outlineLevel="1" x14ac:dyDescent="0.35">
      <c r="A41" s="34" t="s">
        <v>53</v>
      </c>
      <c r="B41" s="6">
        <v>12177</v>
      </c>
      <c r="C41" s="6">
        <v>18476</v>
      </c>
      <c r="D41" s="6">
        <v>13929</v>
      </c>
      <c r="E41" s="21"/>
      <c r="F41" s="21"/>
      <c r="G41" s="21"/>
      <c r="H41" s="21"/>
      <c r="I41" s="21"/>
    </row>
    <row r="42" spans="1:9" s="22" customFormat="1" hidden="1" outlineLevel="1" x14ac:dyDescent="0.35">
      <c r="A42" s="30" t="s">
        <v>54</v>
      </c>
      <c r="B42" s="38">
        <v>225104</v>
      </c>
      <c r="C42" s="38">
        <v>172363</v>
      </c>
      <c r="D42" s="38">
        <v>210728</v>
      </c>
      <c r="E42" s="21"/>
      <c r="F42" s="21"/>
      <c r="G42" s="21"/>
      <c r="H42" s="21"/>
      <c r="I42" s="21"/>
    </row>
    <row r="43" spans="1:9" s="22" customFormat="1" ht="79" hidden="1" customHeight="1" outlineLevel="1" x14ac:dyDescent="0.35">
      <c r="A43" s="294" t="s">
        <v>240</v>
      </c>
      <c r="B43" s="294"/>
      <c r="C43" s="294"/>
      <c r="D43" s="294"/>
      <c r="E43" s="21"/>
      <c r="F43" s="21"/>
      <c r="G43" s="21"/>
      <c r="H43" s="21"/>
      <c r="I43" s="21"/>
    </row>
    <row r="45" spans="1:9" s="22" customFormat="1" collapsed="1" x14ac:dyDescent="0.35">
      <c r="A45" s="295" t="s">
        <v>278</v>
      </c>
      <c r="B45" s="295"/>
      <c r="C45" s="295"/>
      <c r="D45" s="295"/>
      <c r="E45" s="21"/>
      <c r="F45" s="21"/>
      <c r="G45" s="21"/>
      <c r="H45" s="21"/>
    </row>
    <row r="46" spans="1:9" s="22" customFormat="1" ht="29" hidden="1" outlineLevel="1" x14ac:dyDescent="0.35">
      <c r="A46" s="2" t="s">
        <v>226</v>
      </c>
      <c r="B46" s="9">
        <v>30.68</v>
      </c>
      <c r="C46" s="9">
        <v>27.06</v>
      </c>
      <c r="D46" s="9">
        <v>19.309999999999999</v>
      </c>
      <c r="E46" s="21"/>
      <c r="F46" s="21"/>
      <c r="G46" s="21"/>
      <c r="H46" s="21"/>
    </row>
    <row r="47" spans="1:9" s="22" customFormat="1" ht="29" hidden="1" outlineLevel="1" x14ac:dyDescent="0.35">
      <c r="A47" s="24" t="s">
        <v>227</v>
      </c>
      <c r="B47" s="39">
        <v>1170.4000000000001</v>
      </c>
      <c r="C47" s="8">
        <v>395.5</v>
      </c>
      <c r="D47" s="8">
        <v>1.08</v>
      </c>
      <c r="E47" s="21"/>
      <c r="F47" s="21"/>
      <c r="G47" s="21"/>
      <c r="H47" s="21"/>
    </row>
    <row r="48" spans="1:9" s="22" customFormat="1" ht="29" hidden="1" outlineLevel="1" x14ac:dyDescent="0.35">
      <c r="A48" s="2" t="s">
        <v>228</v>
      </c>
      <c r="B48" s="9">
        <v>5.0000000000000001E-3</v>
      </c>
      <c r="C48" s="9">
        <v>0.17</v>
      </c>
      <c r="D48" s="9">
        <v>1.03</v>
      </c>
      <c r="E48" s="21"/>
      <c r="F48" s="21"/>
      <c r="G48" s="21"/>
      <c r="H48" s="21"/>
    </row>
    <row r="49" spans="1:9" s="22" customFormat="1" ht="29" hidden="1" outlineLevel="1" x14ac:dyDescent="0.35">
      <c r="A49" s="24" t="s">
        <v>229</v>
      </c>
      <c r="B49" s="8">
        <v>0.91300000000000003</v>
      </c>
      <c r="C49" s="8">
        <v>128.79</v>
      </c>
      <c r="D49" s="8">
        <v>134.34</v>
      </c>
      <c r="E49" s="21"/>
      <c r="F49" s="21"/>
      <c r="G49" s="21"/>
      <c r="H49" s="21"/>
    </row>
    <row r="50" spans="1:9" s="22" customFormat="1" ht="29" hidden="1" outlineLevel="1" x14ac:dyDescent="0.35">
      <c r="A50" s="2" t="s">
        <v>230</v>
      </c>
      <c r="B50" s="9">
        <v>6</v>
      </c>
      <c r="C50" s="9">
        <v>4</v>
      </c>
      <c r="D50" s="9">
        <v>6.5</v>
      </c>
      <c r="E50" s="21"/>
      <c r="F50" s="21"/>
      <c r="G50" s="21"/>
      <c r="H50" s="21"/>
    </row>
    <row r="51" spans="1:9" s="22" customFormat="1" ht="29" hidden="1" outlineLevel="1" x14ac:dyDescent="0.35">
      <c r="A51" s="24" t="s">
        <v>231</v>
      </c>
      <c r="B51" s="8">
        <v>1.63</v>
      </c>
      <c r="C51" s="8">
        <v>3.31</v>
      </c>
      <c r="D51" s="8">
        <v>3.1</v>
      </c>
      <c r="E51" s="21"/>
      <c r="F51" s="21"/>
      <c r="G51" s="21"/>
      <c r="H51" s="21"/>
    </row>
    <row r="52" spans="1:9" s="22" customFormat="1" ht="36" hidden="1" customHeight="1" outlineLevel="1" x14ac:dyDescent="0.35">
      <c r="A52" s="294" t="s">
        <v>49</v>
      </c>
      <c r="B52" s="294"/>
      <c r="C52" s="294"/>
      <c r="D52" s="294"/>
      <c r="E52" s="2"/>
      <c r="F52" s="21"/>
      <c r="G52" s="21"/>
      <c r="H52" s="21"/>
      <c r="I52" s="21"/>
    </row>
    <row r="53" spans="1:9" s="22" customFormat="1" ht="31" hidden="1" customHeight="1" outlineLevel="1" x14ac:dyDescent="0.35">
      <c r="A53" s="294" t="s">
        <v>50</v>
      </c>
      <c r="B53" s="294"/>
      <c r="C53" s="294"/>
      <c r="D53" s="294"/>
      <c r="E53" s="21"/>
      <c r="F53" s="21"/>
      <c r="G53" s="21"/>
      <c r="H53" s="21"/>
      <c r="I53" s="21"/>
    </row>
    <row r="54" spans="1:9" s="22" customFormat="1" x14ac:dyDescent="0.35">
      <c r="A54" s="12"/>
      <c r="B54" s="21"/>
      <c r="C54" s="21"/>
      <c r="D54" s="21"/>
      <c r="E54" s="21"/>
      <c r="F54" s="21"/>
      <c r="G54" s="21"/>
      <c r="H54" s="21"/>
      <c r="I54" s="21"/>
    </row>
    <row r="55" spans="1:9" s="22" customFormat="1" collapsed="1" x14ac:dyDescent="0.35">
      <c r="A55" s="295" t="s">
        <v>279</v>
      </c>
      <c r="B55" s="295"/>
      <c r="C55" s="295"/>
      <c r="D55" s="295"/>
      <c r="E55" s="21"/>
      <c r="F55" s="21"/>
      <c r="G55" s="21"/>
      <c r="H55" s="21"/>
    </row>
    <row r="56" spans="1:9" s="22" customFormat="1" hidden="1" outlineLevel="1" x14ac:dyDescent="0.35">
      <c r="A56" s="19" t="s">
        <v>237</v>
      </c>
      <c r="B56" s="81"/>
      <c r="C56" s="81"/>
      <c r="D56" s="81"/>
      <c r="E56" s="21"/>
      <c r="F56" s="21"/>
      <c r="G56" s="21"/>
      <c r="H56" s="21"/>
    </row>
    <row r="57" spans="1:9" s="22" customFormat="1" ht="29" hidden="1" outlineLevel="1" x14ac:dyDescent="0.35">
      <c r="A57" s="2" t="s">
        <v>232</v>
      </c>
      <c r="B57" s="3">
        <v>2670</v>
      </c>
      <c r="C57" s="3">
        <v>5080</v>
      </c>
      <c r="D57" s="3">
        <v>17413</v>
      </c>
      <c r="E57" s="21"/>
      <c r="F57" s="21"/>
      <c r="G57" s="21"/>
      <c r="H57" s="21"/>
    </row>
    <row r="58" spans="1:9" s="22" customFormat="1" ht="29" hidden="1" outlineLevel="1" x14ac:dyDescent="0.35">
      <c r="A58" s="24" t="s">
        <v>233</v>
      </c>
      <c r="B58" s="11">
        <v>41991</v>
      </c>
      <c r="C58" s="11">
        <v>253771</v>
      </c>
      <c r="D58" s="11">
        <v>1358630</v>
      </c>
      <c r="E58" s="21"/>
      <c r="F58" s="21"/>
      <c r="G58" s="21"/>
      <c r="H58" s="21"/>
    </row>
    <row r="59" spans="1:9" s="22" customFormat="1" ht="29" hidden="1" outlineLevel="1" x14ac:dyDescent="0.35">
      <c r="A59" s="2" t="s">
        <v>234</v>
      </c>
      <c r="B59" s="3">
        <v>4248</v>
      </c>
      <c r="C59" s="9">
        <v>2.94</v>
      </c>
      <c r="D59" s="9">
        <v>5.73</v>
      </c>
      <c r="E59" s="21"/>
      <c r="F59" s="21"/>
      <c r="G59" s="21"/>
      <c r="H59" s="21"/>
    </row>
    <row r="60" spans="1:9" s="22" customFormat="1" ht="29" hidden="1" outlineLevel="1" x14ac:dyDescent="0.35">
      <c r="A60" s="24" t="s">
        <v>235</v>
      </c>
      <c r="B60" s="11">
        <v>19860</v>
      </c>
      <c r="C60" s="11">
        <v>151040</v>
      </c>
      <c r="D60" s="11">
        <v>6930</v>
      </c>
      <c r="E60" s="21"/>
      <c r="F60" s="21"/>
      <c r="G60" s="21"/>
      <c r="H60" s="21"/>
    </row>
    <row r="61" spans="1:9" s="22" customFormat="1" ht="29" hidden="1" outlineLevel="1" x14ac:dyDescent="0.35">
      <c r="A61" s="2" t="s">
        <v>236</v>
      </c>
      <c r="B61" s="3">
        <v>6930</v>
      </c>
      <c r="C61" s="3">
        <v>3589</v>
      </c>
      <c r="D61" s="9">
        <v>0</v>
      </c>
      <c r="E61" s="21"/>
      <c r="F61" s="21"/>
      <c r="G61" s="21"/>
      <c r="H61" s="21"/>
    </row>
    <row r="62" spans="1:9" s="22" customFormat="1" ht="36" hidden="1" customHeight="1" outlineLevel="1" x14ac:dyDescent="0.35">
      <c r="A62" s="294" t="s">
        <v>676</v>
      </c>
      <c r="B62" s="294"/>
      <c r="C62" s="294"/>
      <c r="D62" s="294"/>
      <c r="E62" s="2"/>
      <c r="F62" s="21"/>
      <c r="G62" s="21"/>
      <c r="H62" s="21"/>
      <c r="I62" s="21"/>
    </row>
    <row r="63" spans="1:9" s="22" customFormat="1" ht="32" hidden="1" customHeight="1" outlineLevel="1" x14ac:dyDescent="0.35">
      <c r="A63" s="294" t="s">
        <v>677</v>
      </c>
      <c r="B63" s="294"/>
      <c r="C63" s="294"/>
      <c r="D63" s="294"/>
      <c r="E63" s="21"/>
      <c r="F63" s="21"/>
      <c r="G63" s="21"/>
      <c r="H63" s="21"/>
      <c r="I63" s="21"/>
    </row>
    <row r="65" spans="1:9" s="22" customFormat="1" ht="14.5" customHeight="1" collapsed="1" x14ac:dyDescent="0.35">
      <c r="A65" s="295" t="s">
        <v>293</v>
      </c>
      <c r="B65" s="295"/>
      <c r="C65" s="295"/>
      <c r="D65" s="295"/>
      <c r="E65" s="21"/>
      <c r="F65" s="21"/>
      <c r="G65" s="21"/>
      <c r="H65" s="21"/>
    </row>
    <row r="66" spans="1:9" s="22" customFormat="1" hidden="1" outlineLevel="1" x14ac:dyDescent="0.35">
      <c r="A66" s="24" t="s">
        <v>96</v>
      </c>
      <c r="B66" s="11"/>
      <c r="C66" s="11"/>
      <c r="D66" s="11"/>
      <c r="E66" s="21"/>
      <c r="F66" s="21"/>
      <c r="G66" s="21"/>
      <c r="H66" s="21"/>
    </row>
    <row r="67" spans="1:9" s="22" customFormat="1" hidden="1" outlineLevel="2" x14ac:dyDescent="0.35">
      <c r="A67" s="24" t="s">
        <v>194</v>
      </c>
      <c r="B67" s="11">
        <v>0</v>
      </c>
      <c r="C67" s="11">
        <v>0</v>
      </c>
      <c r="D67" s="11">
        <v>0</v>
      </c>
      <c r="E67" s="21"/>
      <c r="F67" s="21"/>
      <c r="G67" s="21"/>
      <c r="H67" s="21"/>
    </row>
    <row r="68" spans="1:9" s="22" customFormat="1" hidden="1" outlineLevel="2" x14ac:dyDescent="0.35">
      <c r="A68" s="24" t="s">
        <v>195</v>
      </c>
      <c r="B68" s="11">
        <v>0</v>
      </c>
      <c r="C68" s="11">
        <v>0</v>
      </c>
      <c r="D68" s="11">
        <v>0</v>
      </c>
      <c r="E68" s="21"/>
      <c r="F68" s="21"/>
      <c r="G68" s="21"/>
      <c r="H68" s="21"/>
    </row>
    <row r="69" spans="1:9" s="22" customFormat="1" hidden="1" outlineLevel="2" x14ac:dyDescent="0.35">
      <c r="A69" s="24" t="s">
        <v>196</v>
      </c>
      <c r="B69" s="11">
        <v>0</v>
      </c>
      <c r="C69" s="11">
        <v>0</v>
      </c>
      <c r="D69" s="11">
        <v>0</v>
      </c>
      <c r="E69" s="21"/>
      <c r="F69" s="21"/>
      <c r="G69" s="21"/>
      <c r="H69" s="21"/>
    </row>
    <row r="70" spans="1:9" s="22" customFormat="1" hidden="1" outlineLevel="1" x14ac:dyDescent="0.35">
      <c r="A70" s="95" t="s">
        <v>187</v>
      </c>
      <c r="B70" s="226"/>
      <c r="C70" s="226"/>
      <c r="D70" s="226"/>
      <c r="E70" s="21"/>
      <c r="F70" s="21"/>
      <c r="G70" s="21"/>
      <c r="H70" s="21"/>
    </row>
    <row r="71" spans="1:9" s="22" customFormat="1" hidden="1" outlineLevel="2" x14ac:dyDescent="0.35">
      <c r="A71" s="95" t="s">
        <v>194</v>
      </c>
      <c r="B71" s="226">
        <v>6</v>
      </c>
      <c r="C71" s="226">
        <v>5</v>
      </c>
      <c r="D71" s="226">
        <v>0</v>
      </c>
      <c r="E71" s="21"/>
      <c r="F71" s="21"/>
      <c r="G71" s="21"/>
      <c r="H71" s="21"/>
    </row>
    <row r="72" spans="1:9" s="22" customFormat="1" hidden="1" outlineLevel="2" x14ac:dyDescent="0.35">
      <c r="A72" s="95" t="s">
        <v>195</v>
      </c>
      <c r="B72" s="226">
        <v>1415</v>
      </c>
      <c r="C72" s="226">
        <v>983</v>
      </c>
      <c r="D72" s="226">
        <v>0</v>
      </c>
      <c r="E72" s="21"/>
      <c r="F72" s="21"/>
      <c r="G72" s="21"/>
      <c r="H72" s="21"/>
    </row>
    <row r="73" spans="1:9" s="22" customFormat="1" hidden="1" outlineLevel="2" x14ac:dyDescent="0.35">
      <c r="A73" s="95" t="s">
        <v>196</v>
      </c>
      <c r="B73" s="226">
        <v>246</v>
      </c>
      <c r="C73" s="226">
        <v>233</v>
      </c>
      <c r="D73" s="226">
        <v>0</v>
      </c>
      <c r="E73" s="21"/>
      <c r="F73" s="21"/>
      <c r="G73" s="21"/>
      <c r="H73" s="21"/>
    </row>
    <row r="74" spans="1:9" s="22" customFormat="1" hidden="1" outlineLevel="1" x14ac:dyDescent="0.35">
      <c r="A74" s="24" t="s">
        <v>99</v>
      </c>
      <c r="B74" s="11"/>
      <c r="C74" s="11"/>
      <c r="D74" s="11"/>
      <c r="E74" s="21"/>
      <c r="F74" s="21"/>
      <c r="G74" s="21"/>
      <c r="H74" s="21"/>
      <c r="I74" s="13"/>
    </row>
    <row r="75" spans="1:9" s="22" customFormat="1" hidden="1" outlineLevel="2" x14ac:dyDescent="0.35">
      <c r="A75" s="24" t="s">
        <v>194</v>
      </c>
      <c r="B75" s="11">
        <v>43</v>
      </c>
      <c r="C75" s="11">
        <v>53</v>
      </c>
      <c r="D75" s="11">
        <v>10</v>
      </c>
      <c r="E75" s="21"/>
      <c r="F75" s="21"/>
      <c r="G75" s="21"/>
      <c r="H75" s="21"/>
    </row>
    <row r="76" spans="1:9" s="22" customFormat="1" hidden="1" outlineLevel="2" x14ac:dyDescent="0.35">
      <c r="A76" s="24" t="s">
        <v>195</v>
      </c>
      <c r="B76" s="11">
        <v>1336</v>
      </c>
      <c r="C76" s="11">
        <v>1407</v>
      </c>
      <c r="D76" s="11">
        <v>5072</v>
      </c>
      <c r="E76" s="21"/>
      <c r="F76" s="21"/>
      <c r="G76" s="21"/>
      <c r="H76" s="21"/>
    </row>
    <row r="77" spans="1:9" s="22" customFormat="1" hidden="1" outlineLevel="2" x14ac:dyDescent="0.35">
      <c r="A77" s="24" t="s">
        <v>196</v>
      </c>
      <c r="B77" s="11">
        <v>127</v>
      </c>
      <c r="C77" s="11">
        <v>173</v>
      </c>
      <c r="D77" s="11">
        <v>764</v>
      </c>
      <c r="E77" s="21"/>
      <c r="F77" s="21"/>
      <c r="G77" s="21"/>
      <c r="H77" s="21"/>
    </row>
    <row r="78" spans="1:9" s="22" customFormat="1" hidden="1" outlineLevel="1" x14ac:dyDescent="0.35">
      <c r="A78" s="95" t="s">
        <v>101</v>
      </c>
      <c r="B78" s="226"/>
      <c r="C78" s="226"/>
      <c r="D78" s="226"/>
      <c r="E78" s="21"/>
      <c r="F78" s="21"/>
      <c r="G78" s="21"/>
      <c r="H78" s="21"/>
      <c r="I78" s="13"/>
    </row>
    <row r="79" spans="1:9" s="22" customFormat="1" hidden="1" outlineLevel="2" x14ac:dyDescent="0.35">
      <c r="A79" s="95" t="s">
        <v>194</v>
      </c>
      <c r="B79" s="226">
        <v>0</v>
      </c>
      <c r="C79" s="226">
        <v>0</v>
      </c>
      <c r="D79" s="226">
        <v>0</v>
      </c>
      <c r="E79" s="21"/>
      <c r="F79" s="21"/>
      <c r="G79" s="21"/>
      <c r="H79" s="21"/>
    </row>
    <row r="80" spans="1:9" s="22" customFormat="1" hidden="1" outlineLevel="2" x14ac:dyDescent="0.35">
      <c r="A80" s="95" t="s">
        <v>195</v>
      </c>
      <c r="B80" s="226">
        <v>0</v>
      </c>
      <c r="C80" s="226">
        <v>0</v>
      </c>
      <c r="D80" s="226">
        <v>0</v>
      </c>
      <c r="E80" s="21"/>
      <c r="F80" s="21"/>
      <c r="G80" s="21"/>
      <c r="H80" s="21"/>
    </row>
    <row r="81" spans="1:9" s="22" customFormat="1" hidden="1" outlineLevel="2" x14ac:dyDescent="0.35">
      <c r="A81" s="95" t="s">
        <v>196</v>
      </c>
      <c r="B81" s="226">
        <v>0</v>
      </c>
      <c r="C81" s="226">
        <v>0</v>
      </c>
      <c r="D81" s="226">
        <v>0</v>
      </c>
      <c r="E81" s="21"/>
      <c r="F81" s="21"/>
      <c r="G81" s="21"/>
      <c r="H81" s="21"/>
    </row>
    <row r="82" spans="1:9" s="22" customFormat="1" hidden="1" outlineLevel="1" x14ac:dyDescent="0.35">
      <c r="A82" s="24" t="s">
        <v>98</v>
      </c>
      <c r="B82" s="11"/>
      <c r="C82" s="11"/>
      <c r="D82" s="11"/>
      <c r="E82" s="21"/>
      <c r="F82" s="21"/>
      <c r="G82" s="21"/>
      <c r="H82" s="21"/>
      <c r="I82" s="13"/>
    </row>
    <row r="83" spans="1:9" s="22" customFormat="1" hidden="1" outlineLevel="2" x14ac:dyDescent="0.35">
      <c r="A83" s="24" t="s">
        <v>194</v>
      </c>
      <c r="B83" s="11">
        <v>0</v>
      </c>
      <c r="C83" s="11">
        <v>0</v>
      </c>
      <c r="D83" s="11">
        <v>0</v>
      </c>
      <c r="E83" s="21"/>
      <c r="F83" s="21"/>
      <c r="G83" s="21"/>
      <c r="H83" s="21"/>
    </row>
    <row r="84" spans="1:9" s="22" customFormat="1" hidden="1" outlineLevel="2" x14ac:dyDescent="0.35">
      <c r="A84" s="24" t="s">
        <v>195</v>
      </c>
      <c r="B84" s="11">
        <v>0</v>
      </c>
      <c r="C84" s="11">
        <v>0</v>
      </c>
      <c r="D84" s="11">
        <v>0</v>
      </c>
      <c r="E84" s="21"/>
      <c r="F84" s="21"/>
      <c r="G84" s="21"/>
      <c r="H84" s="21"/>
    </row>
    <row r="85" spans="1:9" s="22" customFormat="1" hidden="1" outlineLevel="2" x14ac:dyDescent="0.35">
      <c r="A85" s="24" t="s">
        <v>196</v>
      </c>
      <c r="B85" s="11">
        <v>0</v>
      </c>
      <c r="C85" s="11">
        <v>0</v>
      </c>
      <c r="D85" s="11">
        <v>0</v>
      </c>
      <c r="E85" s="21"/>
      <c r="F85" s="21"/>
      <c r="G85" s="21"/>
      <c r="H85" s="21"/>
    </row>
    <row r="86" spans="1:9" s="22" customFormat="1" hidden="1" outlineLevel="1" x14ac:dyDescent="0.35">
      <c r="A86" s="95" t="s">
        <v>95</v>
      </c>
      <c r="B86" s="226"/>
      <c r="C86" s="226"/>
      <c r="D86" s="226"/>
      <c r="E86" s="21"/>
      <c r="F86" s="21"/>
      <c r="G86" s="21"/>
      <c r="H86" s="21"/>
      <c r="I86" s="13"/>
    </row>
    <row r="87" spans="1:9" s="22" customFormat="1" hidden="1" outlineLevel="2" x14ac:dyDescent="0.35">
      <c r="A87" s="95" t="s">
        <v>194</v>
      </c>
      <c r="B87" s="226">
        <v>6666</v>
      </c>
      <c r="C87" s="226">
        <v>1</v>
      </c>
      <c r="D87" s="226">
        <v>0</v>
      </c>
      <c r="E87" s="21"/>
      <c r="F87" s="21"/>
      <c r="G87" s="21"/>
      <c r="H87" s="21"/>
    </row>
    <row r="88" spans="1:9" s="22" customFormat="1" hidden="1" outlineLevel="2" x14ac:dyDescent="0.35">
      <c r="A88" s="95" t="s">
        <v>195</v>
      </c>
      <c r="B88" s="226">
        <v>6444</v>
      </c>
      <c r="C88" s="226">
        <v>138</v>
      </c>
      <c r="D88" s="226">
        <v>0</v>
      </c>
      <c r="E88" s="21"/>
      <c r="F88" s="21"/>
      <c r="G88" s="21"/>
      <c r="H88" s="21"/>
    </row>
    <row r="89" spans="1:9" s="22" customFormat="1" hidden="1" outlineLevel="2" x14ac:dyDescent="0.35">
      <c r="A89" s="95" t="s">
        <v>196</v>
      </c>
      <c r="B89" s="226">
        <v>1210</v>
      </c>
      <c r="C89" s="226">
        <v>27</v>
      </c>
      <c r="D89" s="226">
        <v>0</v>
      </c>
      <c r="E89" s="21"/>
      <c r="F89" s="21"/>
      <c r="G89" s="21"/>
      <c r="H89" s="21"/>
    </row>
    <row r="90" spans="1:9" s="22" customFormat="1" hidden="1" outlineLevel="1" x14ac:dyDescent="0.35">
      <c r="A90" s="24" t="s">
        <v>108</v>
      </c>
      <c r="B90" s="11"/>
      <c r="C90" s="11"/>
      <c r="D90" s="11"/>
      <c r="E90" s="21"/>
      <c r="F90" s="21"/>
      <c r="G90" s="21"/>
      <c r="H90" s="21"/>
      <c r="I90" s="13"/>
    </row>
    <row r="91" spans="1:9" s="22" customFormat="1" hidden="1" outlineLevel="2" x14ac:dyDescent="0.35">
      <c r="A91" s="24" t="s">
        <v>194</v>
      </c>
      <c r="B91" s="11">
        <v>19929</v>
      </c>
      <c r="C91" s="11">
        <v>0</v>
      </c>
      <c r="D91" s="11">
        <v>0</v>
      </c>
      <c r="E91" s="21"/>
      <c r="F91" s="21"/>
      <c r="G91" s="21"/>
      <c r="H91" s="21"/>
    </row>
    <row r="92" spans="1:9" s="22" customFormat="1" hidden="1" outlineLevel="2" x14ac:dyDescent="0.35">
      <c r="A92" s="24" t="s">
        <v>195</v>
      </c>
      <c r="B92" s="11">
        <v>6797</v>
      </c>
      <c r="C92" s="11">
        <v>0</v>
      </c>
      <c r="D92" s="11">
        <v>0</v>
      </c>
      <c r="E92" s="21"/>
      <c r="F92" s="21"/>
      <c r="G92" s="21"/>
      <c r="H92" s="21"/>
    </row>
    <row r="93" spans="1:9" s="22" customFormat="1" hidden="1" outlineLevel="2" x14ac:dyDescent="0.35">
      <c r="A93" s="24" t="s">
        <v>196</v>
      </c>
      <c r="B93" s="11">
        <v>1443</v>
      </c>
      <c r="C93" s="11">
        <v>0</v>
      </c>
      <c r="D93" s="11">
        <v>0</v>
      </c>
      <c r="E93" s="21"/>
      <c r="F93" s="21"/>
      <c r="G93" s="21"/>
      <c r="H93" s="21"/>
    </row>
    <row r="94" spans="1:9" s="22" customFormat="1" hidden="1" outlineLevel="1" x14ac:dyDescent="0.35">
      <c r="A94" s="95" t="s">
        <v>100</v>
      </c>
      <c r="B94" s="226"/>
      <c r="C94" s="226"/>
      <c r="D94" s="226"/>
      <c r="E94" s="21"/>
      <c r="F94" s="21"/>
      <c r="G94" s="21"/>
      <c r="H94" s="21"/>
      <c r="I94" s="13"/>
    </row>
    <row r="95" spans="1:9" s="22" customFormat="1" hidden="1" outlineLevel="2" x14ac:dyDescent="0.35">
      <c r="A95" s="95" t="s">
        <v>194</v>
      </c>
      <c r="B95" s="226">
        <v>0</v>
      </c>
      <c r="C95" s="226">
        <v>0</v>
      </c>
      <c r="D95" s="226">
        <v>1</v>
      </c>
      <c r="E95" s="21"/>
      <c r="F95" s="21"/>
      <c r="G95" s="21"/>
      <c r="H95" s="21"/>
    </row>
    <row r="96" spans="1:9" s="22" customFormat="1" hidden="1" outlineLevel="2" x14ac:dyDescent="0.35">
      <c r="A96" s="95" t="s">
        <v>195</v>
      </c>
      <c r="B96" s="226">
        <v>0</v>
      </c>
      <c r="C96" s="226">
        <v>0</v>
      </c>
      <c r="D96" s="226">
        <v>893</v>
      </c>
      <c r="E96" s="21"/>
      <c r="F96" s="21"/>
      <c r="G96" s="21"/>
      <c r="H96" s="21"/>
    </row>
    <row r="97" spans="1:9" s="22" customFormat="1" hidden="1" outlineLevel="2" x14ac:dyDescent="0.35">
      <c r="A97" s="95" t="s">
        <v>196</v>
      </c>
      <c r="B97" s="226">
        <v>0</v>
      </c>
      <c r="C97" s="226">
        <v>0</v>
      </c>
      <c r="D97" s="226">
        <v>170</v>
      </c>
      <c r="E97" s="21"/>
      <c r="F97" s="21"/>
      <c r="G97" s="21"/>
      <c r="H97" s="21"/>
    </row>
    <row r="98" spans="1:9" s="22" customFormat="1" hidden="1" outlineLevel="1" x14ac:dyDescent="0.35">
      <c r="A98" s="24" t="s">
        <v>188</v>
      </c>
      <c r="B98" s="11"/>
      <c r="C98" s="11"/>
      <c r="D98" s="11"/>
      <c r="E98" s="21"/>
      <c r="F98" s="21"/>
      <c r="G98" s="21"/>
      <c r="H98" s="21"/>
      <c r="I98" s="13"/>
    </row>
    <row r="99" spans="1:9" s="22" customFormat="1" hidden="1" outlineLevel="2" x14ac:dyDescent="0.35">
      <c r="A99" s="24" t="s">
        <v>194</v>
      </c>
      <c r="B99" s="11">
        <v>0</v>
      </c>
      <c r="C99" s="11">
        <v>0</v>
      </c>
      <c r="D99" s="11">
        <v>0</v>
      </c>
      <c r="E99" s="21"/>
      <c r="F99" s="21"/>
      <c r="G99" s="21"/>
      <c r="H99" s="21"/>
    </row>
    <row r="100" spans="1:9" s="22" customFormat="1" hidden="1" outlineLevel="2" x14ac:dyDescent="0.35">
      <c r="A100" s="24" t="s">
        <v>195</v>
      </c>
      <c r="B100" s="11">
        <v>0</v>
      </c>
      <c r="C100" s="11">
        <v>0</v>
      </c>
      <c r="D100" s="11">
        <v>0</v>
      </c>
      <c r="E100" s="21"/>
      <c r="F100" s="21"/>
      <c r="G100" s="21"/>
      <c r="H100" s="21"/>
    </row>
    <row r="101" spans="1:9" s="22" customFormat="1" hidden="1" outlineLevel="2" x14ac:dyDescent="0.35">
      <c r="A101" s="24" t="s">
        <v>196</v>
      </c>
      <c r="B101" s="11">
        <v>0</v>
      </c>
      <c r="C101" s="11">
        <v>0</v>
      </c>
      <c r="D101" s="11">
        <v>0</v>
      </c>
      <c r="E101" s="21"/>
      <c r="F101" s="21"/>
      <c r="G101" s="21"/>
      <c r="H101" s="21"/>
    </row>
    <row r="102" spans="1:9" s="22" customFormat="1" hidden="1" outlineLevel="1" x14ac:dyDescent="0.35">
      <c r="A102" s="95" t="s">
        <v>189</v>
      </c>
      <c r="B102" s="226"/>
      <c r="C102" s="226"/>
      <c r="D102" s="226"/>
      <c r="E102" s="21"/>
      <c r="F102" s="21"/>
      <c r="G102" s="21"/>
      <c r="H102" s="21"/>
      <c r="I102" s="13"/>
    </row>
    <row r="103" spans="1:9" s="22" customFormat="1" hidden="1" outlineLevel="2" x14ac:dyDescent="0.35">
      <c r="A103" s="95" t="s">
        <v>194</v>
      </c>
      <c r="B103" s="226">
        <v>0</v>
      </c>
      <c r="C103" s="226">
        <v>4</v>
      </c>
      <c r="D103" s="226">
        <v>0</v>
      </c>
      <c r="E103" s="21"/>
      <c r="F103" s="21"/>
      <c r="G103" s="21"/>
      <c r="H103" s="21"/>
    </row>
    <row r="104" spans="1:9" s="22" customFormat="1" hidden="1" outlineLevel="2" x14ac:dyDescent="0.35">
      <c r="A104" s="95" t="s">
        <v>195</v>
      </c>
      <c r="B104" s="226">
        <v>0</v>
      </c>
      <c r="C104" s="226">
        <v>0</v>
      </c>
      <c r="D104" s="226">
        <v>0</v>
      </c>
      <c r="E104" s="21"/>
      <c r="F104" s="21"/>
      <c r="G104" s="21"/>
      <c r="H104" s="21"/>
    </row>
    <row r="105" spans="1:9" s="22" customFormat="1" hidden="1" outlineLevel="2" x14ac:dyDescent="0.35">
      <c r="A105" s="95" t="s">
        <v>196</v>
      </c>
      <c r="B105" s="226">
        <v>0</v>
      </c>
      <c r="C105" s="226">
        <v>0</v>
      </c>
      <c r="D105" s="226">
        <v>0</v>
      </c>
      <c r="E105" s="21"/>
      <c r="F105" s="21"/>
      <c r="G105" s="21"/>
      <c r="H105" s="21"/>
    </row>
    <row r="106" spans="1:9" s="22" customFormat="1" hidden="1" outlineLevel="1" collapsed="1" x14ac:dyDescent="0.35">
      <c r="A106" s="30" t="s">
        <v>57</v>
      </c>
      <c r="B106" s="38"/>
      <c r="C106" s="38"/>
      <c r="D106" s="38"/>
      <c r="E106" s="21"/>
      <c r="F106" s="21"/>
      <c r="G106" s="21"/>
      <c r="H106" s="21"/>
      <c r="I106" s="13"/>
    </row>
    <row r="107" spans="1:9" s="22" customFormat="1" hidden="1" outlineLevel="1" x14ac:dyDescent="0.35">
      <c r="A107" s="24" t="s">
        <v>194</v>
      </c>
      <c r="B107" s="38">
        <v>26644</v>
      </c>
      <c r="C107" s="38">
        <v>63</v>
      </c>
      <c r="D107" s="38">
        <v>11</v>
      </c>
      <c r="E107" s="21"/>
      <c r="F107" s="21"/>
      <c r="G107" s="21"/>
      <c r="H107" s="21"/>
    </row>
    <row r="108" spans="1:9" s="22" customFormat="1" hidden="1" outlineLevel="1" x14ac:dyDescent="0.35">
      <c r="A108" s="24" t="s">
        <v>195</v>
      </c>
      <c r="B108" s="38">
        <v>15991</v>
      </c>
      <c r="C108" s="38">
        <v>2528</v>
      </c>
      <c r="D108" s="38">
        <v>5965</v>
      </c>
      <c r="E108" s="21"/>
      <c r="F108" s="21"/>
      <c r="G108" s="21"/>
      <c r="H108" s="21"/>
    </row>
    <row r="109" spans="1:9" s="22" customFormat="1" hidden="1" outlineLevel="1" x14ac:dyDescent="0.35">
      <c r="A109" s="24" t="s">
        <v>196</v>
      </c>
      <c r="B109" s="38">
        <v>3027</v>
      </c>
      <c r="C109" s="38">
        <v>432</v>
      </c>
      <c r="D109" s="38">
        <v>934</v>
      </c>
      <c r="E109" s="21"/>
      <c r="F109" s="21"/>
      <c r="G109" s="21"/>
      <c r="H109" s="21"/>
    </row>
    <row r="111" spans="1:9" collapsed="1" x14ac:dyDescent="0.35">
      <c r="A111" s="208" t="s">
        <v>576</v>
      </c>
      <c r="B111" s="81"/>
      <c r="C111" s="81"/>
      <c r="D111" s="81"/>
    </row>
    <row r="112" spans="1:9" hidden="1" outlineLevel="1" x14ac:dyDescent="0.35">
      <c r="A112" s="207" t="s">
        <v>570</v>
      </c>
      <c r="B112" s="3">
        <v>567.82000000000005</v>
      </c>
      <c r="C112" s="3">
        <v>543.9</v>
      </c>
      <c r="D112" s="3">
        <v>878.06</v>
      </c>
    </row>
    <row r="113" spans="1:4" hidden="1" outlineLevel="1" x14ac:dyDescent="0.35">
      <c r="A113" s="211" t="s">
        <v>571</v>
      </c>
      <c r="B113" s="11">
        <v>521.54</v>
      </c>
      <c r="C113" s="11">
        <v>354.75</v>
      </c>
      <c r="D113" s="11">
        <v>278.83</v>
      </c>
    </row>
    <row r="114" spans="1:4" hidden="1" outlineLevel="1" x14ac:dyDescent="0.35">
      <c r="A114" s="207" t="s">
        <v>572</v>
      </c>
      <c r="B114" s="3">
        <v>107.71</v>
      </c>
      <c r="C114" s="3">
        <v>550.46</v>
      </c>
      <c r="D114" s="3">
        <v>420.29</v>
      </c>
    </row>
    <row r="115" spans="1:4" hidden="1" outlineLevel="1" x14ac:dyDescent="0.35">
      <c r="A115" s="211" t="s">
        <v>573</v>
      </c>
      <c r="B115" s="11">
        <v>132.02000000000001</v>
      </c>
      <c r="C115" s="11">
        <v>308.85000000000002</v>
      </c>
      <c r="D115" s="11">
        <v>194.14</v>
      </c>
    </row>
    <row r="116" spans="1:4" hidden="1" outlineLevel="1" x14ac:dyDescent="0.35">
      <c r="A116" s="207" t="s">
        <v>574</v>
      </c>
      <c r="B116" s="3">
        <v>9.6300000000000008</v>
      </c>
      <c r="C116" s="3">
        <v>16.77</v>
      </c>
      <c r="D116" s="3">
        <v>20.8</v>
      </c>
    </row>
    <row r="117" spans="1:4" hidden="1" outlineLevel="1" x14ac:dyDescent="0.35">
      <c r="A117" s="211" t="s">
        <v>575</v>
      </c>
      <c r="B117" s="11">
        <v>6.5</v>
      </c>
      <c r="C117" s="11">
        <v>5.9</v>
      </c>
      <c r="D117" s="11">
        <v>6.26</v>
      </c>
    </row>
    <row r="118" spans="1:4" hidden="1" outlineLevel="1" x14ac:dyDescent="0.35">
      <c r="A118" s="212" t="s">
        <v>29</v>
      </c>
      <c r="B118" s="6">
        <v>1345.22</v>
      </c>
      <c r="C118" s="6">
        <v>1780.63</v>
      </c>
      <c r="D118" s="6">
        <v>1798.37</v>
      </c>
    </row>
    <row r="119" spans="1:4" x14ac:dyDescent="0.35">
      <c r="A119" s="214"/>
    </row>
    <row r="120" spans="1:4" collapsed="1" x14ac:dyDescent="0.35">
      <c r="A120" s="295" t="s">
        <v>577</v>
      </c>
      <c r="B120" s="295"/>
      <c r="C120" s="295"/>
      <c r="D120" s="295"/>
    </row>
    <row r="121" spans="1:4" hidden="1" outlineLevel="1" x14ac:dyDescent="0.35">
      <c r="A121" s="207" t="s">
        <v>570</v>
      </c>
      <c r="B121" s="3">
        <v>2498.7399999999998</v>
      </c>
      <c r="C121" s="3">
        <v>2480.17</v>
      </c>
      <c r="D121" s="3">
        <v>4003.94</v>
      </c>
    </row>
    <row r="122" spans="1:4" hidden="1" outlineLevel="1" x14ac:dyDescent="0.35">
      <c r="A122" s="211" t="s">
        <v>571</v>
      </c>
      <c r="B122" s="11">
        <v>2764.21</v>
      </c>
      <c r="C122" s="11">
        <v>1880.16</v>
      </c>
      <c r="D122" s="11">
        <v>1477.79</v>
      </c>
    </row>
    <row r="123" spans="1:4" hidden="1" outlineLevel="1" x14ac:dyDescent="0.35">
      <c r="A123" s="207" t="s">
        <v>572</v>
      </c>
      <c r="B123" s="3">
        <v>68.94</v>
      </c>
      <c r="C123" s="3">
        <v>352.3</v>
      </c>
      <c r="D123" s="3">
        <v>268.98</v>
      </c>
    </row>
    <row r="124" spans="1:4" hidden="1" outlineLevel="1" x14ac:dyDescent="0.35">
      <c r="A124" s="211" t="s">
        <v>573</v>
      </c>
      <c r="B124" s="11">
        <v>714.69</v>
      </c>
      <c r="C124" s="11">
        <v>974.23</v>
      </c>
      <c r="D124" s="11">
        <v>814.07</v>
      </c>
    </row>
    <row r="125" spans="1:4" hidden="1" outlineLevel="1" x14ac:dyDescent="0.35">
      <c r="A125" s="207" t="s">
        <v>574</v>
      </c>
      <c r="B125" s="3">
        <v>36.1</v>
      </c>
      <c r="C125" s="3">
        <v>62.89</v>
      </c>
      <c r="D125" s="3">
        <v>78.010000000000005</v>
      </c>
    </row>
    <row r="126" spans="1:4" hidden="1" outlineLevel="1" x14ac:dyDescent="0.35">
      <c r="A126" s="211" t="s">
        <v>575</v>
      </c>
      <c r="B126" s="11">
        <v>32.03</v>
      </c>
      <c r="C126" s="11">
        <v>30.11</v>
      </c>
      <c r="D126" s="11">
        <v>31.92</v>
      </c>
    </row>
    <row r="127" spans="1:4" hidden="1" outlineLevel="1" x14ac:dyDescent="0.35">
      <c r="A127" s="212" t="s">
        <v>29</v>
      </c>
      <c r="B127" s="6">
        <v>6114.71</v>
      </c>
      <c r="C127" s="6">
        <v>5779.86</v>
      </c>
      <c r="D127" s="6">
        <v>6674.71</v>
      </c>
    </row>
    <row r="128" spans="1:4" x14ac:dyDescent="0.35">
      <c r="A128" s="212"/>
      <c r="B128" s="6"/>
      <c r="C128" s="6"/>
      <c r="D128" s="6"/>
    </row>
    <row r="129" spans="1:9" ht="18.5" x14ac:dyDescent="0.35">
      <c r="A129" s="45" t="s">
        <v>524</v>
      </c>
    </row>
    <row r="130" spans="1:9" ht="18.5" x14ac:dyDescent="0.35">
      <c r="A130" s="45"/>
    </row>
    <row r="131" spans="1:9" s="22" customFormat="1" collapsed="1" x14ac:dyDescent="0.35">
      <c r="A131" s="86" t="s">
        <v>630</v>
      </c>
      <c r="B131" s="65"/>
      <c r="C131" s="65"/>
      <c r="D131" s="65"/>
      <c r="E131" s="21"/>
      <c r="F131" s="21"/>
      <c r="G131" s="21"/>
      <c r="H131" s="21"/>
      <c r="I131" s="21"/>
    </row>
    <row r="132" spans="1:9" s="22" customFormat="1" hidden="1" outlineLevel="1" x14ac:dyDescent="0.35">
      <c r="A132" s="55" t="s">
        <v>562</v>
      </c>
      <c r="B132" s="60">
        <v>304</v>
      </c>
      <c r="C132" s="60">
        <v>304</v>
      </c>
      <c r="D132" s="60">
        <v>304</v>
      </c>
      <c r="E132" s="21"/>
      <c r="F132" s="21"/>
      <c r="G132" s="21"/>
      <c r="H132" s="21"/>
      <c r="I132" s="21"/>
    </row>
    <row r="133" spans="1:9" s="22" customFormat="1" hidden="1" outlineLevel="1" x14ac:dyDescent="0.35">
      <c r="A133" s="55" t="s">
        <v>531</v>
      </c>
      <c r="B133" s="225">
        <v>0.88</v>
      </c>
      <c r="C133" s="225">
        <v>0.88</v>
      </c>
      <c r="D133" s="225">
        <v>0.88</v>
      </c>
      <c r="E133" s="21"/>
      <c r="F133" s="21"/>
      <c r="G133" s="21"/>
      <c r="H133" s="21"/>
      <c r="I133" s="21"/>
    </row>
    <row r="135" spans="1:9" s="22" customFormat="1" collapsed="1" x14ac:dyDescent="0.35">
      <c r="A135" s="86" t="s">
        <v>292</v>
      </c>
      <c r="B135" s="46"/>
      <c r="C135" s="46"/>
      <c r="D135" s="46"/>
      <c r="E135" s="21"/>
      <c r="F135" s="21"/>
      <c r="G135" s="21"/>
      <c r="H135" s="21"/>
      <c r="I135" s="21"/>
    </row>
    <row r="136" spans="1:9" s="22" customFormat="1" ht="29" hidden="1" outlineLevel="1" x14ac:dyDescent="0.35">
      <c r="A136" s="55" t="s">
        <v>152</v>
      </c>
      <c r="B136" s="60">
        <v>52171</v>
      </c>
      <c r="C136" s="60">
        <v>53614</v>
      </c>
      <c r="D136" s="60">
        <v>54303</v>
      </c>
      <c r="E136" s="21"/>
      <c r="F136" s="21"/>
      <c r="G136" s="21"/>
      <c r="H136" s="21"/>
      <c r="I136" s="21"/>
    </row>
    <row r="137" spans="1:9" s="22" customFormat="1" ht="29" hidden="1" outlineLevel="1" x14ac:dyDescent="0.35">
      <c r="A137" s="58" t="s">
        <v>153</v>
      </c>
      <c r="B137" s="62">
        <v>82</v>
      </c>
      <c r="C137" s="62">
        <v>85</v>
      </c>
      <c r="D137" s="62">
        <v>85</v>
      </c>
      <c r="E137" s="21"/>
      <c r="F137" s="21"/>
      <c r="G137" s="21"/>
      <c r="H137" s="21"/>
      <c r="I137" s="21"/>
    </row>
    <row r="138" spans="1:9" s="22" customFormat="1" ht="29" hidden="1" outlineLevel="1" x14ac:dyDescent="0.35">
      <c r="A138" s="55" t="s">
        <v>154</v>
      </c>
      <c r="B138" s="60">
        <v>228774</v>
      </c>
      <c r="C138" s="60">
        <v>176197</v>
      </c>
      <c r="D138" s="60">
        <v>217054</v>
      </c>
      <c r="E138" s="21"/>
      <c r="F138" s="21"/>
      <c r="G138" s="21"/>
      <c r="H138" s="21"/>
      <c r="I138" s="21"/>
    </row>
    <row r="139" spans="1:9" s="22" customFormat="1" ht="29" hidden="1" outlineLevel="1" x14ac:dyDescent="0.35">
      <c r="A139" s="58" t="s">
        <v>155</v>
      </c>
      <c r="B139" s="298" t="s">
        <v>156</v>
      </c>
      <c r="C139" s="298"/>
      <c r="D139" s="298"/>
      <c r="E139" s="21"/>
      <c r="F139" s="21"/>
      <c r="G139" s="21"/>
      <c r="H139" s="21"/>
      <c r="I139" s="21"/>
    </row>
    <row r="140" spans="1:9" s="22" customFormat="1" ht="29" hidden="1" outlineLevel="1" x14ac:dyDescent="0.35">
      <c r="A140" s="55" t="s">
        <v>157</v>
      </c>
      <c r="B140" s="60">
        <v>5296</v>
      </c>
      <c r="C140" s="60">
        <v>581354</v>
      </c>
      <c r="D140" s="60">
        <v>12475</v>
      </c>
      <c r="E140" s="21"/>
      <c r="F140" s="21"/>
      <c r="G140" s="21"/>
      <c r="H140" s="21"/>
      <c r="I140" s="21"/>
    </row>
    <row r="141" spans="1:9" s="22" customFormat="1" hidden="1" outlineLevel="1" x14ac:dyDescent="0.35">
      <c r="A141" s="299" t="s">
        <v>158</v>
      </c>
      <c r="B141" s="299"/>
      <c r="C141" s="299"/>
      <c r="D141" s="299"/>
      <c r="E141" s="21"/>
      <c r="F141" s="21"/>
      <c r="G141" s="21"/>
      <c r="H141" s="21"/>
      <c r="I141" s="21"/>
    </row>
    <row r="142" spans="1:9" s="22" customFormat="1" hidden="1" outlineLevel="1" x14ac:dyDescent="0.35">
      <c r="A142" s="51" t="s">
        <v>159</v>
      </c>
      <c r="B142" s="61" t="s">
        <v>150</v>
      </c>
      <c r="C142" s="61" t="s">
        <v>150</v>
      </c>
      <c r="D142" s="61" t="s">
        <v>150</v>
      </c>
      <c r="E142" s="21"/>
      <c r="F142" s="21"/>
      <c r="G142" s="21"/>
      <c r="H142" s="21"/>
      <c r="I142" s="21"/>
    </row>
    <row r="143" spans="1:9" s="22" customFormat="1" hidden="1" outlineLevel="1" x14ac:dyDescent="0.35">
      <c r="A143" s="49" t="s">
        <v>160</v>
      </c>
      <c r="B143" s="62" t="s">
        <v>150</v>
      </c>
      <c r="C143" s="62" t="s">
        <v>150</v>
      </c>
      <c r="D143" s="62" t="s">
        <v>150</v>
      </c>
      <c r="E143" s="21"/>
      <c r="F143" s="21"/>
      <c r="G143" s="21"/>
      <c r="H143" s="21"/>
      <c r="I143" s="21"/>
    </row>
    <row r="144" spans="1:9" s="22" customFormat="1" hidden="1" outlineLevel="1" x14ac:dyDescent="0.35">
      <c r="A144" s="51" t="s">
        <v>161</v>
      </c>
      <c r="B144" s="61" t="s">
        <v>150</v>
      </c>
      <c r="C144" s="61" t="s">
        <v>150</v>
      </c>
      <c r="D144" s="61" t="s">
        <v>150</v>
      </c>
      <c r="E144" s="21"/>
      <c r="F144" s="21"/>
      <c r="G144" s="21"/>
      <c r="H144" s="21"/>
      <c r="I144" s="21"/>
    </row>
    <row r="145" spans="1:9" s="22" customFormat="1" hidden="1" outlineLevel="1" x14ac:dyDescent="0.35">
      <c r="A145" s="49" t="s">
        <v>162</v>
      </c>
      <c r="B145" s="59">
        <v>117339</v>
      </c>
      <c r="C145" s="59">
        <v>119664</v>
      </c>
      <c r="D145" s="59">
        <v>116074</v>
      </c>
      <c r="E145" s="21"/>
      <c r="F145" s="21"/>
      <c r="G145" s="21"/>
      <c r="H145" s="21"/>
      <c r="I145" s="21"/>
    </row>
    <row r="146" spans="1:9" s="22" customFormat="1" hidden="1" outlineLevel="1" x14ac:dyDescent="0.35">
      <c r="A146" s="51" t="s">
        <v>163</v>
      </c>
      <c r="B146" s="61">
        <v>1E-3</v>
      </c>
      <c r="C146" s="61">
        <v>1E-3</v>
      </c>
      <c r="D146" s="61">
        <v>1E-3</v>
      </c>
      <c r="E146" s="21"/>
      <c r="F146" s="21"/>
      <c r="G146" s="21"/>
      <c r="H146" s="21"/>
      <c r="I146" s="21"/>
    </row>
    <row r="147" spans="1:9" s="22" customFormat="1" hidden="1" outlineLevel="1" x14ac:dyDescent="0.35">
      <c r="A147" s="299" t="s">
        <v>164</v>
      </c>
      <c r="B147" s="299"/>
      <c r="C147" s="299"/>
      <c r="D147" s="299"/>
      <c r="E147" s="21"/>
      <c r="F147" s="21"/>
      <c r="G147" s="21"/>
      <c r="H147" s="21"/>
      <c r="I147" s="21"/>
    </row>
    <row r="148" spans="1:9" s="22" customFormat="1" hidden="1" outlineLevel="1" x14ac:dyDescent="0.35">
      <c r="A148" s="51" t="s">
        <v>40</v>
      </c>
      <c r="B148" s="61">
        <v>56</v>
      </c>
      <c r="C148" s="61">
        <v>52</v>
      </c>
      <c r="D148" s="61">
        <v>29</v>
      </c>
      <c r="E148" s="21"/>
      <c r="F148" s="21"/>
      <c r="G148" s="21"/>
      <c r="H148" s="21"/>
      <c r="I148" s="21"/>
    </row>
    <row r="149" spans="1:9" s="22" customFormat="1" hidden="1" outlineLevel="1" x14ac:dyDescent="0.35">
      <c r="A149" s="49" t="s">
        <v>38</v>
      </c>
      <c r="B149" s="59">
        <v>5059</v>
      </c>
      <c r="C149" s="59">
        <v>5059</v>
      </c>
      <c r="D149" s="59">
        <v>6907</v>
      </c>
      <c r="E149" s="21"/>
      <c r="F149" s="21"/>
      <c r="G149" s="21"/>
      <c r="H149" s="21"/>
      <c r="I149" s="21"/>
    </row>
    <row r="150" spans="1:9" s="22" customFormat="1" hidden="1" outlineLevel="1" x14ac:dyDescent="0.35">
      <c r="A150" s="51" t="s">
        <v>165</v>
      </c>
      <c r="B150" s="61">
        <v>0</v>
      </c>
      <c r="C150" s="61">
        <v>0</v>
      </c>
      <c r="D150" s="61">
        <v>0</v>
      </c>
      <c r="E150" s="21"/>
      <c r="F150" s="21"/>
      <c r="G150" s="21"/>
      <c r="H150" s="21"/>
      <c r="I150" s="21"/>
    </row>
    <row r="151" spans="1:9" s="22" customFormat="1" hidden="1" outlineLevel="1" x14ac:dyDescent="0.35">
      <c r="A151" s="49" t="s">
        <v>39</v>
      </c>
      <c r="B151" s="59">
        <v>5355</v>
      </c>
      <c r="C151" s="59">
        <v>5497</v>
      </c>
      <c r="D151" s="59">
        <v>5087</v>
      </c>
      <c r="E151" s="21"/>
      <c r="F151" s="21"/>
      <c r="G151" s="21"/>
      <c r="H151" s="21"/>
      <c r="I151" s="21"/>
    </row>
    <row r="152" spans="1:9" s="22" customFormat="1" hidden="1" outlineLevel="1" x14ac:dyDescent="0.35">
      <c r="A152" s="299" t="s">
        <v>218</v>
      </c>
      <c r="B152" s="299"/>
      <c r="C152" s="299"/>
      <c r="D152" s="299"/>
      <c r="E152" s="21"/>
      <c r="F152" s="21"/>
      <c r="G152" s="21"/>
      <c r="H152" s="21"/>
      <c r="I152" s="21"/>
    </row>
    <row r="153" spans="1:9" s="22" customFormat="1" hidden="1" outlineLevel="1" x14ac:dyDescent="0.35">
      <c r="A153" s="72" t="s">
        <v>166</v>
      </c>
      <c r="B153" s="3">
        <v>129155</v>
      </c>
      <c r="C153" s="3">
        <v>119578</v>
      </c>
      <c r="D153" s="3">
        <v>129340</v>
      </c>
      <c r="E153" s="21"/>
      <c r="F153" s="21"/>
      <c r="G153" s="21"/>
      <c r="H153" s="21"/>
      <c r="I153" s="21"/>
    </row>
    <row r="154" spans="1:9" s="22" customFormat="1" hidden="1" outlineLevel="1" x14ac:dyDescent="0.35">
      <c r="A154" s="49" t="s">
        <v>167</v>
      </c>
      <c r="B154" s="62" t="s">
        <v>47</v>
      </c>
      <c r="C154" s="62" t="s">
        <v>47</v>
      </c>
      <c r="D154" s="62" t="s">
        <v>47</v>
      </c>
      <c r="E154" s="21"/>
      <c r="F154" s="21"/>
      <c r="G154" s="21"/>
      <c r="H154" s="21"/>
      <c r="I154" s="21"/>
    </row>
    <row r="155" spans="1:9" s="22" customFormat="1" hidden="1" outlineLevel="1" x14ac:dyDescent="0.35">
      <c r="A155" s="72" t="s">
        <v>168</v>
      </c>
      <c r="B155" s="9" t="s">
        <v>47</v>
      </c>
      <c r="C155" s="9" t="s">
        <v>47</v>
      </c>
      <c r="D155" s="9" t="s">
        <v>47</v>
      </c>
      <c r="E155" s="21"/>
      <c r="F155" s="21"/>
      <c r="G155" s="21"/>
      <c r="H155" s="21"/>
      <c r="I155" s="21"/>
    </row>
    <row r="156" spans="1:9" s="22" customFormat="1" hidden="1" outlineLevel="1" x14ac:dyDescent="0.35">
      <c r="A156" s="49" t="s">
        <v>219</v>
      </c>
      <c r="B156" s="59">
        <v>129155</v>
      </c>
      <c r="C156" s="59">
        <v>119578</v>
      </c>
      <c r="D156" s="59">
        <v>129340</v>
      </c>
      <c r="E156" s="21"/>
      <c r="F156" s="21"/>
      <c r="G156" s="21"/>
      <c r="H156" s="21"/>
      <c r="I156" s="21"/>
    </row>
    <row r="157" spans="1:9" s="22" customFormat="1" hidden="1" outlineLevel="1" x14ac:dyDescent="0.35">
      <c r="A157" s="72" t="s">
        <v>220</v>
      </c>
      <c r="B157" s="9">
        <v>33.57</v>
      </c>
      <c r="C157" s="9">
        <v>26.81</v>
      </c>
      <c r="D157" s="84">
        <v>28</v>
      </c>
      <c r="E157" s="21"/>
      <c r="F157" s="21"/>
      <c r="G157" s="21"/>
      <c r="H157" s="21"/>
      <c r="I157" s="21"/>
    </row>
    <row r="158" spans="1:9" s="22" customFormat="1" hidden="1" outlineLevel="1" x14ac:dyDescent="0.35">
      <c r="A158" s="58" t="s">
        <v>169</v>
      </c>
      <c r="B158" s="62">
        <v>323</v>
      </c>
      <c r="C158" s="62">
        <v>328</v>
      </c>
      <c r="D158" s="62">
        <v>273</v>
      </c>
      <c r="E158" s="21"/>
      <c r="F158" s="21"/>
      <c r="G158" s="21"/>
      <c r="H158" s="21"/>
      <c r="I158" s="21"/>
    </row>
    <row r="159" spans="1:9" s="22" customFormat="1" ht="29" hidden="1" outlineLevel="1" x14ac:dyDescent="0.35">
      <c r="A159" s="2" t="s">
        <v>170</v>
      </c>
      <c r="B159" s="9">
        <v>8.4</v>
      </c>
      <c r="C159" s="9">
        <v>7.35</v>
      </c>
      <c r="D159" s="9">
        <v>5.91</v>
      </c>
      <c r="E159" s="21"/>
      <c r="F159" s="21"/>
      <c r="G159" s="21"/>
      <c r="H159" s="21"/>
      <c r="I159" s="21"/>
    </row>
    <row r="160" spans="1:9" s="22" customFormat="1" ht="29" hidden="1" outlineLevel="1" x14ac:dyDescent="0.35">
      <c r="A160" s="58" t="s">
        <v>171</v>
      </c>
      <c r="B160" s="62">
        <v>0.2</v>
      </c>
      <c r="C160" s="62">
        <v>1.0900000000000001</v>
      </c>
      <c r="D160" s="62">
        <v>0.74</v>
      </c>
      <c r="E160" s="21"/>
      <c r="F160" s="21"/>
      <c r="G160" s="21"/>
      <c r="H160" s="21"/>
      <c r="I160" s="21"/>
    </row>
    <row r="161" spans="1:9" s="22" customFormat="1" hidden="1" outlineLevel="1" x14ac:dyDescent="0.35">
      <c r="A161" s="27" t="s">
        <v>172</v>
      </c>
      <c r="B161" s="21"/>
      <c r="C161" s="21"/>
      <c r="D161" s="21"/>
      <c r="E161" s="21"/>
      <c r="F161" s="21"/>
      <c r="G161" s="21"/>
      <c r="H161" s="21"/>
      <c r="I161" s="21"/>
    </row>
    <row r="163" spans="1:9" ht="18.5" x14ac:dyDescent="0.35">
      <c r="A163" s="240" t="s">
        <v>525</v>
      </c>
    </row>
    <row r="164" spans="1:9" ht="18.5" x14ac:dyDescent="0.35">
      <c r="A164" s="77"/>
    </row>
    <row r="165" spans="1:9" s="22" customFormat="1" collapsed="1" x14ac:dyDescent="0.35">
      <c r="A165" s="248" t="s">
        <v>630</v>
      </c>
      <c r="B165" s="249"/>
      <c r="C165" s="249"/>
      <c r="D165" s="249"/>
      <c r="E165" s="21"/>
      <c r="F165" s="21"/>
      <c r="G165" s="21"/>
      <c r="H165" s="21"/>
      <c r="I165" s="21"/>
    </row>
    <row r="166" spans="1:9" s="22" customFormat="1" hidden="1" outlineLevel="1" x14ac:dyDescent="0.35">
      <c r="A166" s="245" t="s">
        <v>532</v>
      </c>
      <c r="B166" s="250">
        <v>1</v>
      </c>
      <c r="C166" s="250">
        <v>1</v>
      </c>
      <c r="D166" s="251">
        <v>1</v>
      </c>
      <c r="E166" s="21"/>
      <c r="F166" s="21"/>
      <c r="G166" s="21"/>
      <c r="H166" s="21"/>
      <c r="I166" s="21"/>
    </row>
    <row r="168" spans="1:9" s="22" customFormat="1" collapsed="1" x14ac:dyDescent="0.35">
      <c r="A168" s="248" t="s">
        <v>292</v>
      </c>
      <c r="B168" s="249"/>
      <c r="C168" s="249"/>
      <c r="D168" s="249"/>
      <c r="E168" s="21"/>
      <c r="F168" s="21"/>
      <c r="G168" s="21"/>
      <c r="H168" s="21"/>
      <c r="I168" s="21"/>
    </row>
    <row r="169" spans="1:9" s="22" customFormat="1" ht="29" hidden="1" outlineLevel="1" x14ac:dyDescent="0.35">
      <c r="A169" s="2" t="s">
        <v>154</v>
      </c>
      <c r="B169" s="3">
        <v>8507</v>
      </c>
      <c r="C169" s="3">
        <v>14642</v>
      </c>
      <c r="D169" s="10">
        <v>7603</v>
      </c>
      <c r="E169" s="21"/>
      <c r="F169" s="21"/>
      <c r="G169" s="21"/>
      <c r="H169" s="21"/>
      <c r="I169" s="21"/>
    </row>
    <row r="170" spans="1:9" s="22" customFormat="1" hidden="1" outlineLevel="1" x14ac:dyDescent="0.35">
      <c r="A170" s="245" t="s">
        <v>197</v>
      </c>
      <c r="B170" s="300" t="s">
        <v>156</v>
      </c>
      <c r="C170" s="300"/>
      <c r="D170" s="300"/>
      <c r="E170" s="21"/>
      <c r="F170" s="21"/>
      <c r="G170" s="21"/>
      <c r="H170" s="21"/>
      <c r="I170" s="21"/>
    </row>
    <row r="171" spans="1:9" s="22" customFormat="1" ht="29" hidden="1" outlineLevel="1" x14ac:dyDescent="0.35">
      <c r="A171" s="2" t="s">
        <v>198</v>
      </c>
      <c r="B171" s="3">
        <v>4211</v>
      </c>
      <c r="C171" s="3">
        <v>4784</v>
      </c>
      <c r="D171" s="10">
        <v>5273</v>
      </c>
      <c r="E171" s="21"/>
      <c r="F171" s="21"/>
      <c r="G171" s="21"/>
      <c r="H171" s="21"/>
      <c r="I171" s="21"/>
    </row>
    <row r="172" spans="1:9" s="22" customFormat="1" hidden="1" outlineLevel="1" x14ac:dyDescent="0.35">
      <c r="A172" s="245" t="s">
        <v>199</v>
      </c>
      <c r="B172" s="246">
        <v>0</v>
      </c>
      <c r="C172" s="246">
        <v>0</v>
      </c>
      <c r="D172" s="252">
        <v>0</v>
      </c>
      <c r="E172" s="21"/>
      <c r="F172" s="21"/>
      <c r="G172" s="21"/>
      <c r="H172" s="21"/>
      <c r="I172" s="21"/>
    </row>
    <row r="173" spans="1:9" s="22" customFormat="1" hidden="1" outlineLevel="1" x14ac:dyDescent="0.35">
      <c r="A173" s="301" t="s">
        <v>200</v>
      </c>
      <c r="B173" s="301"/>
      <c r="C173" s="301"/>
      <c r="D173" s="301"/>
      <c r="E173" s="21"/>
      <c r="F173" s="21"/>
      <c r="G173" s="21"/>
      <c r="H173" s="21"/>
      <c r="I173" s="21"/>
    </row>
    <row r="174" spans="1:9" s="22" customFormat="1" hidden="1" outlineLevel="1" x14ac:dyDescent="0.35">
      <c r="A174" s="253" t="s">
        <v>159</v>
      </c>
      <c r="B174" s="246" t="s">
        <v>150</v>
      </c>
      <c r="C174" s="246" t="s">
        <v>150</v>
      </c>
      <c r="D174" s="246" t="s">
        <v>150</v>
      </c>
      <c r="E174" s="21"/>
      <c r="F174" s="21"/>
      <c r="G174" s="21"/>
      <c r="H174" s="21"/>
      <c r="I174" s="21"/>
    </row>
    <row r="175" spans="1:9" s="22" customFormat="1" hidden="1" outlineLevel="1" x14ac:dyDescent="0.35">
      <c r="A175" s="72" t="s">
        <v>201</v>
      </c>
      <c r="B175" s="9" t="s">
        <v>150</v>
      </c>
      <c r="C175" s="9" t="s">
        <v>150</v>
      </c>
      <c r="D175" s="9" t="s">
        <v>150</v>
      </c>
      <c r="E175" s="21"/>
      <c r="F175" s="21"/>
      <c r="G175" s="21"/>
      <c r="H175" s="21"/>
      <c r="I175" s="21"/>
    </row>
    <row r="176" spans="1:9" s="22" customFormat="1" hidden="1" outlineLevel="1" x14ac:dyDescent="0.35">
      <c r="A176" s="253" t="s">
        <v>161</v>
      </c>
      <c r="B176" s="246" t="s">
        <v>150</v>
      </c>
      <c r="C176" s="246" t="s">
        <v>150</v>
      </c>
      <c r="D176" s="246" t="s">
        <v>150</v>
      </c>
      <c r="E176" s="21"/>
      <c r="F176" s="21"/>
      <c r="G176" s="21"/>
      <c r="H176" s="21"/>
      <c r="I176" s="21"/>
    </row>
    <row r="177" spans="1:9" s="22" customFormat="1" hidden="1" outlineLevel="1" x14ac:dyDescent="0.35">
      <c r="A177" s="72" t="s">
        <v>162</v>
      </c>
      <c r="B177" s="9">
        <v>187</v>
      </c>
      <c r="C177" s="9">
        <v>192</v>
      </c>
      <c r="D177" s="9">
        <v>236</v>
      </c>
      <c r="E177" s="21"/>
      <c r="F177" s="21"/>
      <c r="G177" s="21"/>
      <c r="H177" s="21"/>
      <c r="I177" s="21"/>
    </row>
    <row r="178" spans="1:9" s="22" customFormat="1" hidden="1" outlineLevel="1" x14ac:dyDescent="0.35">
      <c r="A178" s="301" t="s">
        <v>202</v>
      </c>
      <c r="B178" s="301"/>
      <c r="C178" s="301"/>
      <c r="D178" s="301"/>
      <c r="E178" s="21"/>
      <c r="F178" s="21"/>
      <c r="G178" s="21"/>
      <c r="H178" s="21"/>
      <c r="I178" s="21"/>
    </row>
    <row r="179" spans="1:9" s="22" customFormat="1" hidden="1" outlineLevel="1" x14ac:dyDescent="0.35">
      <c r="A179" s="72" t="s">
        <v>40</v>
      </c>
      <c r="B179" s="9">
        <v>0.25</v>
      </c>
      <c r="C179" s="9">
        <v>0.68</v>
      </c>
      <c r="D179" s="9">
        <v>0.13</v>
      </c>
      <c r="E179" s="21"/>
      <c r="F179" s="21"/>
      <c r="G179" s="21"/>
      <c r="H179" s="21"/>
      <c r="I179" s="21"/>
    </row>
    <row r="180" spans="1:9" s="22" customFormat="1" hidden="1" outlineLevel="1" x14ac:dyDescent="0.35">
      <c r="A180" s="253" t="s">
        <v>38</v>
      </c>
      <c r="B180" s="246">
        <v>141</v>
      </c>
      <c r="C180" s="246">
        <v>154</v>
      </c>
      <c r="D180" s="246">
        <v>190</v>
      </c>
      <c r="E180" s="21"/>
      <c r="F180" s="21"/>
      <c r="G180" s="21"/>
      <c r="H180" s="21"/>
      <c r="I180" s="21"/>
    </row>
    <row r="181" spans="1:9" s="22" customFormat="1" hidden="1" outlineLevel="1" x14ac:dyDescent="0.35">
      <c r="A181" s="72" t="s">
        <v>203</v>
      </c>
      <c r="B181" s="9">
        <v>0</v>
      </c>
      <c r="C181" s="9">
        <v>0</v>
      </c>
      <c r="D181" s="9">
        <v>0</v>
      </c>
      <c r="E181" s="21"/>
      <c r="F181" s="21"/>
      <c r="G181" s="21"/>
      <c r="H181" s="21"/>
      <c r="I181" s="21"/>
    </row>
    <row r="182" spans="1:9" s="22" customFormat="1" hidden="1" outlineLevel="1" x14ac:dyDescent="0.35">
      <c r="A182" s="253" t="s">
        <v>39</v>
      </c>
      <c r="B182" s="246">
        <v>158</v>
      </c>
      <c r="C182" s="246">
        <v>195</v>
      </c>
      <c r="D182" s="246">
        <v>210</v>
      </c>
      <c r="E182" s="21"/>
      <c r="F182" s="21"/>
      <c r="G182" s="21"/>
      <c r="H182" s="21"/>
      <c r="I182" s="21"/>
    </row>
    <row r="183" spans="1:9" s="22" customFormat="1" hidden="1" outlineLevel="1" x14ac:dyDescent="0.35">
      <c r="A183" s="301" t="s">
        <v>218</v>
      </c>
      <c r="B183" s="301"/>
      <c r="C183" s="301"/>
      <c r="D183" s="301"/>
      <c r="E183" s="21"/>
      <c r="F183" s="21"/>
      <c r="G183" s="21"/>
      <c r="H183" s="21"/>
      <c r="I183" s="21"/>
    </row>
    <row r="184" spans="1:9" s="22" customFormat="1" hidden="1" outlineLevel="1" x14ac:dyDescent="0.35">
      <c r="A184" s="253" t="s">
        <v>166</v>
      </c>
      <c r="B184" s="247">
        <v>6110</v>
      </c>
      <c r="C184" s="247">
        <v>5897</v>
      </c>
      <c r="D184" s="247">
        <v>6020</v>
      </c>
      <c r="E184" s="21"/>
      <c r="F184" s="21"/>
      <c r="G184" s="21"/>
      <c r="H184" s="21"/>
      <c r="I184" s="21"/>
    </row>
    <row r="185" spans="1:9" s="22" customFormat="1" hidden="1" outlineLevel="1" x14ac:dyDescent="0.35">
      <c r="A185" s="72" t="s">
        <v>167</v>
      </c>
      <c r="B185" s="9" t="s">
        <v>47</v>
      </c>
      <c r="C185" s="9" t="s">
        <v>47</v>
      </c>
      <c r="D185" s="9" t="s">
        <v>47</v>
      </c>
      <c r="E185" s="21"/>
      <c r="F185" s="21"/>
      <c r="G185" s="21"/>
      <c r="H185" s="21"/>
      <c r="I185" s="21"/>
    </row>
    <row r="186" spans="1:9" s="22" customFormat="1" hidden="1" outlineLevel="1" x14ac:dyDescent="0.35">
      <c r="A186" s="253" t="s">
        <v>168</v>
      </c>
      <c r="B186" s="246" t="s">
        <v>47</v>
      </c>
      <c r="C186" s="246" t="s">
        <v>47</v>
      </c>
      <c r="D186" s="246" t="s">
        <v>47</v>
      </c>
      <c r="E186" s="21"/>
      <c r="F186" s="21"/>
      <c r="G186" s="21"/>
      <c r="H186" s="21"/>
      <c r="I186" s="21"/>
    </row>
    <row r="187" spans="1:9" s="22" customFormat="1" hidden="1" outlineLevel="1" x14ac:dyDescent="0.35">
      <c r="A187" s="72" t="s">
        <v>204</v>
      </c>
      <c r="B187" s="3">
        <v>6110</v>
      </c>
      <c r="C187" s="3">
        <v>5897</v>
      </c>
      <c r="D187" s="3">
        <v>6020</v>
      </c>
      <c r="E187" s="21"/>
      <c r="F187" s="21"/>
      <c r="G187" s="21"/>
      <c r="H187" s="21"/>
      <c r="I187" s="21"/>
    </row>
    <row r="188" spans="1:9" s="22" customFormat="1" hidden="1" outlineLevel="1" x14ac:dyDescent="0.35">
      <c r="A188" s="253" t="s">
        <v>205</v>
      </c>
      <c r="B188" s="246">
        <v>33.57</v>
      </c>
      <c r="C188" s="246">
        <v>26.81</v>
      </c>
      <c r="D188" s="254">
        <v>28</v>
      </c>
      <c r="E188" s="21"/>
      <c r="F188" s="21"/>
      <c r="G188" s="21"/>
      <c r="H188" s="21"/>
      <c r="I188" s="21"/>
    </row>
    <row r="189" spans="1:9" s="22" customFormat="1" ht="32.5" hidden="1" customHeight="1" outlineLevel="1" x14ac:dyDescent="0.35">
      <c r="A189" s="2" t="s">
        <v>206</v>
      </c>
      <c r="B189" s="3">
        <v>757882</v>
      </c>
      <c r="C189" s="3">
        <v>678471</v>
      </c>
      <c r="D189" s="3">
        <v>719374</v>
      </c>
      <c r="E189" s="21"/>
      <c r="F189" s="21"/>
      <c r="G189" s="21"/>
      <c r="H189" s="21"/>
      <c r="I189" s="21"/>
    </row>
    <row r="190" spans="1:9" s="22" customFormat="1" ht="29" hidden="1" outlineLevel="1" x14ac:dyDescent="0.35">
      <c r="A190" s="245" t="s">
        <v>222</v>
      </c>
      <c r="B190" s="246">
        <v>7.81</v>
      </c>
      <c r="C190" s="246">
        <v>7.81</v>
      </c>
      <c r="D190" s="246">
        <v>7.81</v>
      </c>
      <c r="E190" s="21"/>
      <c r="F190" s="21"/>
      <c r="G190" s="21"/>
      <c r="H190" s="21"/>
      <c r="I190" s="21"/>
    </row>
    <row r="191" spans="1:9" s="22" customFormat="1" hidden="1" outlineLevel="1" x14ac:dyDescent="0.35">
      <c r="A191" s="2" t="s">
        <v>207</v>
      </c>
      <c r="B191" s="9">
        <v>50.64</v>
      </c>
      <c r="C191" s="9">
        <v>35.869999999999997</v>
      </c>
      <c r="D191" s="9">
        <v>77.87</v>
      </c>
      <c r="E191" s="21"/>
      <c r="F191" s="21"/>
      <c r="G191" s="21"/>
      <c r="H191" s="21"/>
      <c r="I191" s="21"/>
    </row>
    <row r="192" spans="1:9" s="22" customFormat="1" hidden="1" outlineLevel="1" x14ac:dyDescent="0.35">
      <c r="A192" s="245" t="s">
        <v>208</v>
      </c>
      <c r="B192" s="246" t="s">
        <v>150</v>
      </c>
      <c r="C192" s="246" t="s">
        <v>150</v>
      </c>
      <c r="D192" s="246" t="s">
        <v>150</v>
      </c>
      <c r="E192" s="21"/>
      <c r="F192" s="21"/>
      <c r="G192" s="21"/>
      <c r="H192" s="21"/>
      <c r="I192" s="21"/>
    </row>
    <row r="193" spans="1:9" s="22" customFormat="1" ht="29" hidden="1" outlineLevel="1" x14ac:dyDescent="0.35">
      <c r="A193" s="2" t="s">
        <v>209</v>
      </c>
      <c r="B193" s="9" t="s">
        <v>150</v>
      </c>
      <c r="C193" s="9" t="s">
        <v>150</v>
      </c>
      <c r="D193" s="9" t="s">
        <v>150</v>
      </c>
      <c r="E193" s="21"/>
      <c r="F193" s="21"/>
      <c r="G193" s="21"/>
      <c r="H193" s="21"/>
      <c r="I193" s="21"/>
    </row>
    <row r="194" spans="1:9" s="22" customFormat="1" ht="29" hidden="1" outlineLevel="1" x14ac:dyDescent="0.35">
      <c r="A194" s="245" t="s">
        <v>210</v>
      </c>
      <c r="B194" s="246" t="s">
        <v>150</v>
      </c>
      <c r="C194" s="246" t="s">
        <v>150</v>
      </c>
      <c r="D194" s="246" t="s">
        <v>150</v>
      </c>
      <c r="E194" s="21"/>
      <c r="F194" s="21"/>
      <c r="G194" s="21"/>
      <c r="H194" s="21"/>
      <c r="I194" s="21"/>
    </row>
    <row r="195" spans="1:9" s="22" customFormat="1" hidden="1" outlineLevel="1" x14ac:dyDescent="0.35">
      <c r="A195" s="2" t="s">
        <v>169</v>
      </c>
      <c r="B195" s="9">
        <v>10</v>
      </c>
      <c r="C195" s="9">
        <v>96</v>
      </c>
      <c r="D195" s="9">
        <v>13</v>
      </c>
      <c r="E195" s="21"/>
      <c r="F195" s="21"/>
      <c r="G195" s="21"/>
      <c r="H195" s="21"/>
      <c r="I195" s="21"/>
    </row>
    <row r="196" spans="1:9" s="22" customFormat="1" ht="29" hidden="1" outlineLevel="1" x14ac:dyDescent="0.35">
      <c r="A196" s="245" t="s">
        <v>211</v>
      </c>
      <c r="B196" s="246">
        <v>5.49</v>
      </c>
      <c r="C196" s="246">
        <v>43.64</v>
      </c>
      <c r="D196" s="246">
        <v>6.05</v>
      </c>
      <c r="E196" s="21"/>
      <c r="F196" s="21"/>
      <c r="G196" s="21"/>
      <c r="H196" s="21"/>
      <c r="I196" s="21"/>
    </row>
    <row r="197" spans="1:9" s="22" customFormat="1" ht="29" hidden="1" outlineLevel="1" x14ac:dyDescent="0.35">
      <c r="A197" s="2" t="s">
        <v>212</v>
      </c>
      <c r="B197" s="9">
        <v>0.16</v>
      </c>
      <c r="C197" s="9">
        <v>12.31</v>
      </c>
      <c r="D197" s="9">
        <v>0.59</v>
      </c>
      <c r="E197" s="21"/>
      <c r="F197" s="21"/>
      <c r="G197" s="21"/>
      <c r="H197" s="21"/>
      <c r="I197" s="21"/>
    </row>
  </sheetData>
  <mergeCells count="25">
    <mergeCell ref="B170:D170"/>
    <mergeCell ref="A173:D173"/>
    <mergeCell ref="A178:D178"/>
    <mergeCell ref="A183:D183"/>
    <mergeCell ref="A120:D120"/>
    <mergeCell ref="A45:D45"/>
    <mergeCell ref="B139:D139"/>
    <mergeCell ref="A141:D141"/>
    <mergeCell ref="A147:D147"/>
    <mergeCell ref="A152:D152"/>
    <mergeCell ref="A52:D52"/>
    <mergeCell ref="A53:D53"/>
    <mergeCell ref="A62:D62"/>
    <mergeCell ref="A63:D63"/>
    <mergeCell ref="A55:D55"/>
    <mergeCell ref="A65:D65"/>
    <mergeCell ref="A43:D43"/>
    <mergeCell ref="A13:D13"/>
    <mergeCell ref="A19:D19"/>
    <mergeCell ref="A9:D9"/>
    <mergeCell ref="A21:D21"/>
    <mergeCell ref="A15:D15"/>
    <mergeCell ref="A24:D24"/>
    <mergeCell ref="A30:D30"/>
    <mergeCell ref="A36:D36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A126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31" sqref="G31"/>
    </sheetView>
  </sheetViews>
  <sheetFormatPr defaultColWidth="18.1796875" defaultRowHeight="14.5" outlineLevelRow="2" x14ac:dyDescent="0.35"/>
  <cols>
    <col min="1" max="1" width="65.6328125" style="135" customWidth="1"/>
    <col min="2" max="4" width="16.6328125" style="100" customWidth="1"/>
    <col min="5" max="8" width="14.6328125" style="100" customWidth="1"/>
    <col min="9" max="9" width="15.81640625" style="100" customWidth="1"/>
    <col min="10" max="27" width="15.81640625" style="135" customWidth="1"/>
    <col min="28" max="16384" width="18.1796875" style="135"/>
  </cols>
  <sheetData>
    <row r="1" spans="1:27" customFormat="1" x14ac:dyDescent="0.35"/>
    <row r="2" spans="1:27" customFormat="1" ht="21" x14ac:dyDescent="0.5">
      <c r="C2" s="203"/>
      <c r="H2" s="204" t="s">
        <v>658</v>
      </c>
    </row>
    <row r="3" spans="1:27" customFormat="1" x14ac:dyDescent="0.35">
      <c r="H3" s="206" t="s">
        <v>664</v>
      </c>
    </row>
    <row r="4" spans="1:27" customFormat="1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27" customFormat="1" ht="7.5" customHeight="1" x14ac:dyDescent="0.35"/>
    <row r="6" spans="1:27" s="100" customFormat="1" ht="18.5" x14ac:dyDescent="0.35">
      <c r="A6" s="135"/>
      <c r="B6" s="239">
        <v>2017</v>
      </c>
      <c r="C6" s="239">
        <v>2018</v>
      </c>
      <c r="D6" s="239">
        <v>2019</v>
      </c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</row>
    <row r="8" spans="1:27" s="100" customFormat="1" ht="18.5" x14ac:dyDescent="0.35">
      <c r="A8" s="99" t="s">
        <v>523</v>
      </c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00" customFormat="1" x14ac:dyDescent="0.35">
      <c r="A9" s="56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</row>
    <row r="10" spans="1:27" customFormat="1" collapsed="1" x14ac:dyDescent="0.35">
      <c r="A10" s="208" t="s">
        <v>592</v>
      </c>
      <c r="B10" s="81"/>
      <c r="C10" s="81"/>
      <c r="D10" s="81"/>
    </row>
    <row r="11" spans="1:27" customFormat="1" hidden="1" outlineLevel="1" x14ac:dyDescent="0.35">
      <c r="A11" s="207" t="s">
        <v>582</v>
      </c>
      <c r="B11" s="215">
        <v>1.95</v>
      </c>
      <c r="C11" s="215">
        <v>1.96</v>
      </c>
      <c r="D11" s="215">
        <v>3.27</v>
      </c>
    </row>
    <row r="12" spans="1:27" customFormat="1" hidden="1" outlineLevel="1" x14ac:dyDescent="0.35">
      <c r="A12" s="211" t="s">
        <v>583</v>
      </c>
      <c r="B12" s="11">
        <v>818</v>
      </c>
      <c r="C12" s="11">
        <v>87</v>
      </c>
      <c r="D12" s="11">
        <v>130</v>
      </c>
    </row>
    <row r="13" spans="1:27" s="100" customFormat="1" x14ac:dyDescent="0.35">
      <c r="A13" s="56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</row>
    <row r="14" spans="1:27" s="103" customFormat="1" collapsed="1" x14ac:dyDescent="0.35">
      <c r="A14" s="296" t="s">
        <v>505</v>
      </c>
      <c r="B14" s="296"/>
      <c r="C14" s="296"/>
      <c r="D14" s="296"/>
      <c r="E14" s="102"/>
      <c r="F14" s="102"/>
    </row>
    <row r="15" spans="1:27" s="103" customFormat="1" hidden="1" outlineLevel="1" x14ac:dyDescent="0.35">
      <c r="A15" s="104" t="s">
        <v>347</v>
      </c>
      <c r="B15" s="105">
        <f>SUM(B16:B17)</f>
        <v>2</v>
      </c>
      <c r="C15" s="105">
        <f>SUM(C16:C17)</f>
        <v>0</v>
      </c>
      <c r="D15" s="105">
        <f>SUM(D16:D17)</f>
        <v>0</v>
      </c>
      <c r="E15" s="102"/>
      <c r="F15" s="102"/>
    </row>
    <row r="16" spans="1:27" s="103" customFormat="1" hidden="1" outlineLevel="2" x14ac:dyDescent="0.35">
      <c r="A16" s="116" t="s">
        <v>298</v>
      </c>
      <c r="B16" s="153">
        <v>0</v>
      </c>
      <c r="C16" s="153">
        <v>0</v>
      </c>
      <c r="D16" s="153">
        <v>0</v>
      </c>
      <c r="E16" s="102"/>
      <c r="F16" s="102"/>
    </row>
    <row r="17" spans="1:27" s="103" customFormat="1" hidden="1" outlineLevel="2" x14ac:dyDescent="0.35">
      <c r="A17" s="116" t="s">
        <v>299</v>
      </c>
      <c r="B17" s="153">
        <v>2</v>
      </c>
      <c r="C17" s="153">
        <v>0</v>
      </c>
      <c r="D17" s="153">
        <v>0</v>
      </c>
      <c r="E17" s="102"/>
      <c r="F17" s="102"/>
    </row>
    <row r="18" spans="1:27" s="103" customFormat="1" hidden="1" outlineLevel="1" x14ac:dyDescent="0.35">
      <c r="A18" s="104" t="s">
        <v>348</v>
      </c>
      <c r="B18" s="109">
        <f>SUM(B19:B20)</f>
        <v>33</v>
      </c>
      <c r="C18" s="109">
        <f>SUM(C19:C20)</f>
        <v>28</v>
      </c>
      <c r="D18" s="109">
        <f>SUM(D19:D20)</f>
        <v>35</v>
      </c>
      <c r="E18" s="102"/>
      <c r="F18" s="102"/>
    </row>
    <row r="19" spans="1:27" s="103" customFormat="1" hidden="1" outlineLevel="2" x14ac:dyDescent="0.35">
      <c r="A19" s="116" t="s">
        <v>298</v>
      </c>
      <c r="B19" s="108">
        <v>0</v>
      </c>
      <c r="C19" s="108">
        <v>0</v>
      </c>
      <c r="D19" s="108">
        <v>1</v>
      </c>
      <c r="E19" s="102"/>
      <c r="F19" s="102"/>
    </row>
    <row r="20" spans="1:27" s="103" customFormat="1" hidden="1" outlineLevel="2" x14ac:dyDescent="0.35">
      <c r="A20" s="116" t="s">
        <v>299</v>
      </c>
      <c r="B20" s="108">
        <v>33</v>
      </c>
      <c r="C20" s="108">
        <v>28</v>
      </c>
      <c r="D20" s="108">
        <v>34</v>
      </c>
      <c r="E20" s="102"/>
      <c r="F20" s="102"/>
    </row>
    <row r="21" spans="1:27" s="103" customFormat="1" hidden="1" outlineLevel="1" x14ac:dyDescent="0.35">
      <c r="A21" s="110" t="s">
        <v>29</v>
      </c>
      <c r="B21" s="111">
        <f>SUM(B15,B18)</f>
        <v>35</v>
      </c>
      <c r="C21" s="111">
        <f>SUM(C15,C18)</f>
        <v>28</v>
      </c>
      <c r="D21" s="111">
        <f>SUM(D15,D18)</f>
        <v>35</v>
      </c>
      <c r="E21" s="102"/>
      <c r="F21" s="102"/>
    </row>
    <row r="22" spans="1:27" s="100" customFormat="1" x14ac:dyDescent="0.35">
      <c r="A22" s="56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</row>
    <row r="23" spans="1:27" s="103" customFormat="1" collapsed="1" x14ac:dyDescent="0.35">
      <c r="A23" s="296" t="s">
        <v>506</v>
      </c>
      <c r="B23" s="296"/>
      <c r="C23" s="296"/>
      <c r="D23" s="296"/>
      <c r="E23" s="102"/>
      <c r="F23" s="102"/>
    </row>
    <row r="24" spans="1:27" s="103" customFormat="1" hidden="1" outlineLevel="1" x14ac:dyDescent="0.35">
      <c r="A24" s="110" t="s">
        <v>295</v>
      </c>
      <c r="B24" s="152"/>
      <c r="C24" s="152"/>
      <c r="D24" s="152"/>
      <c r="E24" s="102"/>
      <c r="F24" s="102"/>
    </row>
    <row r="25" spans="1:27" s="103" customFormat="1" hidden="1" outlineLevel="1" x14ac:dyDescent="0.35">
      <c r="A25" s="116" t="s">
        <v>298</v>
      </c>
      <c r="B25" s="154">
        <v>2.25</v>
      </c>
      <c r="C25" s="154">
        <v>2</v>
      </c>
      <c r="D25" s="154">
        <v>3.9</v>
      </c>
      <c r="E25" s="102"/>
      <c r="F25" s="102"/>
    </row>
    <row r="26" spans="1:27" s="103" customFormat="1" hidden="1" outlineLevel="1" x14ac:dyDescent="0.35">
      <c r="A26" s="116" t="s">
        <v>299</v>
      </c>
      <c r="B26" s="154">
        <v>1.75</v>
      </c>
      <c r="C26" s="154">
        <v>1.6</v>
      </c>
      <c r="D26" s="154">
        <v>2.63</v>
      </c>
      <c r="E26" s="102"/>
      <c r="F26" s="102"/>
    </row>
    <row r="27" spans="1:27" s="103" customFormat="1" hidden="1" outlineLevel="1" x14ac:dyDescent="0.35">
      <c r="A27" s="110" t="s">
        <v>296</v>
      </c>
      <c r="B27" s="155"/>
      <c r="C27" s="155"/>
      <c r="D27" s="155"/>
      <c r="E27" s="102"/>
      <c r="F27" s="102"/>
    </row>
    <row r="28" spans="1:27" s="103" customFormat="1" hidden="1" outlineLevel="1" x14ac:dyDescent="0.35">
      <c r="A28" s="116" t="s">
        <v>298</v>
      </c>
      <c r="B28" s="156">
        <v>2.74</v>
      </c>
      <c r="C28" s="156">
        <v>2.23</v>
      </c>
      <c r="D28" s="156">
        <v>0.63</v>
      </c>
      <c r="E28" s="102"/>
      <c r="F28" s="102"/>
    </row>
    <row r="29" spans="1:27" s="103" customFormat="1" hidden="1" outlineLevel="1" x14ac:dyDescent="0.35">
      <c r="A29" s="116" t="s">
        <v>299</v>
      </c>
      <c r="B29" s="156">
        <v>1.1200000000000001</v>
      </c>
      <c r="C29" s="156">
        <v>0.66</v>
      </c>
      <c r="D29" s="156">
        <v>1.98</v>
      </c>
      <c r="E29" s="102"/>
      <c r="F29" s="102"/>
    </row>
    <row r="30" spans="1:27" s="100" customFormat="1" x14ac:dyDescent="0.35">
      <c r="A30" s="56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00" customFormat="1" collapsed="1" x14ac:dyDescent="0.35">
      <c r="A31" s="295" t="s">
        <v>507</v>
      </c>
      <c r="B31" s="295"/>
      <c r="C31" s="295"/>
      <c r="D31" s="29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00" customFormat="1" hidden="1" outlineLevel="1" x14ac:dyDescent="0.35">
      <c r="A32" s="2" t="s">
        <v>349</v>
      </c>
      <c r="B32" s="9">
        <v>20</v>
      </c>
      <c r="C32" s="9">
        <v>17</v>
      </c>
      <c r="D32" s="9">
        <v>10</v>
      </c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</row>
    <row r="33" spans="1:27" s="100" customFormat="1" hidden="1" outlineLevel="1" x14ac:dyDescent="0.35">
      <c r="A33" s="24" t="s">
        <v>350</v>
      </c>
      <c r="B33" s="18">
        <v>8</v>
      </c>
      <c r="C33" s="18">
        <v>7</v>
      </c>
      <c r="D33" s="18">
        <v>8</v>
      </c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00" customFormat="1" ht="29" hidden="1" outlineLevel="1" x14ac:dyDescent="0.35">
      <c r="A34" s="2" t="s">
        <v>351</v>
      </c>
      <c r="B34" s="9">
        <v>397</v>
      </c>
      <c r="C34" s="9">
        <v>379</v>
      </c>
      <c r="D34" s="9">
        <v>405</v>
      </c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</row>
    <row r="35" spans="1:27" s="100" customFormat="1" x14ac:dyDescent="0.35">
      <c r="A35" s="56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</row>
    <row r="36" spans="1:27" s="103" customFormat="1" collapsed="1" x14ac:dyDescent="0.35">
      <c r="A36" s="296" t="s">
        <v>508</v>
      </c>
      <c r="B36" s="296"/>
      <c r="C36" s="296"/>
      <c r="D36" s="296"/>
      <c r="E36" s="102"/>
      <c r="F36" s="102"/>
    </row>
    <row r="37" spans="1:27" s="103" customFormat="1" hidden="1" outlineLevel="1" x14ac:dyDescent="0.35">
      <c r="A37" s="157" t="s">
        <v>295</v>
      </c>
      <c r="B37" s="158"/>
      <c r="C37" s="158"/>
      <c r="D37" s="158"/>
      <c r="E37" s="102"/>
      <c r="F37" s="102"/>
    </row>
    <row r="38" spans="1:27" s="103" customFormat="1" hidden="1" outlineLevel="1" x14ac:dyDescent="0.35">
      <c r="A38" s="159" t="s">
        <v>352</v>
      </c>
      <c r="B38" s="120">
        <f>SUM(B39:B40)</f>
        <v>13</v>
      </c>
      <c r="C38" s="120">
        <f>SUM(C39:C40)</f>
        <v>23</v>
      </c>
      <c r="D38" s="120">
        <f>SUM(D39:D40)</f>
        <v>47</v>
      </c>
      <c r="E38" s="102"/>
      <c r="F38" s="102"/>
    </row>
    <row r="39" spans="1:27" s="103" customFormat="1" hidden="1" outlineLevel="2" x14ac:dyDescent="0.35">
      <c r="A39" s="159" t="s">
        <v>298</v>
      </c>
      <c r="B39" s="120">
        <v>1</v>
      </c>
      <c r="C39" s="120">
        <v>2</v>
      </c>
      <c r="D39" s="120">
        <v>2</v>
      </c>
      <c r="E39" s="102"/>
      <c r="F39" s="102"/>
    </row>
    <row r="40" spans="1:27" s="103" customFormat="1" hidden="1" outlineLevel="2" x14ac:dyDescent="0.35">
      <c r="A40" s="159" t="s">
        <v>299</v>
      </c>
      <c r="B40" s="120">
        <v>12</v>
      </c>
      <c r="C40" s="120">
        <v>21</v>
      </c>
      <c r="D40" s="120">
        <v>45</v>
      </c>
      <c r="E40" s="102"/>
      <c r="F40" s="102"/>
    </row>
    <row r="41" spans="1:27" s="103" customFormat="1" hidden="1" outlineLevel="1" x14ac:dyDescent="0.35">
      <c r="A41" s="160" t="s">
        <v>353</v>
      </c>
      <c r="B41" s="102">
        <f>SUM(B42:B43)</f>
        <v>494</v>
      </c>
      <c r="C41" s="102">
        <f>SUM(C42:C43)</f>
        <v>376</v>
      </c>
      <c r="D41" s="161">
        <f>SUM(D42:D43)</f>
        <v>1198</v>
      </c>
      <c r="E41" s="102"/>
      <c r="F41" s="102"/>
    </row>
    <row r="42" spans="1:27" s="103" customFormat="1" hidden="1" outlineLevel="2" x14ac:dyDescent="0.35">
      <c r="A42" s="160" t="s">
        <v>298</v>
      </c>
      <c r="B42" s="102">
        <v>4</v>
      </c>
      <c r="C42" s="102">
        <v>19</v>
      </c>
      <c r="D42" s="102">
        <v>60</v>
      </c>
      <c r="E42" s="102"/>
      <c r="F42" s="102"/>
    </row>
    <row r="43" spans="1:27" s="103" customFormat="1" hidden="1" outlineLevel="2" x14ac:dyDescent="0.35">
      <c r="A43" s="160" t="s">
        <v>299</v>
      </c>
      <c r="B43" s="102">
        <v>490</v>
      </c>
      <c r="C43" s="102">
        <v>357</v>
      </c>
      <c r="D43" s="161">
        <v>1138</v>
      </c>
      <c r="E43" s="102"/>
      <c r="F43" s="102"/>
    </row>
    <row r="44" spans="1:27" s="103" customFormat="1" hidden="1" outlineLevel="1" x14ac:dyDescent="0.35">
      <c r="A44" s="159" t="s">
        <v>354</v>
      </c>
      <c r="B44" s="162">
        <f>SUM(B45:B46)</f>
        <v>6000</v>
      </c>
      <c r="C44" s="120">
        <f>SUM(C45:C46)</f>
        <v>0</v>
      </c>
      <c r="D44" s="120">
        <f>SUM(D45:D46)</f>
        <v>0</v>
      </c>
      <c r="E44" s="102"/>
      <c r="F44" s="102"/>
    </row>
    <row r="45" spans="1:27" s="103" customFormat="1" hidden="1" outlineLevel="2" x14ac:dyDescent="0.35">
      <c r="A45" s="159" t="s">
        <v>298</v>
      </c>
      <c r="B45" s="120">
        <v>0</v>
      </c>
      <c r="C45" s="120">
        <v>0</v>
      </c>
      <c r="D45" s="120">
        <v>0</v>
      </c>
      <c r="E45" s="102"/>
      <c r="F45" s="102"/>
    </row>
    <row r="46" spans="1:27" s="103" customFormat="1" hidden="1" outlineLevel="2" x14ac:dyDescent="0.35">
      <c r="A46" s="159" t="s">
        <v>299</v>
      </c>
      <c r="B46" s="162">
        <v>6000</v>
      </c>
      <c r="C46" s="120">
        <v>0</v>
      </c>
      <c r="D46" s="120">
        <v>0</v>
      </c>
      <c r="E46" s="102"/>
      <c r="F46" s="102"/>
    </row>
    <row r="47" spans="1:27" s="103" customFormat="1" hidden="1" outlineLevel="1" x14ac:dyDescent="0.35">
      <c r="A47" s="160" t="s">
        <v>355</v>
      </c>
      <c r="B47" s="102">
        <f>SUM(B48:B49)</f>
        <v>1</v>
      </c>
      <c r="C47" s="102">
        <f>SUM(C48:C49)</f>
        <v>0</v>
      </c>
      <c r="D47" s="102">
        <f>SUM(D48:D49)</f>
        <v>0</v>
      </c>
      <c r="E47" s="102"/>
      <c r="F47" s="102"/>
    </row>
    <row r="48" spans="1:27" s="103" customFormat="1" hidden="1" outlineLevel="2" x14ac:dyDescent="0.35">
      <c r="A48" s="160" t="s">
        <v>298</v>
      </c>
      <c r="B48" s="102">
        <v>0</v>
      </c>
      <c r="C48" s="102">
        <v>0</v>
      </c>
      <c r="D48" s="102">
        <v>0</v>
      </c>
      <c r="E48" s="102"/>
      <c r="F48" s="102"/>
    </row>
    <row r="49" spans="1:6" s="103" customFormat="1" hidden="1" outlineLevel="2" x14ac:dyDescent="0.35">
      <c r="A49" s="160" t="s">
        <v>299</v>
      </c>
      <c r="B49" s="102">
        <v>1</v>
      </c>
      <c r="C49" s="102">
        <v>0</v>
      </c>
      <c r="D49" s="102">
        <v>0</v>
      </c>
      <c r="E49" s="102"/>
      <c r="F49" s="102"/>
    </row>
    <row r="50" spans="1:6" s="103" customFormat="1" hidden="1" outlineLevel="1" x14ac:dyDescent="0.35">
      <c r="A50" s="159" t="s">
        <v>356</v>
      </c>
      <c r="B50" s="120">
        <f>SUM(B51:B52)</f>
        <v>36</v>
      </c>
      <c r="C50" s="120">
        <f>SUM(C51:C52)</f>
        <v>49</v>
      </c>
      <c r="D50" s="120">
        <f>SUM(D51:D52)</f>
        <v>55</v>
      </c>
      <c r="E50" s="102"/>
      <c r="F50" s="102"/>
    </row>
    <row r="51" spans="1:6" s="103" customFormat="1" hidden="1" outlineLevel="2" x14ac:dyDescent="0.35">
      <c r="A51" s="159" t="s">
        <v>298</v>
      </c>
      <c r="B51" s="120">
        <v>15</v>
      </c>
      <c r="C51" s="120">
        <v>18</v>
      </c>
      <c r="D51" s="120">
        <v>16</v>
      </c>
      <c r="E51" s="102"/>
      <c r="F51" s="102"/>
    </row>
    <row r="52" spans="1:6" s="103" customFormat="1" hidden="1" outlineLevel="2" x14ac:dyDescent="0.35">
      <c r="A52" s="159" t="s">
        <v>299</v>
      </c>
      <c r="B52" s="120">
        <v>21</v>
      </c>
      <c r="C52" s="120">
        <v>31</v>
      </c>
      <c r="D52" s="120">
        <v>39</v>
      </c>
      <c r="E52" s="102"/>
      <c r="F52" s="102"/>
    </row>
    <row r="53" spans="1:6" s="103" customFormat="1" hidden="1" outlineLevel="1" x14ac:dyDescent="0.35">
      <c r="A53" s="160" t="s">
        <v>357</v>
      </c>
      <c r="B53" s="102">
        <f>SUM(B54:B55)</f>
        <v>0</v>
      </c>
      <c r="C53" s="102">
        <f>SUM(C54:C55)</f>
        <v>0</v>
      </c>
      <c r="D53" s="102">
        <f>SUM(D54:D55)</f>
        <v>0</v>
      </c>
      <c r="E53" s="102"/>
      <c r="F53" s="102"/>
    </row>
    <row r="54" spans="1:6" s="103" customFormat="1" hidden="1" outlineLevel="2" x14ac:dyDescent="0.35">
      <c r="A54" s="160" t="s">
        <v>298</v>
      </c>
      <c r="B54" s="102">
        <v>0</v>
      </c>
      <c r="C54" s="102">
        <v>0</v>
      </c>
      <c r="D54" s="102">
        <v>0</v>
      </c>
      <c r="E54" s="102"/>
      <c r="F54" s="102"/>
    </row>
    <row r="55" spans="1:6" s="103" customFormat="1" hidden="1" outlineLevel="2" x14ac:dyDescent="0.35">
      <c r="A55" s="160" t="s">
        <v>299</v>
      </c>
      <c r="B55" s="102">
        <v>0</v>
      </c>
      <c r="C55" s="102">
        <v>0</v>
      </c>
      <c r="D55" s="102">
        <v>0</v>
      </c>
      <c r="E55" s="102"/>
      <c r="F55" s="102"/>
    </row>
    <row r="56" spans="1:6" s="103" customFormat="1" hidden="1" outlineLevel="1" x14ac:dyDescent="0.35">
      <c r="A56" s="157" t="s">
        <v>296</v>
      </c>
      <c r="B56" s="158"/>
      <c r="C56" s="158"/>
      <c r="D56" s="158"/>
      <c r="E56" s="102"/>
      <c r="F56" s="102"/>
    </row>
    <row r="57" spans="1:6" s="103" customFormat="1" hidden="1" outlineLevel="1" x14ac:dyDescent="0.35">
      <c r="A57" s="159" t="s">
        <v>352</v>
      </c>
      <c r="B57" s="120">
        <f>SUM(B58:B59)</f>
        <v>0</v>
      </c>
      <c r="C57" s="120">
        <f>SUM(C58:C59)</f>
        <v>3</v>
      </c>
      <c r="D57" s="120">
        <f>SUM(D58:D59)</f>
        <v>11</v>
      </c>
      <c r="E57" s="102"/>
      <c r="F57" s="102"/>
    </row>
    <row r="58" spans="1:6" s="103" customFormat="1" hidden="1" outlineLevel="2" x14ac:dyDescent="0.35">
      <c r="A58" s="159" t="s">
        <v>298</v>
      </c>
      <c r="B58" s="120">
        <v>0</v>
      </c>
      <c r="C58" s="120">
        <v>0</v>
      </c>
      <c r="D58" s="120">
        <v>1</v>
      </c>
      <c r="E58" s="102"/>
      <c r="F58" s="102"/>
    </row>
    <row r="59" spans="1:6" s="103" customFormat="1" hidden="1" outlineLevel="2" x14ac:dyDescent="0.35">
      <c r="A59" s="159" t="s">
        <v>299</v>
      </c>
      <c r="B59" s="120">
        <v>0</v>
      </c>
      <c r="C59" s="120">
        <v>3</v>
      </c>
      <c r="D59" s="120">
        <v>10</v>
      </c>
      <c r="E59" s="102"/>
      <c r="F59" s="102"/>
    </row>
    <row r="60" spans="1:6" s="103" customFormat="1" hidden="1" outlineLevel="1" x14ac:dyDescent="0.35">
      <c r="A60" s="160" t="s">
        <v>353</v>
      </c>
      <c r="B60" s="102">
        <f>SUM(B61:B62)</f>
        <v>0</v>
      </c>
      <c r="C60" s="102">
        <f>SUM(C61:C62)</f>
        <v>71</v>
      </c>
      <c r="D60" s="102">
        <f>SUM(D61:D62)</f>
        <v>753</v>
      </c>
      <c r="E60" s="102"/>
      <c r="F60" s="102"/>
    </row>
    <row r="61" spans="1:6" s="103" customFormat="1" hidden="1" outlineLevel="2" x14ac:dyDescent="0.35">
      <c r="A61" s="160" t="s">
        <v>298</v>
      </c>
      <c r="B61" s="102">
        <v>0</v>
      </c>
      <c r="C61" s="102">
        <v>0</v>
      </c>
      <c r="D61" s="102">
        <v>32</v>
      </c>
      <c r="E61" s="102"/>
      <c r="F61" s="102"/>
    </row>
    <row r="62" spans="1:6" s="103" customFormat="1" hidden="1" outlineLevel="2" x14ac:dyDescent="0.35">
      <c r="A62" s="160" t="s">
        <v>299</v>
      </c>
      <c r="B62" s="102">
        <v>0</v>
      </c>
      <c r="C62" s="102">
        <v>71</v>
      </c>
      <c r="D62" s="102">
        <v>721</v>
      </c>
      <c r="E62" s="102"/>
      <c r="F62" s="102"/>
    </row>
    <row r="63" spans="1:6" s="103" customFormat="1" hidden="1" outlineLevel="1" x14ac:dyDescent="0.35">
      <c r="A63" s="159" t="s">
        <v>354</v>
      </c>
      <c r="B63" s="120">
        <f>SUM(B64:B65)</f>
        <v>0</v>
      </c>
      <c r="C63" s="120">
        <f>SUM(C64:C65)</f>
        <v>0</v>
      </c>
      <c r="D63" s="120">
        <f>SUM(D64:D65)</f>
        <v>0</v>
      </c>
      <c r="E63" s="102"/>
      <c r="F63" s="102"/>
    </row>
    <row r="64" spans="1:6" s="103" customFormat="1" hidden="1" outlineLevel="2" x14ac:dyDescent="0.35">
      <c r="A64" s="159" t="s">
        <v>298</v>
      </c>
      <c r="B64" s="120">
        <v>0</v>
      </c>
      <c r="C64" s="120">
        <v>0</v>
      </c>
      <c r="D64" s="120">
        <v>0</v>
      </c>
      <c r="E64" s="102"/>
      <c r="F64" s="102"/>
    </row>
    <row r="65" spans="1:27" s="103" customFormat="1" hidden="1" outlineLevel="2" x14ac:dyDescent="0.35">
      <c r="A65" s="159" t="s">
        <v>299</v>
      </c>
      <c r="B65" s="120">
        <v>0</v>
      </c>
      <c r="C65" s="120">
        <v>0</v>
      </c>
      <c r="D65" s="120">
        <v>0</v>
      </c>
      <c r="E65" s="102"/>
      <c r="F65" s="102"/>
    </row>
    <row r="66" spans="1:27" s="103" customFormat="1" hidden="1" outlineLevel="1" x14ac:dyDescent="0.35">
      <c r="A66" s="160" t="s">
        <v>355</v>
      </c>
      <c r="B66" s="102">
        <f>SUM(B67:B68)</f>
        <v>0</v>
      </c>
      <c r="C66" s="102">
        <f>SUM(C67:C68)</f>
        <v>0</v>
      </c>
      <c r="D66" s="102">
        <f>SUM(D67:D68)</f>
        <v>0</v>
      </c>
      <c r="E66" s="102"/>
      <c r="F66" s="102"/>
    </row>
    <row r="67" spans="1:27" s="103" customFormat="1" hidden="1" outlineLevel="2" x14ac:dyDescent="0.35">
      <c r="A67" s="160" t="s">
        <v>298</v>
      </c>
      <c r="B67" s="102">
        <v>0</v>
      </c>
      <c r="C67" s="102">
        <v>0</v>
      </c>
      <c r="D67" s="102">
        <v>0</v>
      </c>
      <c r="E67" s="102"/>
      <c r="F67" s="102"/>
    </row>
    <row r="68" spans="1:27" s="103" customFormat="1" hidden="1" outlineLevel="2" x14ac:dyDescent="0.35">
      <c r="A68" s="160" t="s">
        <v>299</v>
      </c>
      <c r="B68" s="102">
        <v>0</v>
      </c>
      <c r="C68" s="102">
        <v>0</v>
      </c>
      <c r="D68" s="102">
        <v>0</v>
      </c>
      <c r="E68" s="102"/>
      <c r="F68" s="102"/>
    </row>
    <row r="69" spans="1:27" s="103" customFormat="1" hidden="1" outlineLevel="1" x14ac:dyDescent="0.35">
      <c r="A69" s="159" t="s">
        <v>356</v>
      </c>
      <c r="B69" s="120">
        <f>SUM(B70:B71)</f>
        <v>0</v>
      </c>
      <c r="C69" s="120">
        <f>SUM(C70:C71)</f>
        <v>4</v>
      </c>
      <c r="D69" s="120">
        <f>SUM(D70:D71)</f>
        <v>4</v>
      </c>
      <c r="E69" s="102"/>
      <c r="F69" s="102"/>
    </row>
    <row r="70" spans="1:27" s="103" customFormat="1" hidden="1" outlineLevel="2" x14ac:dyDescent="0.35">
      <c r="A70" s="159" t="s">
        <v>298</v>
      </c>
      <c r="B70" s="120">
        <v>0</v>
      </c>
      <c r="C70" s="120">
        <v>0</v>
      </c>
      <c r="D70" s="120">
        <v>1</v>
      </c>
      <c r="E70" s="102"/>
      <c r="F70" s="102"/>
    </row>
    <row r="71" spans="1:27" s="103" customFormat="1" hidden="1" outlineLevel="2" x14ac:dyDescent="0.35">
      <c r="A71" s="159" t="s">
        <v>299</v>
      </c>
      <c r="B71" s="120">
        <v>0</v>
      </c>
      <c r="C71" s="120">
        <v>4</v>
      </c>
      <c r="D71" s="120">
        <v>3</v>
      </c>
      <c r="E71" s="102"/>
      <c r="F71" s="102"/>
    </row>
    <row r="72" spans="1:27" s="103" customFormat="1" hidden="1" outlineLevel="1" collapsed="1" x14ac:dyDescent="0.35">
      <c r="A72" s="160" t="s">
        <v>357</v>
      </c>
      <c r="B72" s="102">
        <f>SUM(B73:B74)</f>
        <v>0</v>
      </c>
      <c r="C72" s="102">
        <f>SUM(C73:C74)</f>
        <v>1</v>
      </c>
      <c r="D72" s="102">
        <f>SUM(D73:D74)</f>
        <v>0</v>
      </c>
      <c r="E72" s="102"/>
      <c r="F72" s="102"/>
    </row>
    <row r="73" spans="1:27" s="103" customFormat="1" hidden="1" outlineLevel="1" x14ac:dyDescent="0.35">
      <c r="A73" s="160" t="s">
        <v>298</v>
      </c>
      <c r="B73" s="102">
        <v>0</v>
      </c>
      <c r="C73" s="102">
        <v>0</v>
      </c>
      <c r="D73" s="102">
        <v>0</v>
      </c>
      <c r="E73" s="102"/>
      <c r="F73" s="102"/>
    </row>
    <row r="74" spans="1:27" s="103" customFormat="1" hidden="1" outlineLevel="1" x14ac:dyDescent="0.35">
      <c r="A74" s="160" t="s">
        <v>299</v>
      </c>
      <c r="B74" s="102">
        <v>0</v>
      </c>
      <c r="C74" s="102">
        <v>1</v>
      </c>
      <c r="D74" s="102">
        <v>0</v>
      </c>
      <c r="E74" s="102"/>
      <c r="F74" s="102"/>
    </row>
    <row r="75" spans="1:27" s="100" customFormat="1" x14ac:dyDescent="0.35">
      <c r="A75" s="118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</row>
    <row r="76" spans="1:27" s="103" customFormat="1" collapsed="1" x14ac:dyDescent="0.35">
      <c r="A76" s="296" t="s">
        <v>499</v>
      </c>
      <c r="B76" s="296"/>
      <c r="C76" s="296"/>
      <c r="D76" s="296"/>
      <c r="E76" s="102"/>
      <c r="F76" s="102"/>
    </row>
    <row r="77" spans="1:27" s="103" customFormat="1" hidden="1" outlineLevel="1" x14ac:dyDescent="0.35">
      <c r="A77" s="104" t="s">
        <v>318</v>
      </c>
      <c r="B77" s="136">
        <f>SUM(B78:B79)</f>
        <v>4064</v>
      </c>
      <c r="C77" s="136">
        <f>SUM(C78:C79)</f>
        <v>4712</v>
      </c>
      <c r="D77" s="136">
        <f>SUM(D78:D79)</f>
        <v>5186</v>
      </c>
      <c r="E77" s="102"/>
      <c r="F77" s="102"/>
    </row>
    <row r="78" spans="1:27" s="103" customFormat="1" hidden="1" outlineLevel="2" x14ac:dyDescent="0.35">
      <c r="A78" s="106" t="s">
        <v>298</v>
      </c>
      <c r="B78" s="137">
        <v>1000</v>
      </c>
      <c r="C78" s="137">
        <v>1057</v>
      </c>
      <c r="D78" s="137">
        <v>1103</v>
      </c>
      <c r="E78" s="102"/>
      <c r="F78" s="102"/>
    </row>
    <row r="79" spans="1:27" s="103" customFormat="1" hidden="1" outlineLevel="2" x14ac:dyDescent="0.35">
      <c r="A79" s="106" t="s">
        <v>299</v>
      </c>
      <c r="B79" s="137">
        <v>3064</v>
      </c>
      <c r="C79" s="137">
        <v>3655</v>
      </c>
      <c r="D79" s="137">
        <v>4083</v>
      </c>
      <c r="E79" s="102"/>
      <c r="F79" s="102"/>
      <c r="J79" s="116"/>
    </row>
    <row r="80" spans="1:27" s="103" customFormat="1" hidden="1" outlineLevel="1" x14ac:dyDescent="0.35">
      <c r="A80" s="104" t="s">
        <v>319</v>
      </c>
      <c r="B80" s="136">
        <f>SUM(B81:B82)</f>
        <v>163</v>
      </c>
      <c r="C80" s="136">
        <f>SUM(C81:C82)</f>
        <v>167</v>
      </c>
      <c r="D80" s="136">
        <f>SUM(D81:D82)</f>
        <v>174</v>
      </c>
      <c r="E80" s="102"/>
      <c r="F80" s="102"/>
      <c r="I80" s="116"/>
      <c r="J80" s="116"/>
    </row>
    <row r="81" spans="1:27" s="103" customFormat="1" hidden="1" outlineLevel="2" x14ac:dyDescent="0.35">
      <c r="A81" s="106" t="s">
        <v>298</v>
      </c>
      <c r="B81" s="138">
        <v>55</v>
      </c>
      <c r="C81" s="138">
        <v>30</v>
      </c>
      <c r="D81" s="138">
        <v>46</v>
      </c>
      <c r="E81" s="102"/>
      <c r="F81" s="102"/>
      <c r="I81" s="116"/>
      <c r="J81" s="116"/>
    </row>
    <row r="82" spans="1:27" s="103" customFormat="1" hidden="1" outlineLevel="2" x14ac:dyDescent="0.35">
      <c r="A82" s="106" t="s">
        <v>299</v>
      </c>
      <c r="B82" s="138">
        <v>108</v>
      </c>
      <c r="C82" s="138">
        <v>137</v>
      </c>
      <c r="D82" s="138">
        <v>128</v>
      </c>
      <c r="E82" s="102"/>
      <c r="F82" s="102"/>
      <c r="I82" s="116"/>
      <c r="J82" s="116"/>
    </row>
    <row r="83" spans="1:27" s="103" customFormat="1" hidden="1" outlineLevel="1" x14ac:dyDescent="0.35">
      <c r="A83" s="104" t="s">
        <v>320</v>
      </c>
      <c r="B83" s="136">
        <f>SUM(B84:B85)</f>
        <v>163</v>
      </c>
      <c r="C83" s="136">
        <f>SUM(C84:C85)</f>
        <v>167</v>
      </c>
      <c r="D83" s="136">
        <f>SUM(D84:D85)</f>
        <v>173</v>
      </c>
      <c r="E83" s="102"/>
      <c r="F83" s="102"/>
      <c r="I83" s="116"/>
      <c r="J83" s="116"/>
    </row>
    <row r="84" spans="1:27" s="103" customFormat="1" hidden="1" outlineLevel="2" x14ac:dyDescent="0.35">
      <c r="A84" s="106" t="s">
        <v>298</v>
      </c>
      <c r="B84" s="138">
        <v>55</v>
      </c>
      <c r="C84" s="138">
        <v>30</v>
      </c>
      <c r="D84" s="138">
        <v>45</v>
      </c>
      <c r="E84" s="102"/>
      <c r="F84" s="102"/>
      <c r="I84" s="116"/>
      <c r="J84" s="116"/>
    </row>
    <row r="85" spans="1:27" s="103" customFormat="1" hidden="1" outlineLevel="2" x14ac:dyDescent="0.35">
      <c r="A85" s="106" t="s">
        <v>299</v>
      </c>
      <c r="B85" s="138">
        <v>108</v>
      </c>
      <c r="C85" s="138">
        <v>137</v>
      </c>
      <c r="D85" s="138">
        <v>128</v>
      </c>
      <c r="E85" s="102"/>
      <c r="F85" s="102"/>
      <c r="I85" s="116"/>
      <c r="J85" s="116"/>
    </row>
    <row r="86" spans="1:27" s="103" customFormat="1" ht="29" hidden="1" outlineLevel="1" x14ac:dyDescent="0.35">
      <c r="A86" s="104" t="s">
        <v>321</v>
      </c>
      <c r="B86" s="136">
        <f>SUM(B87:B88)</f>
        <v>158</v>
      </c>
      <c r="C86" s="136">
        <f>SUM(C87:C88)</f>
        <v>165</v>
      </c>
      <c r="D86" s="136">
        <f>SUM(D87:D88)</f>
        <v>172</v>
      </c>
      <c r="E86" s="102"/>
      <c r="F86" s="102"/>
    </row>
    <row r="87" spans="1:27" s="103" customFormat="1" hidden="1" outlineLevel="2" x14ac:dyDescent="0.35">
      <c r="A87" s="106" t="s">
        <v>298</v>
      </c>
      <c r="B87" s="138">
        <v>52</v>
      </c>
      <c r="C87" s="138">
        <v>30</v>
      </c>
      <c r="D87" s="138">
        <v>45</v>
      </c>
      <c r="E87" s="102"/>
      <c r="F87" s="102"/>
    </row>
    <row r="88" spans="1:27" s="103" customFormat="1" hidden="1" outlineLevel="2" x14ac:dyDescent="0.35">
      <c r="A88" s="106" t="s">
        <v>299</v>
      </c>
      <c r="B88" s="138">
        <v>106</v>
      </c>
      <c r="C88" s="138">
        <v>135</v>
      </c>
      <c r="D88" s="138">
        <v>127</v>
      </c>
      <c r="E88" s="102"/>
      <c r="F88" s="102"/>
    </row>
    <row r="89" spans="1:27" s="103" customFormat="1" hidden="1" outlineLevel="1" x14ac:dyDescent="0.35">
      <c r="A89" s="104" t="s">
        <v>322</v>
      </c>
      <c r="B89" s="120"/>
      <c r="C89" s="120"/>
      <c r="D89" s="120"/>
      <c r="E89" s="102"/>
      <c r="F89" s="102"/>
    </row>
    <row r="90" spans="1:27" s="103" customFormat="1" hidden="1" outlineLevel="2" x14ac:dyDescent="0.35">
      <c r="A90" s="106" t="s">
        <v>298</v>
      </c>
      <c r="B90" s="139">
        <v>1</v>
      </c>
      <c r="C90" s="139">
        <v>1</v>
      </c>
      <c r="D90" s="139">
        <v>0.98</v>
      </c>
      <c r="E90" s="102"/>
      <c r="F90" s="102"/>
    </row>
    <row r="91" spans="1:27" s="103" customFormat="1" hidden="1" outlineLevel="2" x14ac:dyDescent="0.35">
      <c r="A91" s="106" t="s">
        <v>299</v>
      </c>
      <c r="B91" s="139">
        <v>1</v>
      </c>
      <c r="C91" s="139">
        <v>1</v>
      </c>
      <c r="D91" s="139">
        <v>1</v>
      </c>
      <c r="E91" s="102"/>
      <c r="F91" s="102"/>
    </row>
    <row r="92" spans="1:27" s="103" customFormat="1" hidden="1" outlineLevel="1" collapsed="1" x14ac:dyDescent="0.35">
      <c r="A92" s="104" t="s">
        <v>323</v>
      </c>
      <c r="B92" s="120"/>
      <c r="C92" s="120"/>
      <c r="D92" s="120"/>
      <c r="E92" s="102"/>
      <c r="F92" s="102"/>
    </row>
    <row r="93" spans="1:27" s="103" customFormat="1" hidden="1" outlineLevel="1" x14ac:dyDescent="0.35">
      <c r="A93" s="106" t="s">
        <v>298</v>
      </c>
      <c r="B93" s="139">
        <v>0.95</v>
      </c>
      <c r="C93" s="139">
        <v>1</v>
      </c>
      <c r="D93" s="139">
        <v>0.98</v>
      </c>
      <c r="E93" s="102"/>
      <c r="F93" s="102"/>
    </row>
    <row r="94" spans="1:27" s="103" customFormat="1" hidden="1" outlineLevel="1" x14ac:dyDescent="0.35">
      <c r="A94" s="106" t="s">
        <v>299</v>
      </c>
      <c r="B94" s="139">
        <v>0.98</v>
      </c>
      <c r="C94" s="139">
        <v>0.99</v>
      </c>
      <c r="D94" s="139">
        <v>0.99</v>
      </c>
      <c r="E94" s="102"/>
      <c r="F94" s="102"/>
    </row>
    <row r="95" spans="1:27" s="100" customFormat="1" x14ac:dyDescent="0.35">
      <c r="A95" s="118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</row>
    <row r="96" spans="1:27" s="100" customFormat="1" ht="18.5" x14ac:dyDescent="0.35">
      <c r="A96" s="193" t="s">
        <v>524</v>
      </c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</row>
    <row r="97" spans="1:27" s="100" customFormat="1" x14ac:dyDescent="0.35">
      <c r="A97" s="56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</row>
    <row r="98" spans="1:27" s="100" customFormat="1" collapsed="1" x14ac:dyDescent="0.35">
      <c r="A98" s="196" t="s">
        <v>592</v>
      </c>
      <c r="B98" s="83"/>
      <c r="C98" s="83"/>
      <c r="D98" s="83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</row>
    <row r="99" spans="1:27" s="100" customFormat="1" ht="29" hidden="1" outlineLevel="1" x14ac:dyDescent="0.35">
      <c r="A99" s="55" t="s">
        <v>475</v>
      </c>
      <c r="B99" s="61">
        <v>1.52</v>
      </c>
      <c r="C99" s="61">
        <v>2.58</v>
      </c>
      <c r="D99" s="61">
        <v>5.08</v>
      </c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</row>
    <row r="100" spans="1:27" s="100" customFormat="1" ht="29" hidden="1" outlineLevel="1" x14ac:dyDescent="0.35">
      <c r="A100" s="58" t="s">
        <v>476</v>
      </c>
      <c r="B100" s="82">
        <v>757</v>
      </c>
      <c r="C100" s="82">
        <v>41</v>
      </c>
      <c r="D100" s="82">
        <v>167</v>
      </c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</row>
    <row r="101" spans="1:27" s="100" customFormat="1" ht="29" hidden="1" outlineLevel="1" x14ac:dyDescent="0.35">
      <c r="A101" s="55" t="s">
        <v>477</v>
      </c>
      <c r="B101" s="61">
        <v>2</v>
      </c>
      <c r="C101" s="61">
        <v>1.59</v>
      </c>
      <c r="D101" s="61">
        <v>2.16</v>
      </c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</row>
    <row r="102" spans="1:27" s="100" customFormat="1" ht="29" hidden="1" outlineLevel="1" x14ac:dyDescent="0.35">
      <c r="A102" s="58" t="s">
        <v>478</v>
      </c>
      <c r="B102" s="82">
        <v>525</v>
      </c>
      <c r="C102" s="82">
        <v>118</v>
      </c>
      <c r="D102" s="82">
        <v>107</v>
      </c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</row>
    <row r="103" spans="1:27" s="100" customFormat="1" ht="29" hidden="1" outlineLevel="1" x14ac:dyDescent="0.35">
      <c r="A103" s="55" t="s">
        <v>479</v>
      </c>
      <c r="B103" s="61">
        <v>1.82</v>
      </c>
      <c r="C103" s="61">
        <v>1.96</v>
      </c>
      <c r="D103" s="61">
        <v>3.35</v>
      </c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</row>
    <row r="104" spans="1:27" s="100" customFormat="1" ht="29" hidden="1" outlineLevel="1" x14ac:dyDescent="0.35">
      <c r="A104" s="58" t="s">
        <v>480</v>
      </c>
      <c r="B104" s="82">
        <v>611</v>
      </c>
      <c r="C104" s="82">
        <v>90</v>
      </c>
      <c r="D104" s="82">
        <v>131</v>
      </c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</row>
    <row r="105" spans="1:27" s="100" customFormat="1" hidden="1" outlineLevel="1" x14ac:dyDescent="0.35">
      <c r="A105" s="55" t="s">
        <v>481</v>
      </c>
      <c r="B105" s="61">
        <v>1</v>
      </c>
      <c r="C105" s="61">
        <v>0</v>
      </c>
      <c r="D105" s="61">
        <v>0</v>
      </c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</row>
    <row r="106" spans="1:27" s="100" customFormat="1" hidden="1" outlineLevel="1" x14ac:dyDescent="0.35">
      <c r="A106" s="58" t="s">
        <v>482</v>
      </c>
      <c r="B106" s="82">
        <v>1</v>
      </c>
      <c r="C106" s="82">
        <v>0</v>
      </c>
      <c r="D106" s="82">
        <v>0</v>
      </c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</row>
    <row r="107" spans="1:27" s="100" customFormat="1" x14ac:dyDescent="0.35">
      <c r="A107" s="56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</row>
    <row r="108" spans="1:27" s="100" customFormat="1" ht="18.5" x14ac:dyDescent="0.35">
      <c r="A108" s="240" t="s">
        <v>525</v>
      </c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</row>
    <row r="109" spans="1:27" s="100" customFormat="1" x14ac:dyDescent="0.35">
      <c r="A109" s="2"/>
      <c r="B109" s="9"/>
      <c r="C109" s="9"/>
      <c r="D109" s="9"/>
      <c r="E109" s="135"/>
      <c r="F109" s="2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</row>
    <row r="110" spans="1:27" s="100" customFormat="1" collapsed="1" x14ac:dyDescent="0.35">
      <c r="A110" s="243" t="s">
        <v>592</v>
      </c>
      <c r="B110" s="244"/>
      <c r="C110" s="244"/>
      <c r="D110" s="244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</row>
    <row r="111" spans="1:27" s="100" customFormat="1" ht="29" hidden="1" outlineLevel="1" x14ac:dyDescent="0.35">
      <c r="A111" s="2" t="s">
        <v>475</v>
      </c>
      <c r="B111" s="9">
        <v>0</v>
      </c>
      <c r="C111" s="9">
        <v>1.86</v>
      </c>
      <c r="D111" s="9">
        <v>3.81</v>
      </c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</row>
    <row r="112" spans="1:27" s="100" customFormat="1" ht="29" hidden="1" outlineLevel="1" x14ac:dyDescent="0.35">
      <c r="A112" s="245" t="s">
        <v>476</v>
      </c>
      <c r="B112" s="246">
        <v>0</v>
      </c>
      <c r="C112" s="246">
        <v>91</v>
      </c>
      <c r="D112" s="246">
        <v>209</v>
      </c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</row>
    <row r="113" spans="1:27" s="100" customFormat="1" ht="29" hidden="1" outlineLevel="1" x14ac:dyDescent="0.35">
      <c r="A113" s="2" t="s">
        <v>477</v>
      </c>
      <c r="B113" s="9">
        <v>5.25</v>
      </c>
      <c r="C113" s="9">
        <v>1.99</v>
      </c>
      <c r="D113" s="9">
        <v>0</v>
      </c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</row>
    <row r="114" spans="1:27" s="100" customFormat="1" ht="29" hidden="1" outlineLevel="1" x14ac:dyDescent="0.35">
      <c r="A114" s="245" t="s">
        <v>478</v>
      </c>
      <c r="B114" s="247">
        <v>5292</v>
      </c>
      <c r="C114" s="246">
        <v>6</v>
      </c>
      <c r="D114" s="246">
        <v>0</v>
      </c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</row>
    <row r="115" spans="1:27" s="100" customFormat="1" ht="29" hidden="1" outlineLevel="1" x14ac:dyDescent="0.35">
      <c r="A115" s="2" t="s">
        <v>479</v>
      </c>
      <c r="B115" s="9">
        <v>3.86</v>
      </c>
      <c r="C115" s="9">
        <v>1.95</v>
      </c>
      <c r="D115" s="9">
        <v>1.58</v>
      </c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00" customFormat="1" ht="29" hidden="1" outlineLevel="1" x14ac:dyDescent="0.35">
      <c r="A116" s="245" t="s">
        <v>480</v>
      </c>
      <c r="B116" s="247">
        <v>3894</v>
      </c>
      <c r="C116" s="246">
        <v>35.67</v>
      </c>
      <c r="D116" s="246">
        <v>87</v>
      </c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</row>
    <row r="117" spans="1:27" s="100" customFormat="1" hidden="1" outlineLevel="1" x14ac:dyDescent="0.35">
      <c r="A117" s="2" t="s">
        <v>481</v>
      </c>
      <c r="B117" s="9">
        <v>0</v>
      </c>
      <c r="C117" s="9">
        <v>0</v>
      </c>
      <c r="D117" s="9">
        <v>0</v>
      </c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</row>
    <row r="118" spans="1:27" s="100" customFormat="1" hidden="1" outlineLevel="1" x14ac:dyDescent="0.35">
      <c r="A118" s="245" t="s">
        <v>482</v>
      </c>
      <c r="B118" s="246">
        <v>1</v>
      </c>
      <c r="C118" s="246">
        <v>0</v>
      </c>
      <c r="D118" s="246">
        <v>0</v>
      </c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</row>
    <row r="119" spans="1:27" s="197" customFormat="1" x14ac:dyDescent="0.35">
      <c r="A119" s="95"/>
      <c r="B119" s="96"/>
      <c r="C119" s="96"/>
      <c r="D119" s="96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</row>
    <row r="120" spans="1:27" s="100" customFormat="1" x14ac:dyDescent="0.35">
      <c r="A120" s="56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</row>
    <row r="121" spans="1:27" s="100" customFormat="1" x14ac:dyDescent="0.35">
      <c r="A121" s="56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</row>
    <row r="122" spans="1:27" s="100" customFormat="1" x14ac:dyDescent="0.35">
      <c r="A122" s="56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</row>
    <row r="124" spans="1:27" s="100" customFormat="1" x14ac:dyDescent="0.35">
      <c r="A124" s="56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</row>
    <row r="125" spans="1:27" s="100" customFormat="1" x14ac:dyDescent="0.35">
      <c r="A125" s="56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</row>
    <row r="126" spans="1:27" s="100" customFormat="1" x14ac:dyDescent="0.35">
      <c r="A126" s="56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</row>
  </sheetData>
  <mergeCells count="5">
    <mergeCell ref="A14:D14"/>
    <mergeCell ref="A23:D23"/>
    <mergeCell ref="A31:D31"/>
    <mergeCell ref="A36:D36"/>
    <mergeCell ref="A76:D76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I58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50" sqref="G50"/>
    </sheetView>
  </sheetViews>
  <sheetFormatPr defaultRowHeight="14.5" outlineLevelRow="1" x14ac:dyDescent="0.35"/>
  <cols>
    <col min="1" max="1" width="65.6328125" customWidth="1"/>
    <col min="2" max="4" width="17.81640625" customWidth="1"/>
    <col min="5" max="8" width="14.7265625" customWidth="1"/>
  </cols>
  <sheetData>
    <row r="2" spans="1:9" ht="21" x14ac:dyDescent="0.5">
      <c r="C2" s="203"/>
      <c r="H2" s="204" t="s">
        <v>658</v>
      </c>
    </row>
    <row r="3" spans="1:9" x14ac:dyDescent="0.35">
      <c r="H3" s="206" t="s">
        <v>665</v>
      </c>
    </row>
    <row r="4" spans="1:9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9" ht="7.5" customHeight="1" x14ac:dyDescent="0.35"/>
    <row r="6" spans="1:9" ht="18.5" x14ac:dyDescent="0.35">
      <c r="B6" s="200">
        <v>2017</v>
      </c>
      <c r="C6" s="200">
        <v>2018</v>
      </c>
      <c r="D6" s="200">
        <v>2019</v>
      </c>
    </row>
    <row r="8" spans="1:9" s="22" customFormat="1" collapsed="1" x14ac:dyDescent="0.35">
      <c r="A8" s="1" t="s">
        <v>289</v>
      </c>
      <c r="B8" s="46"/>
      <c r="C8" s="46"/>
      <c r="D8" s="46"/>
      <c r="E8" s="21"/>
      <c r="F8" s="21"/>
      <c r="G8" s="21"/>
      <c r="H8" s="21"/>
      <c r="I8" s="21"/>
    </row>
    <row r="9" spans="1:9" s="22" customFormat="1" hidden="1" outlineLevel="1" x14ac:dyDescent="0.35">
      <c r="A9" s="302" t="s">
        <v>114</v>
      </c>
      <c r="B9" s="302"/>
      <c r="C9" s="302"/>
      <c r="D9" s="302"/>
      <c r="E9" s="21"/>
      <c r="F9" s="21"/>
      <c r="G9" s="21"/>
      <c r="H9" s="21"/>
      <c r="I9" s="21"/>
    </row>
    <row r="10" spans="1:9" s="22" customFormat="1" hidden="1" outlineLevel="1" x14ac:dyDescent="0.35">
      <c r="A10" s="2" t="s">
        <v>115</v>
      </c>
      <c r="B10" s="3">
        <v>3596971</v>
      </c>
      <c r="C10" s="3">
        <v>3944543</v>
      </c>
      <c r="D10" s="3">
        <v>4378788</v>
      </c>
      <c r="E10" s="21"/>
      <c r="F10" s="21"/>
      <c r="G10" s="21"/>
      <c r="H10" s="21"/>
      <c r="I10" s="21"/>
    </row>
    <row r="11" spans="1:9" s="22" customFormat="1" hidden="1" outlineLevel="1" x14ac:dyDescent="0.35">
      <c r="A11" s="58" t="s">
        <v>116</v>
      </c>
      <c r="B11" s="210">
        <v>63</v>
      </c>
      <c r="C11" s="210">
        <v>77</v>
      </c>
      <c r="D11" s="210">
        <v>81</v>
      </c>
      <c r="E11" s="21"/>
      <c r="F11" s="21"/>
      <c r="G11" s="21"/>
      <c r="H11" s="21"/>
      <c r="I11" s="21"/>
    </row>
    <row r="12" spans="1:9" s="22" customFormat="1" hidden="1" outlineLevel="1" x14ac:dyDescent="0.35">
      <c r="A12" s="2" t="s">
        <v>117</v>
      </c>
      <c r="B12" s="9">
        <v>90.54</v>
      </c>
      <c r="C12" s="9">
        <v>87.3</v>
      </c>
      <c r="D12" s="9">
        <v>88.72</v>
      </c>
      <c r="E12" s="21"/>
      <c r="F12" s="21"/>
      <c r="G12" s="21"/>
      <c r="H12" s="21"/>
      <c r="I12" s="21"/>
    </row>
    <row r="13" spans="1:9" s="22" customFormat="1" hidden="1" outlineLevel="1" x14ac:dyDescent="0.35">
      <c r="A13" s="58" t="s">
        <v>118</v>
      </c>
      <c r="B13" s="210">
        <v>0.49</v>
      </c>
      <c r="C13" s="210">
        <v>0.56999999999999995</v>
      </c>
      <c r="D13" s="210">
        <v>0.39</v>
      </c>
      <c r="E13" s="21"/>
      <c r="F13" s="21"/>
      <c r="G13" s="21"/>
      <c r="H13" s="21"/>
      <c r="I13" s="21"/>
    </row>
    <row r="14" spans="1:9" s="22" customFormat="1" hidden="1" outlineLevel="1" x14ac:dyDescent="0.35">
      <c r="A14" s="2" t="s">
        <v>119</v>
      </c>
      <c r="B14" s="9">
        <v>0.21</v>
      </c>
      <c r="C14" s="9">
        <v>0.16</v>
      </c>
      <c r="D14" s="9">
        <v>0.63</v>
      </c>
      <c r="E14" s="21"/>
      <c r="F14" s="21"/>
      <c r="G14" s="21"/>
      <c r="H14" s="21"/>
      <c r="I14" s="21"/>
    </row>
    <row r="15" spans="1:9" s="22" customFormat="1" hidden="1" outlineLevel="1" x14ac:dyDescent="0.35">
      <c r="A15" s="58" t="s">
        <v>120</v>
      </c>
      <c r="B15" s="210">
        <v>292</v>
      </c>
      <c r="C15" s="210">
        <v>286</v>
      </c>
      <c r="D15" s="210">
        <v>297</v>
      </c>
      <c r="E15" s="21"/>
      <c r="F15" s="21"/>
      <c r="G15" s="21"/>
      <c r="H15" s="21"/>
      <c r="I15" s="21"/>
    </row>
    <row r="16" spans="1:9" s="22" customFormat="1" hidden="1" outlineLevel="1" x14ac:dyDescent="0.35">
      <c r="A16" s="299" t="s">
        <v>121</v>
      </c>
      <c r="B16" s="299"/>
      <c r="C16" s="299"/>
      <c r="D16" s="299"/>
      <c r="E16" s="21"/>
      <c r="F16" s="21"/>
      <c r="G16" s="21"/>
      <c r="H16" s="21"/>
      <c r="I16" s="21"/>
    </row>
    <row r="17" spans="1:9" s="22" customFormat="1" hidden="1" outlineLevel="1" x14ac:dyDescent="0.35">
      <c r="A17" s="2" t="s">
        <v>122</v>
      </c>
      <c r="B17" s="3">
        <v>7360</v>
      </c>
      <c r="C17" s="3">
        <v>8030</v>
      </c>
      <c r="D17" s="3">
        <v>8434</v>
      </c>
      <c r="E17" s="21"/>
      <c r="F17" s="21"/>
      <c r="G17" s="21"/>
      <c r="H17" s="21"/>
      <c r="I17" s="21"/>
    </row>
    <row r="18" spans="1:9" s="22" customFormat="1" hidden="1" outlineLevel="1" x14ac:dyDescent="0.35">
      <c r="A18" s="58" t="s">
        <v>123</v>
      </c>
      <c r="B18" s="59">
        <v>1832</v>
      </c>
      <c r="C18" s="210">
        <v>304</v>
      </c>
      <c r="D18" s="210">
        <v>215</v>
      </c>
      <c r="E18" s="21"/>
      <c r="F18" s="21"/>
      <c r="G18" s="21"/>
      <c r="H18" s="21"/>
      <c r="I18" s="21"/>
    </row>
    <row r="19" spans="1:9" s="22" customFormat="1" hidden="1" outlineLevel="1" x14ac:dyDescent="0.35">
      <c r="A19" s="299" t="s">
        <v>124</v>
      </c>
      <c r="B19" s="299"/>
      <c r="C19" s="299"/>
      <c r="D19" s="299"/>
      <c r="E19" s="21"/>
      <c r="F19" s="21"/>
      <c r="G19" s="21"/>
      <c r="H19" s="21"/>
      <c r="I19" s="21"/>
    </row>
    <row r="20" spans="1:9" s="22" customFormat="1" hidden="1" outlineLevel="1" x14ac:dyDescent="0.35">
      <c r="A20" s="2" t="s">
        <v>125</v>
      </c>
      <c r="B20" s="3">
        <v>82512</v>
      </c>
      <c r="C20" s="3">
        <v>147741</v>
      </c>
      <c r="D20" s="3">
        <v>118507</v>
      </c>
      <c r="E20" s="21"/>
      <c r="F20" s="21"/>
      <c r="G20" s="21"/>
      <c r="H20" s="21"/>
      <c r="I20" s="21"/>
    </row>
    <row r="21" spans="1:9" s="22" customFormat="1" hidden="1" outlineLevel="1" x14ac:dyDescent="0.35">
      <c r="A21" s="58" t="s">
        <v>126</v>
      </c>
      <c r="B21" s="210">
        <v>134.69999999999999</v>
      </c>
      <c r="C21" s="210">
        <v>212.45</v>
      </c>
      <c r="D21" s="210">
        <v>166.79</v>
      </c>
      <c r="E21" s="21"/>
      <c r="F21" s="21"/>
      <c r="G21" s="21"/>
      <c r="H21" s="21"/>
      <c r="I21" s="21"/>
    </row>
    <row r="22" spans="1:9" s="22" customFormat="1" ht="29" hidden="1" outlineLevel="1" x14ac:dyDescent="0.35">
      <c r="A22" s="2" t="s">
        <v>127</v>
      </c>
      <c r="B22" s="9">
        <v>21.05</v>
      </c>
      <c r="C22" s="9">
        <v>38.22</v>
      </c>
      <c r="D22" s="9">
        <v>28.78</v>
      </c>
      <c r="E22" s="21"/>
      <c r="F22" s="21"/>
      <c r="G22" s="21"/>
      <c r="H22" s="21"/>
      <c r="I22" s="21"/>
    </row>
    <row r="23" spans="1:9" s="22" customFormat="1" hidden="1" outlineLevel="1" x14ac:dyDescent="0.35">
      <c r="A23" s="299" t="s">
        <v>217</v>
      </c>
      <c r="B23" s="299"/>
      <c r="C23" s="299"/>
      <c r="D23" s="299"/>
      <c r="E23" s="21"/>
      <c r="F23" s="21"/>
      <c r="G23" s="21"/>
      <c r="H23" s="21"/>
      <c r="I23" s="21"/>
    </row>
    <row r="24" spans="1:9" s="22" customFormat="1" hidden="1" outlineLevel="1" x14ac:dyDescent="0.35">
      <c r="A24" s="2" t="s">
        <v>128</v>
      </c>
      <c r="B24" s="3">
        <v>940492</v>
      </c>
      <c r="C24" s="3">
        <v>1159835</v>
      </c>
      <c r="D24" s="3">
        <v>1110616</v>
      </c>
      <c r="E24" s="21"/>
      <c r="F24" s="21"/>
      <c r="G24" s="21"/>
      <c r="H24" s="21"/>
      <c r="I24" s="21"/>
    </row>
    <row r="25" spans="1:9" s="22" customFormat="1" hidden="1" outlineLevel="1" x14ac:dyDescent="0.35">
      <c r="A25" s="58" t="s">
        <v>129</v>
      </c>
      <c r="B25" s="59">
        <v>32817</v>
      </c>
      <c r="C25" s="59">
        <v>43153</v>
      </c>
      <c r="D25" s="59">
        <v>15567</v>
      </c>
      <c r="E25" s="21"/>
      <c r="F25" s="21"/>
      <c r="G25" s="21"/>
      <c r="H25" s="21"/>
      <c r="I25" s="21"/>
    </row>
    <row r="26" spans="1:9" s="22" customFormat="1" hidden="1" outlineLevel="1" x14ac:dyDescent="0.35">
      <c r="A26" s="2" t="s">
        <v>130</v>
      </c>
      <c r="B26" s="9">
        <v>96.5</v>
      </c>
      <c r="C26" s="9">
        <v>96.5</v>
      </c>
      <c r="D26" s="9">
        <v>98.6</v>
      </c>
      <c r="E26" s="21"/>
      <c r="F26" s="21"/>
      <c r="G26" s="21"/>
      <c r="H26" s="21"/>
      <c r="I26" s="21"/>
    </row>
    <row r="27" spans="1:9" s="22" customFormat="1" hidden="1" outlineLevel="1" x14ac:dyDescent="0.35">
      <c r="A27" s="299" t="s">
        <v>131</v>
      </c>
      <c r="B27" s="299"/>
      <c r="C27" s="299"/>
      <c r="D27" s="299"/>
      <c r="E27" s="21"/>
      <c r="F27" s="21"/>
      <c r="G27" s="21"/>
      <c r="H27" s="21"/>
      <c r="I27" s="21"/>
    </row>
    <row r="28" spans="1:9" s="22" customFormat="1" hidden="1" outlineLevel="1" x14ac:dyDescent="0.35">
      <c r="A28" s="2" t="s">
        <v>132</v>
      </c>
      <c r="B28" s="3">
        <v>23879</v>
      </c>
      <c r="C28" s="3">
        <v>37650</v>
      </c>
      <c r="D28" s="3">
        <v>36790</v>
      </c>
      <c r="E28" s="21"/>
      <c r="F28" s="21"/>
      <c r="G28" s="21"/>
      <c r="H28" s="21"/>
      <c r="I28" s="21"/>
    </row>
    <row r="29" spans="1:9" s="22" customFormat="1" ht="29" hidden="1" outlineLevel="1" x14ac:dyDescent="0.35">
      <c r="A29" s="58" t="s">
        <v>133</v>
      </c>
      <c r="B29" s="59">
        <v>263367</v>
      </c>
      <c r="C29" s="59">
        <v>440840</v>
      </c>
      <c r="D29" s="59">
        <v>260760</v>
      </c>
      <c r="E29" s="21"/>
      <c r="F29" s="21"/>
      <c r="G29" s="21"/>
      <c r="H29" s="21"/>
      <c r="I29" s="21"/>
    </row>
    <row r="30" spans="1:9" s="22" customFormat="1" hidden="1" outlineLevel="1" x14ac:dyDescent="0.35">
      <c r="A30" s="2" t="s">
        <v>134</v>
      </c>
      <c r="B30" s="3">
        <v>83391</v>
      </c>
      <c r="C30" s="3">
        <v>103838</v>
      </c>
      <c r="D30" s="3">
        <v>101984</v>
      </c>
      <c r="E30" s="21"/>
      <c r="F30" s="21"/>
      <c r="G30" s="21"/>
      <c r="H30" s="21"/>
      <c r="I30" s="21"/>
    </row>
    <row r="31" spans="1:9" s="22" customFormat="1" hidden="1" outlineLevel="1" x14ac:dyDescent="0.35">
      <c r="A31" s="58" t="s">
        <v>135</v>
      </c>
      <c r="B31" s="59">
        <v>1095</v>
      </c>
      <c r="C31" s="59">
        <v>1081</v>
      </c>
      <c r="D31" s="210">
        <v>755</v>
      </c>
      <c r="E31" s="21"/>
      <c r="F31" s="21"/>
      <c r="G31" s="21"/>
      <c r="H31" s="21"/>
      <c r="I31" s="21"/>
    </row>
    <row r="32" spans="1:9" s="22" customFormat="1" ht="50" hidden="1" customHeight="1" outlineLevel="1" x14ac:dyDescent="0.35">
      <c r="A32" s="294" t="s">
        <v>136</v>
      </c>
      <c r="B32" s="294"/>
      <c r="C32" s="294"/>
      <c r="D32" s="294"/>
      <c r="E32" s="21"/>
      <c r="F32" s="21"/>
      <c r="G32" s="21"/>
      <c r="H32" s="21"/>
      <c r="I32" s="21"/>
    </row>
    <row r="33" spans="1:9" s="22" customFormat="1" hidden="1" outlineLevel="1" x14ac:dyDescent="0.35">
      <c r="A33" s="27" t="s">
        <v>137</v>
      </c>
      <c r="B33" s="21"/>
      <c r="C33" s="21"/>
      <c r="D33" s="21"/>
      <c r="E33" s="21"/>
      <c r="F33" s="21"/>
      <c r="G33" s="21"/>
      <c r="H33" s="21"/>
      <c r="I33" s="21"/>
    </row>
    <row r="35" spans="1:9" s="22" customFormat="1" ht="14.5" customHeight="1" collapsed="1" x14ac:dyDescent="0.35">
      <c r="A35" s="303" t="s">
        <v>281</v>
      </c>
      <c r="B35" s="303"/>
      <c r="C35" s="303"/>
      <c r="D35" s="303"/>
      <c r="E35" s="21"/>
      <c r="F35" s="21"/>
      <c r="G35" s="21"/>
      <c r="H35" s="21"/>
      <c r="I35" s="21"/>
    </row>
    <row r="36" spans="1:9" s="22" customFormat="1" hidden="1" outlineLevel="1" x14ac:dyDescent="0.35">
      <c r="A36" s="58" t="s">
        <v>66</v>
      </c>
      <c r="B36" s="59">
        <v>765791</v>
      </c>
      <c r="C36" s="59">
        <v>877985</v>
      </c>
      <c r="D36" s="59">
        <v>938098</v>
      </c>
      <c r="E36" s="21"/>
      <c r="F36" s="21"/>
      <c r="G36" s="21"/>
      <c r="H36" s="21"/>
      <c r="I36" s="21"/>
    </row>
    <row r="38" spans="1:9" s="22" customFormat="1" collapsed="1" x14ac:dyDescent="0.35">
      <c r="A38" s="86" t="s">
        <v>290</v>
      </c>
      <c r="B38" s="65"/>
      <c r="C38" s="65"/>
      <c r="D38" s="65"/>
      <c r="E38" s="21"/>
      <c r="F38" s="21"/>
      <c r="G38" s="21"/>
      <c r="H38" s="21"/>
      <c r="I38" s="21"/>
    </row>
    <row r="39" spans="1:9" s="22" customFormat="1" hidden="1" outlineLevel="1" x14ac:dyDescent="0.35">
      <c r="A39" s="58" t="s">
        <v>139</v>
      </c>
      <c r="B39" s="59">
        <v>213514</v>
      </c>
      <c r="C39" s="59">
        <v>233059</v>
      </c>
      <c r="D39" s="59">
        <v>303657</v>
      </c>
      <c r="E39" s="21"/>
      <c r="F39" s="21"/>
      <c r="G39" s="21"/>
      <c r="H39" s="21"/>
      <c r="I39" s="21"/>
    </row>
    <row r="40" spans="1:9" s="22" customFormat="1" ht="29" hidden="1" outlineLevel="1" x14ac:dyDescent="0.35">
      <c r="A40" s="55" t="s">
        <v>140</v>
      </c>
      <c r="B40" s="61">
        <v>6</v>
      </c>
      <c r="C40" s="61">
        <v>7</v>
      </c>
      <c r="D40" s="61">
        <v>8</v>
      </c>
      <c r="E40" s="21"/>
      <c r="F40" s="21"/>
      <c r="G40" s="21"/>
      <c r="H40" s="21"/>
      <c r="I40" s="21"/>
    </row>
    <row r="41" spans="1:9" s="22" customFormat="1" hidden="1" outlineLevel="1" x14ac:dyDescent="0.35">
      <c r="A41" s="58" t="s">
        <v>141</v>
      </c>
      <c r="B41" s="59">
        <v>338123</v>
      </c>
      <c r="C41" s="59">
        <v>386849</v>
      </c>
      <c r="D41" s="59">
        <v>376425</v>
      </c>
      <c r="E41" s="21"/>
      <c r="F41" s="21"/>
      <c r="G41" s="21"/>
      <c r="H41" s="21"/>
      <c r="I41" s="21"/>
    </row>
    <row r="42" spans="1:9" s="22" customFormat="1" ht="29" hidden="1" outlineLevel="1" x14ac:dyDescent="0.35">
      <c r="A42" s="55" t="s">
        <v>142</v>
      </c>
      <c r="B42" s="61">
        <v>4.9000000000000004</v>
      </c>
      <c r="C42" s="61">
        <v>4.9000000000000004</v>
      </c>
      <c r="D42" s="61">
        <v>4.8</v>
      </c>
      <c r="E42" s="21"/>
      <c r="F42" s="21"/>
      <c r="G42" s="21"/>
      <c r="H42" s="21"/>
      <c r="I42" s="21"/>
    </row>
    <row r="43" spans="1:9" s="22" customFormat="1" ht="29" hidden="1" outlineLevel="1" x14ac:dyDescent="0.35">
      <c r="A43" s="58" t="s">
        <v>143</v>
      </c>
      <c r="B43" s="59">
        <v>84382</v>
      </c>
      <c r="C43" s="59">
        <v>74236</v>
      </c>
      <c r="D43" s="59">
        <v>75449</v>
      </c>
      <c r="E43" s="21"/>
      <c r="F43" s="21"/>
      <c r="G43" s="21"/>
      <c r="H43" s="21"/>
      <c r="I43" s="21"/>
    </row>
    <row r="45" spans="1:9" ht="14.5" customHeight="1" collapsed="1" x14ac:dyDescent="0.35">
      <c r="A45" s="86" t="s">
        <v>589</v>
      </c>
      <c r="B45" s="65"/>
      <c r="C45" s="65"/>
      <c r="D45" s="65"/>
    </row>
    <row r="46" spans="1:9" hidden="1" outlineLevel="1" x14ac:dyDescent="0.35">
      <c r="A46" s="58" t="s">
        <v>563</v>
      </c>
      <c r="B46" s="217">
        <v>19929</v>
      </c>
      <c r="C46" s="217">
        <v>9593</v>
      </c>
      <c r="D46" s="217">
        <v>4779</v>
      </c>
      <c r="F46" s="304"/>
    </row>
    <row r="47" spans="1:9" hidden="1" outlineLevel="1" x14ac:dyDescent="0.35">
      <c r="A47" s="55" t="s">
        <v>569</v>
      </c>
      <c r="B47" s="218">
        <v>6860</v>
      </c>
      <c r="C47" s="218">
        <v>9767</v>
      </c>
      <c r="D47" s="218">
        <v>3441</v>
      </c>
      <c r="F47" s="304"/>
    </row>
    <row r="48" spans="1:9" hidden="1" outlineLevel="1" x14ac:dyDescent="0.35">
      <c r="A48" s="58" t="s">
        <v>564</v>
      </c>
      <c r="B48" s="217">
        <v>17101</v>
      </c>
      <c r="C48" s="217">
        <v>8409</v>
      </c>
      <c r="D48" s="217">
        <v>664</v>
      </c>
      <c r="F48" s="304"/>
    </row>
    <row r="49" spans="1:6" hidden="1" outlineLevel="1" x14ac:dyDescent="0.35">
      <c r="A49" s="55" t="s">
        <v>565</v>
      </c>
      <c r="B49" s="218" t="s">
        <v>56</v>
      </c>
      <c r="C49" s="218">
        <v>13300</v>
      </c>
      <c r="D49" s="218">
        <v>21773</v>
      </c>
      <c r="F49" s="304"/>
    </row>
    <row r="50" spans="1:6" hidden="1" outlineLevel="1" x14ac:dyDescent="0.35">
      <c r="A50" s="58" t="s">
        <v>566</v>
      </c>
      <c r="B50" s="217" t="s">
        <v>56</v>
      </c>
      <c r="C50" s="217">
        <v>52625</v>
      </c>
      <c r="D50" s="217">
        <v>6417</v>
      </c>
      <c r="F50" s="304"/>
    </row>
    <row r="51" spans="1:6" hidden="1" outlineLevel="1" x14ac:dyDescent="0.35">
      <c r="A51" s="55" t="s">
        <v>567</v>
      </c>
      <c r="B51" s="218">
        <v>638</v>
      </c>
      <c r="C51" s="218">
        <v>1663</v>
      </c>
      <c r="D51" s="218">
        <v>674</v>
      </c>
      <c r="F51" s="304"/>
    </row>
    <row r="52" spans="1:6" ht="29" hidden="1" outlineLevel="1" x14ac:dyDescent="0.35">
      <c r="A52" s="58" t="s">
        <v>568</v>
      </c>
      <c r="B52" s="217">
        <v>2182</v>
      </c>
      <c r="C52" s="217">
        <v>362</v>
      </c>
      <c r="D52" s="217" t="s">
        <v>56</v>
      </c>
      <c r="F52" s="304"/>
    </row>
    <row r="54" spans="1:6" collapsed="1" x14ac:dyDescent="0.35">
      <c r="A54" s="86" t="s">
        <v>631</v>
      </c>
      <c r="B54" s="65"/>
      <c r="C54" s="65"/>
      <c r="D54" s="65"/>
    </row>
    <row r="55" spans="1:6" hidden="1" outlineLevel="1" x14ac:dyDescent="0.35">
      <c r="A55" s="58" t="s">
        <v>578</v>
      </c>
      <c r="B55" s="241">
        <v>67.7</v>
      </c>
      <c r="C55" s="241">
        <v>67.5</v>
      </c>
      <c r="D55" s="241">
        <v>58.6</v>
      </c>
    </row>
    <row r="56" spans="1:6" hidden="1" outlineLevel="1" x14ac:dyDescent="0.35">
      <c r="A56" s="55" t="s">
        <v>579</v>
      </c>
      <c r="B56" s="242">
        <v>90.6</v>
      </c>
      <c r="C56" s="242">
        <v>87.5</v>
      </c>
      <c r="D56" s="242">
        <v>87.9</v>
      </c>
    </row>
    <row r="57" spans="1:6" ht="29" hidden="1" outlineLevel="1" x14ac:dyDescent="0.35">
      <c r="A57" s="58" t="s">
        <v>580</v>
      </c>
      <c r="B57" s="241">
        <v>55.1</v>
      </c>
      <c r="C57" s="241">
        <v>58.2</v>
      </c>
      <c r="D57" s="241">
        <v>56.4</v>
      </c>
    </row>
    <row r="58" spans="1:6" hidden="1" outlineLevel="1" x14ac:dyDescent="0.35">
      <c r="A58" s="55" t="s">
        <v>581</v>
      </c>
      <c r="B58" s="242">
        <v>69.3</v>
      </c>
      <c r="C58" s="242">
        <v>71.099999999999994</v>
      </c>
      <c r="D58" s="242">
        <v>70.099999999999994</v>
      </c>
    </row>
  </sheetData>
  <mergeCells count="8">
    <mergeCell ref="A9:D9"/>
    <mergeCell ref="A16:D16"/>
    <mergeCell ref="A19:D19"/>
    <mergeCell ref="A35:D35"/>
    <mergeCell ref="F46:F52"/>
    <mergeCell ref="A32:D32"/>
    <mergeCell ref="A23:D23"/>
    <mergeCell ref="A27:D27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AA54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64" sqref="A64"/>
    </sheetView>
  </sheetViews>
  <sheetFormatPr defaultRowHeight="14.5" outlineLevelRow="1" x14ac:dyDescent="0.35"/>
  <cols>
    <col min="1" max="1" width="65.6328125" customWidth="1"/>
    <col min="2" max="4" width="16.6328125" customWidth="1"/>
    <col min="5" max="8" width="14.6328125" customWidth="1"/>
  </cols>
  <sheetData>
    <row r="2" spans="1:9" ht="21" x14ac:dyDescent="0.5">
      <c r="C2" s="203"/>
      <c r="H2" s="204" t="s">
        <v>658</v>
      </c>
    </row>
    <row r="3" spans="1:9" x14ac:dyDescent="0.35">
      <c r="H3" s="206" t="s">
        <v>666</v>
      </c>
    </row>
    <row r="4" spans="1:9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9" ht="7.5" customHeight="1" x14ac:dyDescent="0.35"/>
    <row r="6" spans="1:9" ht="18.5" x14ac:dyDescent="0.35">
      <c r="B6" s="239">
        <v>2017</v>
      </c>
      <c r="C6" s="239">
        <v>2018</v>
      </c>
      <c r="D6" s="239">
        <v>2019</v>
      </c>
    </row>
    <row r="7" spans="1:9" ht="18.5" x14ac:dyDescent="0.35">
      <c r="A7" s="20" t="s">
        <v>523</v>
      </c>
    </row>
    <row r="9" spans="1:9" s="22" customFormat="1" collapsed="1" x14ac:dyDescent="0.35">
      <c r="A9" s="295" t="s">
        <v>282</v>
      </c>
      <c r="B9" s="295"/>
      <c r="C9" s="295"/>
      <c r="D9" s="295"/>
      <c r="E9" s="21"/>
      <c r="F9" s="21"/>
      <c r="G9" s="21"/>
      <c r="H9" s="21"/>
      <c r="I9" s="21"/>
    </row>
    <row r="10" spans="1:9" s="22" customFormat="1" hidden="1" outlineLevel="1" x14ac:dyDescent="0.35">
      <c r="A10" s="2" t="s">
        <v>67</v>
      </c>
      <c r="B10" s="3">
        <v>26980</v>
      </c>
      <c r="C10" s="3">
        <v>29374</v>
      </c>
      <c r="D10" s="3">
        <v>37109</v>
      </c>
      <c r="E10" s="21"/>
      <c r="F10" s="21"/>
      <c r="G10" s="21"/>
      <c r="H10" s="21"/>
      <c r="I10" s="21"/>
    </row>
    <row r="11" spans="1:9" s="22" customFormat="1" hidden="1" outlineLevel="1" x14ac:dyDescent="0.35">
      <c r="A11" s="24" t="s">
        <v>68</v>
      </c>
      <c r="B11" s="11">
        <v>5777</v>
      </c>
      <c r="C11" s="8">
        <v>0</v>
      </c>
      <c r="D11" s="11">
        <v>33492</v>
      </c>
      <c r="E11" s="21"/>
      <c r="F11" s="21"/>
      <c r="G11" s="21"/>
      <c r="H11" s="21"/>
      <c r="I11" s="21"/>
    </row>
    <row r="12" spans="1:9" s="22" customFormat="1" hidden="1" outlineLevel="1" x14ac:dyDescent="0.35">
      <c r="A12" s="2" t="s">
        <v>69</v>
      </c>
      <c r="B12" s="9">
        <v>504</v>
      </c>
      <c r="C12" s="3">
        <v>1804</v>
      </c>
      <c r="D12" s="9">
        <v>598</v>
      </c>
      <c r="E12" s="21"/>
      <c r="F12" s="21"/>
      <c r="G12" s="21"/>
      <c r="H12" s="21"/>
      <c r="I12" s="21"/>
    </row>
    <row r="13" spans="1:9" s="22" customFormat="1" hidden="1" outlineLevel="1" x14ac:dyDescent="0.35">
      <c r="A13" s="30" t="s">
        <v>29</v>
      </c>
      <c r="B13" s="38">
        <v>33188</v>
      </c>
      <c r="C13" s="38">
        <v>31178</v>
      </c>
      <c r="D13" s="38">
        <v>71199</v>
      </c>
      <c r="E13" s="21"/>
      <c r="F13" s="21"/>
      <c r="G13" s="21"/>
      <c r="H13" s="21"/>
      <c r="I13" s="21"/>
    </row>
    <row r="14" spans="1:9" s="22" customFormat="1" x14ac:dyDescent="0.35">
      <c r="A14" s="12"/>
      <c r="B14" s="21"/>
      <c r="C14" s="21"/>
      <c r="D14" s="21"/>
      <c r="E14" s="21"/>
      <c r="F14" s="21"/>
      <c r="G14" s="21"/>
      <c r="H14" s="21"/>
      <c r="I14" s="21"/>
    </row>
    <row r="15" spans="1:9" s="22" customFormat="1" collapsed="1" x14ac:dyDescent="0.35">
      <c r="A15" s="297" t="s">
        <v>284</v>
      </c>
      <c r="B15" s="297"/>
      <c r="C15" s="297"/>
      <c r="D15" s="297"/>
      <c r="E15" s="21"/>
      <c r="F15" s="21"/>
    </row>
    <row r="16" spans="1:9" s="22" customFormat="1" hidden="1" outlineLevel="1" x14ac:dyDescent="0.35">
      <c r="A16" s="13" t="s">
        <v>71</v>
      </c>
      <c r="B16" s="90">
        <f>SUM(B17:B18)</f>
        <v>124273</v>
      </c>
      <c r="C16" s="90">
        <f>SUM(C17:C18)</f>
        <v>144363</v>
      </c>
      <c r="D16" s="90">
        <f>SUM(D17:D18)</f>
        <v>121342</v>
      </c>
      <c r="E16" s="21"/>
      <c r="F16" s="21"/>
    </row>
    <row r="17" spans="1:9" s="22" customFormat="1" hidden="1" outlineLevel="1" x14ac:dyDescent="0.35">
      <c r="A17" s="13" t="s">
        <v>283</v>
      </c>
      <c r="B17" s="10">
        <v>123712</v>
      </c>
      <c r="C17" s="10">
        <v>143789</v>
      </c>
      <c r="D17" s="10">
        <v>120914</v>
      </c>
      <c r="E17" s="21"/>
      <c r="F17" s="21"/>
    </row>
    <row r="18" spans="1:9" s="22" customFormat="1" hidden="1" outlineLevel="1" x14ac:dyDescent="0.35">
      <c r="A18" s="13" t="s">
        <v>70</v>
      </c>
      <c r="B18" s="5">
        <v>561</v>
      </c>
      <c r="C18" s="5">
        <v>574</v>
      </c>
      <c r="D18" s="5">
        <v>428</v>
      </c>
      <c r="E18" s="21"/>
      <c r="F18" s="21"/>
    </row>
    <row r="19" spans="1:9" s="22" customFormat="1" hidden="1" outlineLevel="1" x14ac:dyDescent="0.35">
      <c r="A19" s="15" t="s">
        <v>72</v>
      </c>
      <c r="B19" s="16">
        <f>SUM(B20:B21)</f>
        <v>237019</v>
      </c>
      <c r="C19" s="16">
        <f>SUM(C20:C21)</f>
        <v>240126</v>
      </c>
      <c r="D19" s="16">
        <f>SUM(D20:D21)</f>
        <v>290308</v>
      </c>
      <c r="E19" s="21"/>
      <c r="F19" s="21"/>
    </row>
    <row r="20" spans="1:9" s="22" customFormat="1" hidden="1" outlineLevel="1" x14ac:dyDescent="0.35">
      <c r="A20" s="15" t="s">
        <v>283</v>
      </c>
      <c r="B20" s="16">
        <v>167783</v>
      </c>
      <c r="C20" s="16">
        <v>165360</v>
      </c>
      <c r="D20" s="16">
        <v>198658</v>
      </c>
      <c r="E20" s="21"/>
      <c r="F20" s="21"/>
    </row>
    <row r="21" spans="1:9" s="22" customFormat="1" hidden="1" outlineLevel="1" x14ac:dyDescent="0.35">
      <c r="A21" s="15" t="s">
        <v>70</v>
      </c>
      <c r="B21" s="16">
        <v>69236</v>
      </c>
      <c r="C21" s="16">
        <v>74766</v>
      </c>
      <c r="D21" s="16">
        <v>91650</v>
      </c>
      <c r="E21" s="21"/>
      <c r="F21" s="21"/>
    </row>
    <row r="22" spans="1:9" s="22" customFormat="1" hidden="1" outlineLevel="1" x14ac:dyDescent="0.35">
      <c r="A22" s="13" t="s">
        <v>73</v>
      </c>
      <c r="B22" s="10">
        <f>SUM(B23:B24)</f>
        <v>79634</v>
      </c>
      <c r="C22" s="10">
        <f>SUM(C23:C24)</f>
        <v>82798</v>
      </c>
      <c r="D22" s="10">
        <f>SUM(D23:D24)</f>
        <v>84426</v>
      </c>
      <c r="E22" s="21"/>
      <c r="F22" s="21"/>
    </row>
    <row r="23" spans="1:9" s="22" customFormat="1" hidden="1" outlineLevel="1" x14ac:dyDescent="0.35">
      <c r="A23" s="13" t="s">
        <v>283</v>
      </c>
      <c r="B23" s="10">
        <v>53056</v>
      </c>
      <c r="C23" s="10">
        <v>53411</v>
      </c>
      <c r="D23" s="10">
        <v>55783</v>
      </c>
      <c r="E23" s="21"/>
      <c r="F23" s="21"/>
    </row>
    <row r="24" spans="1:9" s="22" customFormat="1" hidden="1" outlineLevel="1" x14ac:dyDescent="0.35">
      <c r="A24" s="13" t="s">
        <v>70</v>
      </c>
      <c r="B24" s="10">
        <v>26578</v>
      </c>
      <c r="C24" s="10">
        <v>29387</v>
      </c>
      <c r="D24" s="10">
        <v>28643</v>
      </c>
      <c r="E24" s="21"/>
      <c r="F24" s="21"/>
    </row>
    <row r="25" spans="1:9" s="22" customFormat="1" hidden="1" outlineLevel="1" x14ac:dyDescent="0.35">
      <c r="A25" s="15" t="s">
        <v>74</v>
      </c>
      <c r="B25" s="16">
        <f>SUM(B26:B27)</f>
        <v>9404</v>
      </c>
      <c r="C25" s="16">
        <f>SUM(C26:C27)</f>
        <v>8957</v>
      </c>
      <c r="D25" s="16">
        <f>SUM(D26:D27)</f>
        <v>47124</v>
      </c>
      <c r="E25" s="21"/>
      <c r="F25" s="21"/>
    </row>
    <row r="26" spans="1:9" s="22" customFormat="1" hidden="1" outlineLevel="1" x14ac:dyDescent="0.35">
      <c r="A26" s="15" t="s">
        <v>283</v>
      </c>
      <c r="B26" s="16">
        <v>9404</v>
      </c>
      <c r="C26" s="16">
        <v>8957</v>
      </c>
      <c r="D26" s="16">
        <v>47124</v>
      </c>
      <c r="E26" s="21"/>
      <c r="F26" s="21"/>
    </row>
    <row r="27" spans="1:9" s="22" customFormat="1" hidden="1" outlineLevel="1" x14ac:dyDescent="0.35">
      <c r="A27" s="15" t="s">
        <v>70</v>
      </c>
      <c r="B27" s="15"/>
      <c r="C27" s="15"/>
      <c r="D27" s="16">
        <v>0</v>
      </c>
      <c r="E27" s="21"/>
      <c r="F27" s="21"/>
    </row>
    <row r="28" spans="1:9" s="22" customFormat="1" hidden="1" outlineLevel="1" x14ac:dyDescent="0.35">
      <c r="A28" s="14" t="s">
        <v>57</v>
      </c>
      <c r="B28" s="7">
        <f>SUM(B29:B30)</f>
        <v>450330</v>
      </c>
      <c r="C28" s="7">
        <f>SUM(C29:C30)</f>
        <v>476244</v>
      </c>
      <c r="D28" s="7">
        <f>SUM(D29:D30)</f>
        <v>543200</v>
      </c>
      <c r="E28" s="21"/>
      <c r="F28" s="21"/>
    </row>
    <row r="29" spans="1:9" s="22" customFormat="1" hidden="1" outlineLevel="1" x14ac:dyDescent="0.35">
      <c r="A29" s="14" t="s">
        <v>283</v>
      </c>
      <c r="B29" s="7">
        <v>353955</v>
      </c>
      <c r="C29" s="7">
        <v>371517</v>
      </c>
      <c r="D29" s="7">
        <v>422479</v>
      </c>
      <c r="E29" s="21"/>
      <c r="F29" s="21"/>
    </row>
    <row r="30" spans="1:9" s="22" customFormat="1" hidden="1" outlineLevel="1" x14ac:dyDescent="0.35">
      <c r="A30" s="14" t="s">
        <v>70</v>
      </c>
      <c r="B30" s="7">
        <v>96375</v>
      </c>
      <c r="C30" s="7">
        <v>104727</v>
      </c>
      <c r="D30" s="7">
        <v>120721</v>
      </c>
      <c r="E30" s="21"/>
      <c r="F30" s="21"/>
    </row>
    <row r="31" spans="1:9" s="22" customFormat="1" hidden="1" outlineLevel="1" x14ac:dyDescent="0.35">
      <c r="A31" s="44"/>
      <c r="B31" s="21"/>
      <c r="C31" s="21"/>
      <c r="D31" s="21"/>
      <c r="E31" s="21"/>
      <c r="F31" s="21"/>
      <c r="G31" s="21"/>
      <c r="H31" s="21"/>
      <c r="I31" s="21"/>
    </row>
    <row r="32" spans="1:9" s="22" customFormat="1" ht="60.5" hidden="1" customHeight="1" outlineLevel="1" x14ac:dyDescent="0.35">
      <c r="A32" s="291" t="s">
        <v>75</v>
      </c>
      <c r="B32" s="291"/>
      <c r="C32" s="291"/>
      <c r="D32" s="291"/>
      <c r="E32" s="13"/>
      <c r="F32" s="13"/>
      <c r="G32" s="13"/>
      <c r="H32" s="21"/>
      <c r="I32" s="21"/>
    </row>
    <row r="33" spans="1:27" s="22" customFormat="1" ht="34" hidden="1" customHeight="1" outlineLevel="1" x14ac:dyDescent="0.35">
      <c r="A33" s="305" t="s">
        <v>76</v>
      </c>
      <c r="B33" s="305"/>
      <c r="C33" s="305"/>
      <c r="D33" s="305"/>
      <c r="E33" s="91"/>
      <c r="F33" s="91"/>
      <c r="G33" s="91"/>
      <c r="H33" s="21"/>
      <c r="I33" s="21"/>
    </row>
    <row r="34" spans="1:27" s="22" customFormat="1" ht="30" hidden="1" customHeight="1" outlineLevel="1" x14ac:dyDescent="0.35">
      <c r="A34" s="305" t="s">
        <v>77</v>
      </c>
      <c r="B34" s="305"/>
      <c r="C34" s="305"/>
      <c r="D34" s="305"/>
      <c r="E34" s="91"/>
      <c r="F34" s="91"/>
      <c r="G34" s="91"/>
      <c r="H34" s="21"/>
      <c r="I34" s="21"/>
    </row>
    <row r="36" spans="1:27" ht="18.5" x14ac:dyDescent="0.35">
      <c r="A36" s="193" t="s">
        <v>524</v>
      </c>
    </row>
    <row r="38" spans="1:27" s="100" customFormat="1" collapsed="1" x14ac:dyDescent="0.35">
      <c r="A38" s="196" t="s">
        <v>466</v>
      </c>
      <c r="B38" s="83"/>
      <c r="C38" s="83"/>
      <c r="D38" s="83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</row>
    <row r="39" spans="1:27" s="100" customFormat="1" hidden="1" outlineLevel="1" x14ac:dyDescent="0.35">
      <c r="A39" s="2" t="s">
        <v>467</v>
      </c>
      <c r="B39" s="3">
        <v>53915</v>
      </c>
      <c r="C39" s="3">
        <v>56807</v>
      </c>
      <c r="D39" s="3">
        <v>45289</v>
      </c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</row>
    <row r="40" spans="1:27" s="100" customFormat="1" hidden="1" outlineLevel="1" x14ac:dyDescent="0.35">
      <c r="A40" s="58" t="s">
        <v>468</v>
      </c>
      <c r="B40" s="82">
        <v>183</v>
      </c>
      <c r="C40" s="82">
        <v>64</v>
      </c>
      <c r="D40" s="82">
        <v>68</v>
      </c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</row>
    <row r="41" spans="1:27" s="100" customFormat="1" hidden="1" outlineLevel="1" x14ac:dyDescent="0.35">
      <c r="A41" s="2" t="s">
        <v>469</v>
      </c>
      <c r="B41" s="9">
        <v>133</v>
      </c>
      <c r="C41" s="9">
        <v>130</v>
      </c>
      <c r="D41" s="9">
        <v>140</v>
      </c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</row>
    <row r="42" spans="1:27" s="100" customFormat="1" hidden="1" outlineLevel="1" x14ac:dyDescent="0.35">
      <c r="A42" s="58" t="s">
        <v>470</v>
      </c>
      <c r="B42" s="82">
        <v>24</v>
      </c>
      <c r="C42" s="82">
        <v>38</v>
      </c>
      <c r="D42" s="82">
        <v>58</v>
      </c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</row>
    <row r="43" spans="1:27" s="100" customFormat="1" ht="29" hidden="1" outlineLevel="1" x14ac:dyDescent="0.35">
      <c r="A43" s="2" t="s">
        <v>471</v>
      </c>
      <c r="B43" s="3">
        <v>9105</v>
      </c>
      <c r="C43" s="3">
        <v>7527</v>
      </c>
      <c r="D43" s="3">
        <v>4053</v>
      </c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</row>
    <row r="44" spans="1:27" s="100" customFormat="1" hidden="1" outlineLevel="1" x14ac:dyDescent="0.35">
      <c r="A44" s="27" t="s">
        <v>472</v>
      </c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00" customFormat="1" hidden="1" outlineLevel="1" x14ac:dyDescent="0.35">
      <c r="A45" s="27" t="s">
        <v>473</v>
      </c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</row>
    <row r="47" spans="1:27" ht="18.5" x14ac:dyDescent="0.35">
      <c r="A47" s="240" t="s">
        <v>525</v>
      </c>
    </row>
    <row r="49" spans="1:27" s="100" customFormat="1" collapsed="1" x14ac:dyDescent="0.35">
      <c r="A49" s="243" t="s">
        <v>466</v>
      </c>
      <c r="B49" s="244"/>
      <c r="C49" s="244"/>
      <c r="D49" s="244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</row>
    <row r="50" spans="1:27" s="100" customFormat="1" hidden="1" outlineLevel="1" x14ac:dyDescent="0.35">
      <c r="A50" s="2" t="s">
        <v>490</v>
      </c>
      <c r="B50" s="3">
        <v>1925</v>
      </c>
      <c r="C50" s="3">
        <v>4309</v>
      </c>
      <c r="D50" s="3">
        <v>1424</v>
      </c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</row>
    <row r="51" spans="1:27" s="100" customFormat="1" hidden="1" outlineLevel="1" x14ac:dyDescent="0.35">
      <c r="A51" s="245" t="s">
        <v>491</v>
      </c>
      <c r="B51" s="246">
        <v>6</v>
      </c>
      <c r="C51" s="246">
        <v>3</v>
      </c>
      <c r="D51" s="246">
        <v>4</v>
      </c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00" customFormat="1" hidden="1" outlineLevel="1" x14ac:dyDescent="0.35">
      <c r="A52" s="2" t="s">
        <v>492</v>
      </c>
      <c r="B52" s="9">
        <v>2</v>
      </c>
      <c r="C52" s="9">
        <v>3</v>
      </c>
      <c r="D52" s="9">
        <v>4</v>
      </c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</row>
    <row r="53" spans="1:27" s="100" customFormat="1" hidden="1" outlineLevel="1" x14ac:dyDescent="0.35">
      <c r="A53" s="245" t="s">
        <v>493</v>
      </c>
      <c r="B53" s="246">
        <v>0</v>
      </c>
      <c r="C53" s="246">
        <v>1</v>
      </c>
      <c r="D53" s="246">
        <v>0</v>
      </c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</row>
    <row r="54" spans="1:27" s="100" customFormat="1" ht="29" hidden="1" outlineLevel="1" x14ac:dyDescent="0.35">
      <c r="A54" s="2" t="s">
        <v>471</v>
      </c>
      <c r="B54" s="9">
        <v>233</v>
      </c>
      <c r="C54" s="9">
        <v>175</v>
      </c>
      <c r="D54" s="9">
        <v>40</v>
      </c>
      <c r="E54" s="135"/>
      <c r="F54" s="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</row>
  </sheetData>
  <mergeCells count="5">
    <mergeCell ref="A9:D9"/>
    <mergeCell ref="A15:D15"/>
    <mergeCell ref="A32:D32"/>
    <mergeCell ref="A33:D33"/>
    <mergeCell ref="A34:D34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4"/>
  <sheetViews>
    <sheetView showGridLines="0"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H18" sqref="H18"/>
    </sheetView>
  </sheetViews>
  <sheetFormatPr defaultRowHeight="14.5" x14ac:dyDescent="0.35"/>
  <cols>
    <col min="1" max="1" width="65.6328125" customWidth="1"/>
    <col min="2" max="7" width="12.90625" customWidth="1"/>
    <col min="8" max="8" width="39.54296875" customWidth="1"/>
  </cols>
  <sheetData>
    <row r="2" spans="1:8" ht="21" x14ac:dyDescent="0.5">
      <c r="C2" s="203"/>
      <c r="H2" s="204" t="s">
        <v>658</v>
      </c>
    </row>
    <row r="3" spans="1:8" x14ac:dyDescent="0.35">
      <c r="H3" s="206" t="s">
        <v>667</v>
      </c>
    </row>
    <row r="4" spans="1:8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8" ht="7.5" customHeight="1" thickBot="1" x14ac:dyDescent="0.4"/>
    <row r="6" spans="1:8" x14ac:dyDescent="0.35">
      <c r="A6" s="306" t="s">
        <v>529</v>
      </c>
      <c r="B6" s="308" t="s">
        <v>685</v>
      </c>
      <c r="C6" s="308" t="s">
        <v>686</v>
      </c>
      <c r="D6" s="276" t="s">
        <v>648</v>
      </c>
      <c r="E6" s="308" t="s">
        <v>687</v>
      </c>
      <c r="F6" s="308" t="s">
        <v>688</v>
      </c>
      <c r="G6" s="276" t="s">
        <v>648</v>
      </c>
    </row>
    <row r="7" spans="1:8" ht="15" thickBot="1" x14ac:dyDescent="0.4">
      <c r="A7" s="307"/>
      <c r="B7" s="309"/>
      <c r="C7" s="309"/>
      <c r="D7" s="277" t="s">
        <v>689</v>
      </c>
      <c r="E7" s="309"/>
      <c r="F7" s="309"/>
      <c r="G7" s="277" t="s">
        <v>690</v>
      </c>
    </row>
    <row r="9" spans="1:8" x14ac:dyDescent="0.35">
      <c r="A9" s="260" t="s">
        <v>530</v>
      </c>
    </row>
    <row r="10" spans="1:8" x14ac:dyDescent="0.35">
      <c r="A10" s="261" t="s">
        <v>532</v>
      </c>
      <c r="B10" s="262">
        <v>1</v>
      </c>
      <c r="C10" s="262">
        <v>1</v>
      </c>
      <c r="D10" s="263" t="s">
        <v>649</v>
      </c>
      <c r="E10" s="262">
        <v>1</v>
      </c>
      <c r="F10" s="262">
        <v>1</v>
      </c>
      <c r="G10" s="263" t="s">
        <v>649</v>
      </c>
    </row>
    <row r="11" spans="1:8" x14ac:dyDescent="0.35">
      <c r="A11" s="261" t="s">
        <v>531</v>
      </c>
      <c r="B11" s="262">
        <v>0.88</v>
      </c>
      <c r="C11" s="262">
        <v>0.88</v>
      </c>
      <c r="D11" s="263" t="s">
        <v>649</v>
      </c>
      <c r="E11" s="262">
        <v>0.88</v>
      </c>
      <c r="F11" s="262">
        <v>0.88</v>
      </c>
      <c r="G11" s="263" t="s">
        <v>649</v>
      </c>
    </row>
    <row r="12" spans="1:8" x14ac:dyDescent="0.35">
      <c r="A12" s="261" t="s">
        <v>533</v>
      </c>
      <c r="B12" s="262">
        <v>1</v>
      </c>
      <c r="C12" s="262">
        <v>1</v>
      </c>
      <c r="D12" s="263" t="s">
        <v>649</v>
      </c>
      <c r="E12" s="262">
        <v>1</v>
      </c>
      <c r="F12" s="262">
        <v>1</v>
      </c>
      <c r="G12" s="263" t="s">
        <v>649</v>
      </c>
    </row>
    <row r="13" spans="1:8" ht="16.5" x14ac:dyDescent="0.35">
      <c r="A13" s="261" t="s">
        <v>650</v>
      </c>
      <c r="B13" s="264">
        <v>4.0859626410208989</v>
      </c>
      <c r="C13" s="264">
        <v>6.2799661876584949</v>
      </c>
      <c r="D13" s="265">
        <v>-0.34936550310562053</v>
      </c>
      <c r="E13" s="264">
        <v>13.386147586461993</v>
      </c>
      <c r="F13" s="264">
        <v>22.005881234150465</v>
      </c>
      <c r="G13" s="265">
        <v>-0.39170136183011328</v>
      </c>
    </row>
    <row r="14" spans="1:8" x14ac:dyDescent="0.35">
      <c r="A14" s="261" t="s">
        <v>534</v>
      </c>
      <c r="B14" s="264">
        <v>5.3256889217680783</v>
      </c>
      <c r="C14" s="264">
        <v>6.050295857988166</v>
      </c>
      <c r="D14" s="265">
        <v>-0.11976388481290445</v>
      </c>
      <c r="E14" s="264">
        <v>15.85019419271315</v>
      </c>
      <c r="F14" s="264">
        <v>18.436179205409974</v>
      </c>
      <c r="G14" s="265">
        <v>-0.14026686244935094</v>
      </c>
    </row>
    <row r="15" spans="1:8" x14ac:dyDescent="0.35">
      <c r="A15" s="260" t="s">
        <v>535</v>
      </c>
      <c r="D15" s="265"/>
      <c r="G15" s="265"/>
    </row>
    <row r="16" spans="1:8" x14ac:dyDescent="0.35">
      <c r="A16" s="261" t="s">
        <v>536</v>
      </c>
      <c r="B16" s="266">
        <v>5407</v>
      </c>
      <c r="C16" s="266">
        <v>4732</v>
      </c>
      <c r="D16" s="265">
        <v>0.14264581572273882</v>
      </c>
      <c r="E16" s="266">
        <v>5407</v>
      </c>
      <c r="F16" s="266">
        <v>4732</v>
      </c>
      <c r="G16" s="265">
        <v>0.14264581572273882</v>
      </c>
    </row>
    <row r="17" spans="1:7" x14ac:dyDescent="0.35">
      <c r="A17" s="261" t="s">
        <v>537</v>
      </c>
      <c r="B17" s="266">
        <v>6157</v>
      </c>
      <c r="C17" s="266">
        <v>7435</v>
      </c>
      <c r="D17" s="265">
        <v>-0.17188971082716875</v>
      </c>
      <c r="E17" s="266">
        <v>6157</v>
      </c>
      <c r="F17" s="266">
        <v>7435</v>
      </c>
      <c r="G17" s="265">
        <v>-0.17188971082716875</v>
      </c>
    </row>
    <row r="18" spans="1:7" x14ac:dyDescent="0.35">
      <c r="A18" s="261" t="s">
        <v>651</v>
      </c>
      <c r="B18" s="267">
        <v>0.18420565933049751</v>
      </c>
      <c r="C18" s="267">
        <v>0.22227181432715912</v>
      </c>
      <c r="D18" s="268" t="s">
        <v>678</v>
      </c>
      <c r="E18" s="267">
        <v>0.18420565933049751</v>
      </c>
      <c r="F18" s="267">
        <v>0.22227181432715912</v>
      </c>
      <c r="G18" s="268" t="s">
        <v>678</v>
      </c>
    </row>
    <row r="19" spans="1:7" x14ac:dyDescent="0.35">
      <c r="A19" s="261" t="s">
        <v>652</v>
      </c>
      <c r="B19" s="267">
        <v>0.27179487179487177</v>
      </c>
      <c r="C19" s="267">
        <v>0.22772277227722773</v>
      </c>
      <c r="D19" s="263" t="s">
        <v>679</v>
      </c>
      <c r="E19" s="267">
        <v>0.27179487179487177</v>
      </c>
      <c r="F19" s="267">
        <v>0.22772277227722773</v>
      </c>
      <c r="G19" s="263" t="s">
        <v>679</v>
      </c>
    </row>
    <row r="20" spans="1:7" x14ac:dyDescent="0.35">
      <c r="A20" s="261" t="s">
        <v>538</v>
      </c>
      <c r="B20">
        <v>12.9</v>
      </c>
      <c r="C20">
        <v>7.4</v>
      </c>
      <c r="D20" s="265">
        <v>0.7432432432432432</v>
      </c>
      <c r="E20">
        <v>39.4</v>
      </c>
      <c r="F20">
        <v>22.1</v>
      </c>
      <c r="G20" s="265">
        <v>0.78280542986425328</v>
      </c>
    </row>
    <row r="21" spans="1:7" x14ac:dyDescent="0.35">
      <c r="A21" s="261" t="s">
        <v>539</v>
      </c>
      <c r="B21" s="267">
        <v>3.2348020078081428E-2</v>
      </c>
      <c r="C21" s="267">
        <v>2.7284263959390861E-2</v>
      </c>
      <c r="D21" s="268" t="s">
        <v>680</v>
      </c>
      <c r="E21" s="267">
        <v>0.10407825496520115</v>
      </c>
      <c r="F21" s="267">
        <v>5.7701791879007064E-2</v>
      </c>
      <c r="G21" s="268" t="s">
        <v>681</v>
      </c>
    </row>
    <row r="22" spans="1:7" x14ac:dyDescent="0.35">
      <c r="A22" s="261" t="s">
        <v>540</v>
      </c>
      <c r="B22">
        <v>2.48</v>
      </c>
      <c r="C22">
        <v>2.69</v>
      </c>
      <c r="D22" s="265">
        <v>-7.8066914498141293E-2</v>
      </c>
      <c r="E22">
        <v>2.14</v>
      </c>
      <c r="F22">
        <v>3.54</v>
      </c>
      <c r="G22" s="265">
        <v>-0.39548022598870058</v>
      </c>
    </row>
    <row r="23" spans="1:7" x14ac:dyDescent="0.35">
      <c r="A23" s="269" t="s">
        <v>541</v>
      </c>
      <c r="B23">
        <v>79</v>
      </c>
      <c r="C23">
        <v>160</v>
      </c>
      <c r="D23" s="265">
        <v>-0.50624999999999998</v>
      </c>
      <c r="E23">
        <v>66</v>
      </c>
      <c r="F23">
        <v>134</v>
      </c>
      <c r="G23" s="265">
        <v>-0.5074626865671642</v>
      </c>
    </row>
    <row r="24" spans="1:7" x14ac:dyDescent="0.35">
      <c r="A24" s="269" t="s">
        <v>653</v>
      </c>
      <c r="B24" s="270">
        <v>7.6499999999999999E-2</v>
      </c>
      <c r="C24" s="270">
        <v>0.11940000000000001</v>
      </c>
      <c r="D24" s="268" t="s">
        <v>682</v>
      </c>
      <c r="E24" s="270">
        <v>0.2762</v>
      </c>
      <c r="F24" s="270">
        <v>0.59199999999999997</v>
      </c>
      <c r="G24" s="268" t="s">
        <v>683</v>
      </c>
    </row>
    <row r="25" spans="1:7" x14ac:dyDescent="0.35">
      <c r="A25" s="271" t="s">
        <v>542</v>
      </c>
      <c r="B25" s="272"/>
      <c r="C25" s="272"/>
      <c r="D25" s="265"/>
      <c r="E25" s="273"/>
      <c r="F25" s="273"/>
      <c r="G25" s="265"/>
    </row>
    <row r="26" spans="1:7" x14ac:dyDescent="0.35">
      <c r="A26" s="261" t="s">
        <v>543</v>
      </c>
      <c r="B26" s="267" t="s">
        <v>654</v>
      </c>
      <c r="C26" s="267">
        <v>0.55549999999999999</v>
      </c>
      <c r="D26" s="263" t="s">
        <v>684</v>
      </c>
      <c r="E26" s="267" t="s">
        <v>654</v>
      </c>
      <c r="F26" s="267">
        <v>0.55600000000000005</v>
      </c>
      <c r="G26" s="263" t="s">
        <v>684</v>
      </c>
    </row>
    <row r="27" spans="1:7" s="227" customFormat="1" x14ac:dyDescent="0.35">
      <c r="A27" s="261" t="s">
        <v>544</v>
      </c>
      <c r="B27" s="267">
        <v>0.2666</v>
      </c>
      <c r="C27" s="267">
        <v>0.2</v>
      </c>
      <c r="D27" s="263" t="s">
        <v>655</v>
      </c>
      <c r="E27" s="267">
        <v>0.2666</v>
      </c>
      <c r="F27" s="267">
        <v>0.2</v>
      </c>
      <c r="G27" s="263" t="s">
        <v>655</v>
      </c>
    </row>
    <row r="28" spans="1:7" x14ac:dyDescent="0.35">
      <c r="A28" s="261" t="s">
        <v>548</v>
      </c>
      <c r="B28" s="266">
        <v>37750</v>
      </c>
      <c r="C28" s="266">
        <v>45200</v>
      </c>
      <c r="D28" s="265">
        <v>-0.16482300884955747</v>
      </c>
      <c r="E28" s="266">
        <v>37750</v>
      </c>
      <c r="F28" s="266">
        <v>45200</v>
      </c>
      <c r="G28" s="265">
        <v>-0.16482300884955747</v>
      </c>
    </row>
    <row r="29" spans="1:7" x14ac:dyDescent="0.35">
      <c r="A29" s="261" t="s">
        <v>656</v>
      </c>
      <c r="B29">
        <v>53</v>
      </c>
      <c r="C29">
        <v>52</v>
      </c>
      <c r="D29" s="265">
        <v>1.9230769230769162E-2</v>
      </c>
      <c r="E29">
        <v>53</v>
      </c>
      <c r="F29">
        <v>52</v>
      </c>
      <c r="G29" s="265">
        <v>1.9230769230769162E-2</v>
      </c>
    </row>
    <row r="30" spans="1:7" x14ac:dyDescent="0.35">
      <c r="A30" s="271" t="s">
        <v>58</v>
      </c>
      <c r="D30" s="265"/>
      <c r="G30" s="265"/>
    </row>
    <row r="31" spans="1:7" x14ac:dyDescent="0.35">
      <c r="A31" s="274" t="s">
        <v>545</v>
      </c>
      <c r="B31" s="266">
        <v>79164</v>
      </c>
      <c r="C31" s="266">
        <v>78417</v>
      </c>
      <c r="D31" s="265">
        <v>9.5259956387008238E-3</v>
      </c>
      <c r="E31" s="266">
        <v>79164</v>
      </c>
      <c r="F31" s="266">
        <v>78417</v>
      </c>
      <c r="G31" s="265">
        <v>9.5259956387008238E-3</v>
      </c>
    </row>
    <row r="32" spans="1:7" x14ac:dyDescent="0.35">
      <c r="A32" s="261" t="s">
        <v>546</v>
      </c>
      <c r="B32" s="273">
        <v>8.0682116799999992</v>
      </c>
      <c r="C32" s="273">
        <v>5.3236877700000003</v>
      </c>
      <c r="D32" s="265">
        <v>0.51553059243367283</v>
      </c>
      <c r="E32" s="273">
        <v>27.307703969999999</v>
      </c>
      <c r="F32" s="273">
        <v>19.066091459999999</v>
      </c>
      <c r="G32" s="265">
        <v>0.43226544503316888</v>
      </c>
    </row>
    <row r="33" spans="1:7" x14ac:dyDescent="0.35">
      <c r="A33" s="261" t="s">
        <v>547</v>
      </c>
      <c r="B33" s="273">
        <v>4.1943583499999999</v>
      </c>
      <c r="C33" s="273">
        <v>7.1729546064426799</v>
      </c>
      <c r="D33" s="265">
        <v>-0.41525374408020554</v>
      </c>
      <c r="E33" s="273">
        <v>15.481151819999999</v>
      </c>
      <c r="F33" s="273">
        <v>20.530654788907398</v>
      </c>
      <c r="G33" s="265">
        <v>-0.24594943613954379</v>
      </c>
    </row>
    <row r="34" spans="1:7" x14ac:dyDescent="0.35">
      <c r="A34" s="275" t="s">
        <v>657</v>
      </c>
      <c r="B34" s="262">
        <v>1</v>
      </c>
      <c r="C34" s="262">
        <v>1</v>
      </c>
      <c r="D34" s="263" t="s">
        <v>649</v>
      </c>
      <c r="E34" s="262">
        <v>1</v>
      </c>
      <c r="F34" s="262">
        <v>1</v>
      </c>
      <c r="G34" s="263" t="s">
        <v>649</v>
      </c>
    </row>
  </sheetData>
  <mergeCells count="5">
    <mergeCell ref="A6:A7"/>
    <mergeCell ref="B6:B7"/>
    <mergeCell ref="C6:C7"/>
    <mergeCell ref="E6:E7"/>
    <mergeCell ref="F6:F7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20"/>
  <sheetViews>
    <sheetView showGridLines="0" zoomScale="90" zoomScaleNormal="90" workbookViewId="0">
      <selection activeCell="G13" sqref="G13"/>
    </sheetView>
  </sheetViews>
  <sheetFormatPr defaultRowHeight="14.5" x14ac:dyDescent="0.35"/>
  <cols>
    <col min="1" max="1" width="27.08984375" customWidth="1"/>
    <col min="2" max="2" width="6" style="280" customWidth="1"/>
    <col min="3" max="3" width="30.54296875" style="275" customWidth="1"/>
    <col min="4" max="8" width="21.90625" customWidth="1"/>
  </cols>
  <sheetData>
    <row r="1" spans="1:9" ht="6.5" customHeight="1" x14ac:dyDescent="0.35"/>
    <row r="2" spans="1:9" ht="21" x14ac:dyDescent="0.5">
      <c r="I2" s="204" t="s">
        <v>658</v>
      </c>
    </row>
    <row r="3" spans="1:9" x14ac:dyDescent="0.35">
      <c r="I3" s="206" t="s">
        <v>674</v>
      </c>
    </row>
    <row r="4" spans="1:9" ht="3.5" customHeight="1" x14ac:dyDescent="0.35">
      <c r="A4" s="201"/>
      <c r="B4" s="281"/>
      <c r="C4" s="279"/>
      <c r="D4" s="201"/>
      <c r="E4" s="201"/>
      <c r="F4" s="201"/>
      <c r="G4" s="201"/>
      <c r="H4" s="201"/>
      <c r="I4" s="201"/>
    </row>
    <row r="5" spans="1:9" ht="7.5" customHeight="1" x14ac:dyDescent="0.35"/>
    <row r="6" spans="1:9" ht="18.5" x14ac:dyDescent="0.35">
      <c r="A6" s="221"/>
      <c r="C6" s="20" t="s">
        <v>675</v>
      </c>
    </row>
    <row r="7" spans="1:9" x14ac:dyDescent="0.35">
      <c r="A7" s="221"/>
      <c r="C7" s="220" t="s">
        <v>613</v>
      </c>
    </row>
    <row r="8" spans="1:9" x14ac:dyDescent="0.35">
      <c r="A8" s="221"/>
    </row>
    <row r="9" spans="1:9" ht="21" customHeight="1" x14ac:dyDescent="0.35">
      <c r="A9" s="221"/>
      <c r="B9" s="282" t="s">
        <v>593</v>
      </c>
      <c r="C9" s="283" t="s">
        <v>619</v>
      </c>
    </row>
    <row r="10" spans="1:9" ht="21" customHeight="1" x14ac:dyDescent="0.35">
      <c r="A10" s="221"/>
      <c r="B10" s="282" t="s">
        <v>594</v>
      </c>
      <c r="C10" s="283" t="s">
        <v>620</v>
      </c>
    </row>
    <row r="11" spans="1:9" ht="21" customHeight="1" x14ac:dyDescent="0.35">
      <c r="A11" s="221"/>
      <c r="B11" s="282" t="s">
        <v>595</v>
      </c>
      <c r="C11" s="283" t="s">
        <v>621</v>
      </c>
    </row>
    <row r="12" spans="1:9" ht="21" customHeight="1" x14ac:dyDescent="0.35">
      <c r="A12" s="221"/>
      <c r="B12" s="282" t="s">
        <v>596</v>
      </c>
      <c r="C12" s="283" t="s">
        <v>624</v>
      </c>
    </row>
    <row r="13" spans="1:9" ht="21" customHeight="1" x14ac:dyDescent="0.35">
      <c r="A13" s="221"/>
      <c r="B13" s="282" t="s">
        <v>597</v>
      </c>
      <c r="C13" s="283" t="s">
        <v>622</v>
      </c>
    </row>
    <row r="14" spans="1:9" ht="21" customHeight="1" x14ac:dyDescent="0.35">
      <c r="A14" s="221"/>
      <c r="B14" s="282" t="s">
        <v>598</v>
      </c>
      <c r="C14" s="283" t="s">
        <v>623</v>
      </c>
    </row>
    <row r="15" spans="1:9" ht="21" customHeight="1" x14ac:dyDescent="0.35">
      <c r="A15" s="221"/>
      <c r="B15" s="282" t="s">
        <v>599</v>
      </c>
      <c r="C15" s="283" t="s">
        <v>632</v>
      </c>
    </row>
    <row r="16" spans="1:9" ht="21" customHeight="1" x14ac:dyDescent="0.35">
      <c r="A16" s="221"/>
      <c r="B16" s="282" t="s">
        <v>600</v>
      </c>
      <c r="C16" s="283" t="s">
        <v>585</v>
      </c>
    </row>
    <row r="17" spans="1:3" ht="21" customHeight="1" x14ac:dyDescent="0.35">
      <c r="A17" s="221"/>
      <c r="B17" s="282" t="s">
        <v>601</v>
      </c>
      <c r="C17" s="283" t="s">
        <v>474</v>
      </c>
    </row>
    <row r="18" spans="1:3" ht="21" customHeight="1" x14ac:dyDescent="0.35">
      <c r="A18" s="221"/>
      <c r="B18" s="282" t="s">
        <v>602</v>
      </c>
      <c r="C18" s="283" t="s">
        <v>625</v>
      </c>
    </row>
    <row r="19" spans="1:3" ht="21" customHeight="1" x14ac:dyDescent="0.35">
      <c r="A19" s="221"/>
      <c r="B19" s="282" t="s">
        <v>627</v>
      </c>
      <c r="C19" s="283" t="s">
        <v>626</v>
      </c>
    </row>
    <row r="20" spans="1:3" ht="21" customHeight="1" x14ac:dyDescent="0.35">
      <c r="A20" s="221"/>
      <c r="B20" s="282" t="s">
        <v>628</v>
      </c>
      <c r="C20" s="283" t="s">
        <v>629</v>
      </c>
    </row>
  </sheetData>
  <hyperlinks>
    <hyperlink ref="C9" location="'1. EESG na Light'!A1" display="EESG na Light"/>
    <hyperlink ref="C10" location="'2. Aviso Legal'!A1" display="Aviso Legal"/>
    <hyperlink ref="C11" location="'3. Reportes e Políticas'!A1" display="Reportes e Políticas"/>
    <hyperlink ref="C12" location="'4. Investimentos'!A1" display="Investimentos Socioambientais"/>
    <hyperlink ref="C13" location="'5. Geração'!A1" display="Geração"/>
    <hyperlink ref="C14" location="'6. Distribuição'!A1" display="Distribuição"/>
    <hyperlink ref="C15" location="'7. Pessoas'!A1" display="Pessoas"/>
    <hyperlink ref="C16" location="'8. Meio Ambiente'!A1" display="Meio Ambiente"/>
    <hyperlink ref="C17" location="'9. Saúde e Segurança'!A1" display="Saúde e Segurança"/>
    <hyperlink ref="C18" location="'10. Clientes'!A1" display="Clientes"/>
    <hyperlink ref="C19" location="'11. Conformidade'!A1" display="Conformidade"/>
    <hyperlink ref="C20" location="'12. Dashboard Trimestral'!A1" display="Dashboard trimestral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6"/>
  <sheetViews>
    <sheetView showGridLines="0" zoomScale="90" zoomScaleNormal="90" workbookViewId="0">
      <selection activeCell="A6" sqref="A6:M6"/>
    </sheetView>
  </sheetViews>
  <sheetFormatPr defaultRowHeight="14.5" x14ac:dyDescent="0.35"/>
  <cols>
    <col min="1" max="1" width="19.81640625" customWidth="1"/>
    <col min="6" max="6" width="8.7265625" customWidth="1"/>
    <col min="7" max="7" width="14.08984375" customWidth="1"/>
    <col min="8" max="8" width="15.36328125" customWidth="1"/>
    <col min="9" max="9" width="11.08984375" customWidth="1"/>
    <col min="10" max="10" width="1.54296875" customWidth="1"/>
    <col min="11" max="11" width="13" customWidth="1"/>
    <col min="13" max="13" width="18.90625" customWidth="1"/>
    <col min="14" max="14" width="5.7265625" customWidth="1"/>
  </cols>
  <sheetData>
    <row r="2" spans="1:18" ht="21" x14ac:dyDescent="0.5">
      <c r="C2" s="203"/>
      <c r="R2" s="204" t="s">
        <v>526</v>
      </c>
    </row>
    <row r="3" spans="1:18" x14ac:dyDescent="0.35">
      <c r="R3" s="206" t="s">
        <v>527</v>
      </c>
    </row>
    <row r="4" spans="1:18" ht="3.5" customHeight="1" x14ac:dyDescent="0.35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</row>
    <row r="5" spans="1:18" ht="7.5" customHeight="1" x14ac:dyDescent="0.35"/>
    <row r="6" spans="1:18" ht="62" customHeight="1" x14ac:dyDescent="0.35">
      <c r="A6" s="288" t="s">
        <v>668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</row>
    <row r="7" spans="1:18" ht="9.5" customHeight="1" x14ac:dyDescent="0.35"/>
    <row r="8" spans="1:18" ht="18.5" x14ac:dyDescent="0.35">
      <c r="A8" s="233" t="s">
        <v>612</v>
      </c>
      <c r="G8" s="234" t="s">
        <v>611</v>
      </c>
    </row>
    <row r="10" spans="1:18" ht="74.5" customHeight="1" x14ac:dyDescent="0.35">
      <c r="A10" s="235" t="s">
        <v>608</v>
      </c>
      <c r="B10" s="289" t="s">
        <v>609</v>
      </c>
      <c r="C10" s="289"/>
      <c r="D10" s="289"/>
      <c r="E10" s="289"/>
      <c r="G10" s="229" t="s">
        <v>623</v>
      </c>
      <c r="H10" s="287" t="s">
        <v>633</v>
      </c>
      <c r="I10" s="286"/>
      <c r="K10" s="229" t="s">
        <v>636</v>
      </c>
      <c r="L10" s="287" t="s">
        <v>635</v>
      </c>
      <c r="M10" s="286"/>
    </row>
    <row r="11" spans="1:18" ht="12.5" customHeight="1" x14ac:dyDescent="0.35">
      <c r="A11" s="235"/>
      <c r="B11" s="219"/>
      <c r="C11" s="219"/>
      <c r="D11" s="219"/>
      <c r="E11" s="219"/>
      <c r="G11" s="230"/>
      <c r="H11" s="228"/>
      <c r="I11" s="228"/>
      <c r="K11" s="232"/>
      <c r="L11" s="228"/>
      <c r="M11" s="228"/>
    </row>
    <row r="12" spans="1:18" ht="70.5" customHeight="1" x14ac:dyDescent="0.35">
      <c r="A12" s="235" t="s">
        <v>605</v>
      </c>
      <c r="B12" s="289" t="s">
        <v>603</v>
      </c>
      <c r="C12" s="289"/>
      <c r="D12" s="289"/>
      <c r="E12" s="289"/>
      <c r="G12" s="229" t="s">
        <v>634</v>
      </c>
      <c r="H12" s="286" t="s">
        <v>637</v>
      </c>
      <c r="I12" s="286"/>
      <c r="K12" s="229" t="s">
        <v>638</v>
      </c>
      <c r="L12" s="286" t="s">
        <v>639</v>
      </c>
      <c r="M12" s="286"/>
    </row>
    <row r="13" spans="1:18" ht="12.5" customHeight="1" x14ac:dyDescent="0.35">
      <c r="A13" s="235"/>
      <c r="B13" s="219"/>
      <c r="C13" s="219"/>
      <c r="D13" s="219"/>
      <c r="E13" s="219"/>
      <c r="G13" s="231"/>
      <c r="H13" s="286"/>
      <c r="I13" s="286"/>
      <c r="K13" s="232"/>
    </row>
    <row r="14" spans="1:18" ht="69.5" customHeight="1" x14ac:dyDescent="0.35">
      <c r="A14" s="235" t="s">
        <v>606</v>
      </c>
      <c r="B14" s="289" t="s">
        <v>610</v>
      </c>
      <c r="C14" s="289"/>
      <c r="D14" s="289"/>
      <c r="E14" s="289"/>
      <c r="G14" s="229" t="s">
        <v>622</v>
      </c>
      <c r="H14" s="286" t="s">
        <v>641</v>
      </c>
      <c r="I14" s="286"/>
      <c r="K14" s="229" t="s">
        <v>644</v>
      </c>
      <c r="L14" s="286" t="s">
        <v>642</v>
      </c>
      <c r="M14" s="286"/>
    </row>
    <row r="15" spans="1:18" ht="12" customHeight="1" x14ac:dyDescent="0.35">
      <c r="A15" s="235"/>
      <c r="B15" s="219"/>
      <c r="C15" s="219"/>
      <c r="D15" s="219"/>
      <c r="E15" s="219"/>
      <c r="G15" s="232"/>
      <c r="H15" s="228"/>
      <c r="I15" s="228"/>
      <c r="K15" s="232"/>
    </row>
    <row r="16" spans="1:18" ht="78" customHeight="1" x14ac:dyDescent="0.35">
      <c r="A16" s="235" t="s">
        <v>607</v>
      </c>
      <c r="B16" s="289" t="s">
        <v>604</v>
      </c>
      <c r="C16" s="289"/>
      <c r="D16" s="289"/>
      <c r="E16" s="289"/>
      <c r="G16" s="229" t="s">
        <v>646</v>
      </c>
      <c r="H16" s="286" t="s">
        <v>640</v>
      </c>
      <c r="I16" s="286"/>
      <c r="K16" s="229" t="s">
        <v>645</v>
      </c>
      <c r="L16" s="286" t="s">
        <v>643</v>
      </c>
      <c r="M16" s="286"/>
    </row>
  </sheetData>
  <mergeCells count="13">
    <mergeCell ref="L14:M14"/>
    <mergeCell ref="L16:M16"/>
    <mergeCell ref="H10:I10"/>
    <mergeCell ref="A6:M6"/>
    <mergeCell ref="B12:E12"/>
    <mergeCell ref="B14:E14"/>
    <mergeCell ref="B16:E16"/>
    <mergeCell ref="B10:E10"/>
    <mergeCell ref="H12:I13"/>
    <mergeCell ref="L10:M10"/>
    <mergeCell ref="L12:M12"/>
    <mergeCell ref="H16:I16"/>
    <mergeCell ref="H14:I14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2"/>
  <sheetViews>
    <sheetView showGridLines="0" zoomScale="90" zoomScaleNormal="90" workbookViewId="0">
      <selection activeCell="A11" sqref="A11"/>
    </sheetView>
  </sheetViews>
  <sheetFormatPr defaultRowHeight="14.5" x14ac:dyDescent="0.35"/>
  <cols>
    <col min="1" max="1" width="113" customWidth="1"/>
  </cols>
  <sheetData>
    <row r="2" spans="1:9" ht="21" x14ac:dyDescent="0.5">
      <c r="I2" s="204" t="s">
        <v>658</v>
      </c>
    </row>
    <row r="3" spans="1:9" x14ac:dyDescent="0.35">
      <c r="I3" s="206" t="s">
        <v>671</v>
      </c>
    </row>
    <row r="4" spans="1:9" ht="3.5" customHeight="1" x14ac:dyDescent="0.35">
      <c r="A4" s="201"/>
      <c r="B4" s="201"/>
      <c r="C4" s="201"/>
      <c r="D4" s="201"/>
      <c r="E4" s="201"/>
      <c r="F4" s="201"/>
      <c r="G4" s="201"/>
      <c r="H4" s="201"/>
      <c r="I4" s="201"/>
    </row>
    <row r="5" spans="1:9" ht="7.5" customHeight="1" x14ac:dyDescent="0.35"/>
    <row r="7" spans="1:9" ht="21" x14ac:dyDescent="0.5">
      <c r="A7" s="203" t="s">
        <v>550</v>
      </c>
    </row>
    <row r="9" spans="1:9" ht="34" customHeight="1" x14ac:dyDescent="0.35">
      <c r="A9" s="205" t="s">
        <v>549</v>
      </c>
    </row>
    <row r="10" spans="1:9" ht="36" customHeight="1" x14ac:dyDescent="0.35">
      <c r="A10" s="205" t="s">
        <v>614</v>
      </c>
    </row>
    <row r="11" spans="1:9" ht="29" x14ac:dyDescent="0.35">
      <c r="A11" s="205" t="s">
        <v>615</v>
      </c>
    </row>
    <row r="13" spans="1:9" x14ac:dyDescent="0.35">
      <c r="A13" s="205" t="s">
        <v>617</v>
      </c>
    </row>
    <row r="14" spans="1:9" x14ac:dyDescent="0.35">
      <c r="A14" s="222" t="s">
        <v>616</v>
      </c>
    </row>
    <row r="16" spans="1:9" ht="30" customHeight="1" x14ac:dyDescent="0.35">
      <c r="A16" s="202" t="s">
        <v>618</v>
      </c>
    </row>
    <row r="22" spans="1:1" x14ac:dyDescent="0.35">
      <c r="A22" s="236"/>
    </row>
  </sheetData>
  <hyperlinks>
    <hyperlink ref="A14" r:id="rId1"/>
  </hyperlinks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1"/>
  <sheetViews>
    <sheetView showGridLines="0" zoomScale="90" zoomScaleNormal="90" workbookViewId="0">
      <selection activeCell="J25" sqref="J25"/>
    </sheetView>
  </sheetViews>
  <sheetFormatPr defaultRowHeight="14.5" x14ac:dyDescent="0.35"/>
  <cols>
    <col min="1" max="1" width="41" customWidth="1"/>
    <col min="2" max="7" width="16.6328125" customWidth="1"/>
  </cols>
  <sheetData>
    <row r="2" spans="1:12" ht="21" x14ac:dyDescent="0.5">
      <c r="C2" s="203"/>
      <c r="L2" s="204" t="s">
        <v>526</v>
      </c>
    </row>
    <row r="3" spans="1:12" x14ac:dyDescent="0.35">
      <c r="L3" s="206" t="s">
        <v>672</v>
      </c>
    </row>
    <row r="4" spans="1:12" ht="3.5" customHeight="1" x14ac:dyDescent="0.35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</row>
    <row r="5" spans="1:12" ht="7.5" customHeight="1" x14ac:dyDescent="0.35"/>
    <row r="6" spans="1:12" ht="8" customHeight="1" x14ac:dyDescent="0.35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21" x14ac:dyDescent="0.5">
      <c r="A7" s="278" t="s">
        <v>670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</row>
    <row r="8" spans="1:12" ht="20" customHeight="1" x14ac:dyDescent="0.35">
      <c r="A8" s="224" t="s">
        <v>520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</row>
    <row r="9" spans="1:12" ht="20" customHeight="1" x14ac:dyDescent="0.35">
      <c r="A9" s="224" t="s">
        <v>522</v>
      </c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</row>
    <row r="10" spans="1:12" ht="20" customHeight="1" x14ac:dyDescent="0.35">
      <c r="A10" s="224" t="s">
        <v>521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</row>
    <row r="11" spans="1:12" x14ac:dyDescent="0.35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</row>
    <row r="12" spans="1:12" ht="21" x14ac:dyDescent="0.5">
      <c r="A12" s="278" t="s">
        <v>669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</row>
    <row r="13" spans="1:12" ht="20" customHeight="1" x14ac:dyDescent="0.35">
      <c r="A13" s="224" t="s">
        <v>516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</row>
    <row r="14" spans="1:12" ht="20" customHeight="1" x14ac:dyDescent="0.35">
      <c r="A14" s="224" t="s">
        <v>528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</row>
    <row r="15" spans="1:12" ht="20" customHeight="1" x14ac:dyDescent="0.35">
      <c r="A15" s="224" t="s">
        <v>517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</row>
    <row r="16" spans="1:12" ht="20" customHeight="1" x14ac:dyDescent="0.35">
      <c r="A16" s="224" t="s">
        <v>647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</row>
    <row r="17" spans="1:12" ht="20" customHeight="1" x14ac:dyDescent="0.35">
      <c r="A17" s="224" t="s">
        <v>519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</row>
    <row r="18" spans="1:12" ht="20" customHeight="1" x14ac:dyDescent="0.35">
      <c r="A18" s="224" t="s">
        <v>518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</row>
    <row r="19" spans="1:12" ht="20" customHeight="1" x14ac:dyDescent="0.35">
      <c r="A19" s="224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</row>
    <row r="20" spans="1:12" ht="21" x14ac:dyDescent="0.5">
      <c r="A20" s="278" t="s">
        <v>673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</row>
    <row r="21" spans="1:12" x14ac:dyDescent="0.35">
      <c r="A21" s="224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</row>
  </sheetData>
  <hyperlinks>
    <hyperlink ref="A7" r:id="rId1"/>
    <hyperlink ref="A12" r:id="rId2"/>
    <hyperlink ref="A20" r:id="rId3"/>
  </hyperlinks>
  <pageMargins left="0.511811024" right="0.511811024" top="0.78740157499999996" bottom="0.78740157499999996" header="0.31496062000000002" footer="0.31496062000000002"/>
  <pageSetup paperSize="9" orientation="portrait" verticalDpi="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255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4" sqref="A74"/>
    </sheetView>
  </sheetViews>
  <sheetFormatPr defaultColWidth="18.1796875" defaultRowHeight="14.5" outlineLevelRow="2" x14ac:dyDescent="0.35"/>
  <cols>
    <col min="1" max="1" width="65.6328125" style="22" customWidth="1"/>
    <col min="2" max="4" width="16.6328125" style="21" customWidth="1"/>
    <col min="5" max="8" width="14.6328125" style="22" customWidth="1"/>
    <col min="9" max="22" width="15.81640625" style="22" customWidth="1"/>
    <col min="23" max="16384" width="18.1796875" style="22"/>
  </cols>
  <sheetData>
    <row r="1" spans="1:8" customFormat="1" x14ac:dyDescent="0.35"/>
    <row r="2" spans="1:8" customFormat="1" ht="21" x14ac:dyDescent="0.5">
      <c r="C2" s="203"/>
      <c r="H2" s="204" t="s">
        <v>658</v>
      </c>
    </row>
    <row r="3" spans="1:8" customFormat="1" x14ac:dyDescent="0.35">
      <c r="H3" s="206" t="s">
        <v>659</v>
      </c>
    </row>
    <row r="4" spans="1:8" customFormat="1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8" customFormat="1" ht="7.5" customHeight="1" x14ac:dyDescent="0.35"/>
    <row r="6" spans="1:8" ht="18.5" x14ac:dyDescent="0.35">
      <c r="B6" s="239">
        <v>2017</v>
      </c>
      <c r="C6" s="239">
        <v>2018</v>
      </c>
      <c r="D6" s="239">
        <v>2019</v>
      </c>
    </row>
    <row r="8" spans="1:8" ht="18.5" customHeight="1" x14ac:dyDescent="0.35">
      <c r="A8" s="20" t="s">
        <v>523</v>
      </c>
      <c r="B8" s="89"/>
      <c r="C8" s="89"/>
      <c r="D8" s="89"/>
    </row>
    <row r="9" spans="1:8" x14ac:dyDescent="0.35">
      <c r="A9" s="12"/>
    </row>
    <row r="10" spans="1:8" collapsed="1" x14ac:dyDescent="0.35">
      <c r="A10" s="19" t="s">
        <v>277</v>
      </c>
      <c r="B10" s="17"/>
      <c r="C10" s="17"/>
      <c r="D10" s="17"/>
    </row>
    <row r="11" spans="1:8" s="284" customFormat="1" ht="14.5" hidden="1" customHeight="1" outlineLevel="1" x14ac:dyDescent="0.35">
      <c r="A11" s="23" t="s">
        <v>223</v>
      </c>
      <c r="B11" s="6">
        <v>14849</v>
      </c>
      <c r="C11" s="6">
        <v>4977</v>
      </c>
      <c r="D11" s="6">
        <v>14457</v>
      </c>
    </row>
    <row r="12" spans="1:8" ht="14.5" hidden="1" customHeight="1" outlineLevel="2" x14ac:dyDescent="0.35">
      <c r="A12" s="24" t="s">
        <v>41</v>
      </c>
      <c r="B12" s="11">
        <v>2727</v>
      </c>
      <c r="C12" s="11">
        <v>2119</v>
      </c>
      <c r="D12" s="11">
        <v>11213</v>
      </c>
    </row>
    <row r="13" spans="1:8" ht="14.5" hidden="1" customHeight="1" outlineLevel="2" x14ac:dyDescent="0.35">
      <c r="A13" s="2" t="s">
        <v>42</v>
      </c>
      <c r="B13" s="3">
        <v>10567</v>
      </c>
      <c r="C13" s="3">
        <v>1200</v>
      </c>
      <c r="D13" s="9">
        <v>642</v>
      </c>
    </row>
    <row r="14" spans="1:8" ht="14.5" hidden="1" customHeight="1" outlineLevel="2" x14ac:dyDescent="0.35">
      <c r="A14" s="24" t="s">
        <v>43</v>
      </c>
      <c r="B14" s="18">
        <v>884</v>
      </c>
      <c r="C14" s="18">
        <v>725</v>
      </c>
      <c r="D14" s="18">
        <v>957</v>
      </c>
    </row>
    <row r="15" spans="1:8" ht="14.5" hidden="1" customHeight="1" outlineLevel="2" x14ac:dyDescent="0.35">
      <c r="A15" s="2" t="s">
        <v>44</v>
      </c>
      <c r="B15" s="9">
        <v>98</v>
      </c>
      <c r="C15" s="9">
        <v>117</v>
      </c>
      <c r="D15" s="9">
        <v>31</v>
      </c>
    </row>
    <row r="16" spans="1:8" ht="14.5" hidden="1" customHeight="1" outlineLevel="2" x14ac:dyDescent="0.35">
      <c r="A16" s="24" t="s">
        <v>45</v>
      </c>
      <c r="B16" s="18">
        <v>573</v>
      </c>
      <c r="C16" s="18">
        <v>99</v>
      </c>
      <c r="D16" s="18">
        <v>114</v>
      </c>
    </row>
    <row r="17" spans="1:4" ht="14.5" hidden="1" customHeight="1" outlineLevel="2" x14ac:dyDescent="0.35">
      <c r="A17" s="2" t="s">
        <v>46</v>
      </c>
      <c r="B17" s="9" t="s">
        <v>47</v>
      </c>
      <c r="C17" s="9" t="s">
        <v>47</v>
      </c>
      <c r="D17" s="9" t="s">
        <v>47</v>
      </c>
    </row>
    <row r="18" spans="1:4" ht="14.5" hidden="1" customHeight="1" outlineLevel="2" x14ac:dyDescent="0.35">
      <c r="A18" s="24" t="s">
        <v>48</v>
      </c>
      <c r="B18" s="18">
        <v>0</v>
      </c>
      <c r="C18" s="18">
        <v>717</v>
      </c>
      <c r="D18" s="11">
        <v>1500</v>
      </c>
    </row>
    <row r="19" spans="1:4" s="284" customFormat="1" ht="14.5" hidden="1" customHeight="1" outlineLevel="1" x14ac:dyDescent="0.35">
      <c r="A19" s="285" t="s">
        <v>224</v>
      </c>
      <c r="B19" s="38">
        <v>15386</v>
      </c>
      <c r="C19" s="38">
        <v>7519</v>
      </c>
      <c r="D19" s="38">
        <v>11328</v>
      </c>
    </row>
    <row r="20" spans="1:4" ht="14.5" hidden="1" customHeight="1" outlineLevel="2" x14ac:dyDescent="0.35">
      <c r="A20" s="24" t="s">
        <v>41</v>
      </c>
      <c r="B20" s="18">
        <v>587</v>
      </c>
      <c r="C20" s="11">
        <v>1096</v>
      </c>
      <c r="D20" s="11">
        <v>4870</v>
      </c>
    </row>
    <row r="21" spans="1:4" ht="14.5" hidden="1" customHeight="1" outlineLevel="2" x14ac:dyDescent="0.35">
      <c r="A21" s="2" t="s">
        <v>42</v>
      </c>
      <c r="B21" s="9">
        <v>116</v>
      </c>
      <c r="C21" s="9">
        <v>169</v>
      </c>
      <c r="D21" s="9">
        <v>13</v>
      </c>
    </row>
    <row r="22" spans="1:4" ht="14.5" hidden="1" customHeight="1" outlineLevel="2" x14ac:dyDescent="0.35">
      <c r="A22" s="24" t="s">
        <v>43</v>
      </c>
      <c r="B22" s="18">
        <v>0</v>
      </c>
      <c r="C22" s="18">
        <v>337</v>
      </c>
      <c r="D22" s="18">
        <v>322</v>
      </c>
    </row>
    <row r="23" spans="1:4" ht="14.5" hidden="1" customHeight="1" outlineLevel="2" x14ac:dyDescent="0.35">
      <c r="A23" s="2" t="s">
        <v>44</v>
      </c>
      <c r="B23" s="9">
        <v>715</v>
      </c>
      <c r="C23" s="9">
        <v>376</v>
      </c>
      <c r="D23" s="9">
        <v>409</v>
      </c>
    </row>
    <row r="24" spans="1:4" ht="14.5" hidden="1" customHeight="1" outlineLevel="2" x14ac:dyDescent="0.35">
      <c r="A24" s="24" t="s">
        <v>45</v>
      </c>
      <c r="B24" s="11">
        <v>11845</v>
      </c>
      <c r="C24" s="11">
        <v>2768</v>
      </c>
      <c r="D24" s="11">
        <v>1787</v>
      </c>
    </row>
    <row r="25" spans="1:4" ht="14.5" hidden="1" customHeight="1" outlineLevel="2" x14ac:dyDescent="0.35">
      <c r="A25" s="2" t="s">
        <v>46</v>
      </c>
      <c r="B25" s="3">
        <v>1951</v>
      </c>
      <c r="C25" s="3">
        <v>1642</v>
      </c>
      <c r="D25" s="3">
        <v>2668</v>
      </c>
    </row>
    <row r="26" spans="1:4" ht="14.5" hidden="1" customHeight="1" outlineLevel="2" x14ac:dyDescent="0.35">
      <c r="A26" s="24" t="s">
        <v>48</v>
      </c>
      <c r="B26" s="18">
        <v>172</v>
      </c>
      <c r="C26" s="11">
        <v>1131</v>
      </c>
      <c r="D26" s="11">
        <v>1259</v>
      </c>
    </row>
    <row r="27" spans="1:4" ht="14.5" hidden="1" customHeight="1" outlineLevel="1" x14ac:dyDescent="0.35">
      <c r="A27" s="23" t="s">
        <v>29</v>
      </c>
      <c r="B27" s="6">
        <v>30235</v>
      </c>
      <c r="C27" s="6">
        <v>12496</v>
      </c>
      <c r="D27" s="6">
        <v>25785</v>
      </c>
    </row>
    <row r="28" spans="1:4" ht="14.5" hidden="1" customHeight="1" outlineLevel="2" x14ac:dyDescent="0.35">
      <c r="A28" s="24" t="s">
        <v>41</v>
      </c>
      <c r="B28" s="11">
        <v>3314</v>
      </c>
      <c r="C28" s="11">
        <v>3215</v>
      </c>
      <c r="D28" s="11">
        <v>16083</v>
      </c>
    </row>
    <row r="29" spans="1:4" ht="14.5" hidden="1" customHeight="1" outlineLevel="2" x14ac:dyDescent="0.35">
      <c r="A29" s="2" t="s">
        <v>42</v>
      </c>
      <c r="B29" s="3">
        <v>10683</v>
      </c>
      <c r="C29" s="3">
        <v>1369</v>
      </c>
      <c r="D29" s="9">
        <v>655</v>
      </c>
    </row>
    <row r="30" spans="1:4" ht="14.5" hidden="1" customHeight="1" outlineLevel="2" x14ac:dyDescent="0.35">
      <c r="A30" s="24" t="s">
        <v>43</v>
      </c>
      <c r="B30" s="18">
        <v>884</v>
      </c>
      <c r="C30" s="11">
        <v>1062</v>
      </c>
      <c r="D30" s="11">
        <v>1279</v>
      </c>
    </row>
    <row r="31" spans="1:4" ht="14.5" hidden="1" customHeight="1" outlineLevel="2" x14ac:dyDescent="0.35">
      <c r="A31" s="2" t="s">
        <v>44</v>
      </c>
      <c r="B31" s="9">
        <v>813</v>
      </c>
      <c r="C31" s="9">
        <v>493</v>
      </c>
      <c r="D31" s="9">
        <v>440</v>
      </c>
    </row>
    <row r="32" spans="1:4" ht="14.5" hidden="1" customHeight="1" outlineLevel="2" x14ac:dyDescent="0.35">
      <c r="A32" s="24" t="s">
        <v>45</v>
      </c>
      <c r="B32" s="11">
        <v>12418</v>
      </c>
      <c r="C32" s="11">
        <v>2866</v>
      </c>
      <c r="D32" s="11">
        <v>1901</v>
      </c>
    </row>
    <row r="33" spans="1:4" ht="14.5" hidden="1" customHeight="1" outlineLevel="2" x14ac:dyDescent="0.35">
      <c r="A33" s="2" t="s">
        <v>46</v>
      </c>
      <c r="B33" s="3">
        <v>1951</v>
      </c>
      <c r="C33" s="3">
        <v>1642</v>
      </c>
      <c r="D33" s="3">
        <v>2668</v>
      </c>
    </row>
    <row r="34" spans="1:4" ht="14.5" hidden="1" customHeight="1" outlineLevel="2" x14ac:dyDescent="0.35">
      <c r="A34" s="24" t="s">
        <v>48</v>
      </c>
      <c r="B34" s="18">
        <v>172</v>
      </c>
      <c r="C34" s="11">
        <v>1847</v>
      </c>
      <c r="D34" s="11">
        <v>2759</v>
      </c>
    </row>
    <row r="35" spans="1:4" ht="14.5" hidden="1" customHeight="1" outlineLevel="1" x14ac:dyDescent="0.35">
      <c r="A35" s="27" t="s">
        <v>225</v>
      </c>
    </row>
    <row r="36" spans="1:4" x14ac:dyDescent="0.35">
      <c r="A36" s="40"/>
    </row>
    <row r="37" spans="1:4" collapsed="1" x14ac:dyDescent="0.35">
      <c r="A37" s="92" t="s">
        <v>291</v>
      </c>
      <c r="B37" s="81"/>
      <c r="C37" s="81"/>
      <c r="D37" s="81"/>
    </row>
    <row r="38" spans="1:4" s="43" customFormat="1" ht="14.5" hidden="1" customHeight="1" outlineLevel="1" x14ac:dyDescent="0.35">
      <c r="A38" s="95" t="s">
        <v>144</v>
      </c>
      <c r="B38" s="96">
        <v>82</v>
      </c>
      <c r="C38" s="96">
        <v>0</v>
      </c>
      <c r="D38" s="97">
        <v>0</v>
      </c>
    </row>
    <row r="39" spans="1:4" ht="14.5" hidden="1" customHeight="1" outlineLevel="1" x14ac:dyDescent="0.35">
      <c r="A39" s="24" t="s">
        <v>145</v>
      </c>
      <c r="B39" s="18">
        <v>0</v>
      </c>
      <c r="C39" s="18">
        <v>0</v>
      </c>
      <c r="D39" s="94">
        <v>0</v>
      </c>
    </row>
    <row r="40" spans="1:4" s="43" customFormat="1" ht="14.5" hidden="1" customHeight="1" outlineLevel="1" x14ac:dyDescent="0.35">
      <c r="A40" s="95" t="s">
        <v>146</v>
      </c>
      <c r="B40" s="96">
        <v>240</v>
      </c>
      <c r="C40" s="96">
        <v>822</v>
      </c>
      <c r="D40" s="97">
        <v>234</v>
      </c>
    </row>
    <row r="41" spans="1:4" ht="14.5" hidden="1" customHeight="1" outlineLevel="1" x14ac:dyDescent="0.35">
      <c r="A41" s="24" t="s">
        <v>147</v>
      </c>
      <c r="B41" s="18">
        <v>270</v>
      </c>
      <c r="C41" s="18">
        <v>138</v>
      </c>
      <c r="D41" s="94">
        <v>0</v>
      </c>
    </row>
    <row r="42" spans="1:4" s="43" customFormat="1" ht="14.5" hidden="1" customHeight="1" outlineLevel="1" x14ac:dyDescent="0.35">
      <c r="A42" s="95" t="s">
        <v>148</v>
      </c>
      <c r="B42" s="96">
        <v>233</v>
      </c>
      <c r="C42" s="96">
        <v>314</v>
      </c>
      <c r="D42" s="97">
        <v>318</v>
      </c>
    </row>
    <row r="43" spans="1:4" ht="29" hidden="1" customHeight="1" outlineLevel="1" x14ac:dyDescent="0.35">
      <c r="A43" s="24" t="s">
        <v>149</v>
      </c>
      <c r="B43" s="18" t="s">
        <v>150</v>
      </c>
      <c r="C43" s="18" t="s">
        <v>150</v>
      </c>
      <c r="D43" s="94" t="s">
        <v>150</v>
      </c>
    </row>
    <row r="44" spans="1:4" s="43" customFormat="1" ht="29" hidden="1" customHeight="1" outlineLevel="1" x14ac:dyDescent="0.35">
      <c r="A44" s="95" t="s">
        <v>151</v>
      </c>
      <c r="B44" s="96">
        <v>0</v>
      </c>
      <c r="C44" s="96">
        <v>0</v>
      </c>
      <c r="D44" s="97">
        <v>0</v>
      </c>
    </row>
    <row r="46" spans="1:4" customFormat="1" collapsed="1" x14ac:dyDescent="0.35">
      <c r="A46" s="292" t="s">
        <v>513</v>
      </c>
      <c r="B46" s="292"/>
      <c r="C46" s="292"/>
      <c r="D46" s="292"/>
    </row>
    <row r="47" spans="1:4" customFormat="1" ht="14.5" hidden="1" customHeight="1" outlineLevel="1" x14ac:dyDescent="0.35">
      <c r="A47" s="104" t="s">
        <v>60</v>
      </c>
      <c r="B47" s="105"/>
      <c r="C47" s="105"/>
      <c r="D47" s="105"/>
    </row>
    <row r="48" spans="1:4" customFormat="1" ht="14.5" hidden="1" customHeight="1" outlineLevel="1" x14ac:dyDescent="0.35">
      <c r="A48" s="115" t="s">
        <v>514</v>
      </c>
      <c r="B48" s="105">
        <v>830</v>
      </c>
      <c r="C48" s="105">
        <v>694</v>
      </c>
      <c r="D48" s="105">
        <v>694</v>
      </c>
    </row>
    <row r="49" spans="1:4" customFormat="1" ht="14.5" hidden="1" customHeight="1" outlineLevel="1" x14ac:dyDescent="0.35">
      <c r="A49" s="115" t="s">
        <v>59</v>
      </c>
      <c r="B49" s="105">
        <v>44</v>
      </c>
      <c r="C49" s="105">
        <v>50</v>
      </c>
      <c r="D49" s="105">
        <v>47</v>
      </c>
    </row>
    <row r="50" spans="1:4" customFormat="1" ht="14.5" hidden="1" customHeight="1" outlineLevel="1" x14ac:dyDescent="0.35">
      <c r="A50" s="116" t="s">
        <v>55</v>
      </c>
      <c r="B50" s="108"/>
      <c r="C50" s="108"/>
      <c r="D50" s="108"/>
    </row>
    <row r="51" spans="1:4" customFormat="1" ht="14.5" hidden="1" customHeight="1" outlineLevel="1" x14ac:dyDescent="0.35">
      <c r="A51" s="106" t="s">
        <v>514</v>
      </c>
      <c r="B51" s="108">
        <v>440</v>
      </c>
      <c r="C51" s="108">
        <v>381</v>
      </c>
      <c r="D51" s="108">
        <v>415</v>
      </c>
    </row>
    <row r="52" spans="1:4" customFormat="1" ht="14.5" hidden="1" customHeight="1" outlineLevel="1" x14ac:dyDescent="0.35">
      <c r="A52" s="106" t="s">
        <v>59</v>
      </c>
      <c r="B52" s="108">
        <v>33</v>
      </c>
      <c r="C52" s="108">
        <v>27</v>
      </c>
      <c r="D52" s="108">
        <v>27</v>
      </c>
    </row>
    <row r="53" spans="1:4" customFormat="1" ht="14.5" hidden="1" customHeight="1" outlineLevel="1" x14ac:dyDescent="0.35">
      <c r="A53" s="104" t="s">
        <v>61</v>
      </c>
      <c r="B53" s="105"/>
      <c r="C53" s="105"/>
      <c r="D53" s="105"/>
    </row>
    <row r="54" spans="1:4" customFormat="1" ht="14.5" hidden="1" customHeight="1" outlineLevel="1" x14ac:dyDescent="0.35">
      <c r="A54" s="115" t="s">
        <v>514</v>
      </c>
      <c r="B54" s="105">
        <v>35</v>
      </c>
      <c r="C54" s="105">
        <v>29</v>
      </c>
      <c r="D54" s="105">
        <v>34</v>
      </c>
    </row>
    <row r="55" spans="1:4" customFormat="1" ht="14.5" hidden="1" customHeight="1" outlineLevel="1" x14ac:dyDescent="0.35">
      <c r="A55" s="115" t="s">
        <v>59</v>
      </c>
      <c r="B55" s="105">
        <v>9</v>
      </c>
      <c r="C55" s="105">
        <v>8</v>
      </c>
      <c r="D55" s="105">
        <v>8</v>
      </c>
    </row>
    <row r="56" spans="1:4" customFormat="1" ht="14.5" hidden="1" customHeight="1" outlineLevel="1" x14ac:dyDescent="0.35">
      <c r="A56" s="116" t="s">
        <v>62</v>
      </c>
      <c r="B56" s="108"/>
      <c r="C56" s="108"/>
      <c r="D56" s="108"/>
    </row>
    <row r="57" spans="1:4" customFormat="1" ht="14.5" hidden="1" customHeight="1" outlineLevel="1" x14ac:dyDescent="0.35">
      <c r="A57" s="106" t="s">
        <v>514</v>
      </c>
      <c r="B57" s="108">
        <v>81</v>
      </c>
      <c r="C57" s="108">
        <v>79</v>
      </c>
      <c r="D57" s="108">
        <v>87</v>
      </c>
    </row>
    <row r="58" spans="1:4" customFormat="1" ht="14.5" hidden="1" customHeight="1" outlineLevel="1" x14ac:dyDescent="0.35">
      <c r="A58" s="106" t="s">
        <v>59</v>
      </c>
      <c r="B58" s="108">
        <v>6</v>
      </c>
      <c r="C58" s="108">
        <v>7</v>
      </c>
      <c r="D58" s="108">
        <v>7</v>
      </c>
    </row>
    <row r="59" spans="1:4" customFormat="1" ht="14.5" hidden="1" customHeight="1" outlineLevel="1" x14ac:dyDescent="0.35">
      <c r="A59" s="104" t="s">
        <v>63</v>
      </c>
      <c r="B59" s="105"/>
      <c r="C59" s="105"/>
      <c r="D59" s="105"/>
    </row>
    <row r="60" spans="1:4" customFormat="1" ht="14.5" hidden="1" customHeight="1" outlineLevel="1" x14ac:dyDescent="0.35">
      <c r="A60" s="115" t="s">
        <v>514</v>
      </c>
      <c r="B60" s="105">
        <v>26</v>
      </c>
      <c r="C60" s="105">
        <v>30</v>
      </c>
      <c r="D60" s="105">
        <v>28</v>
      </c>
    </row>
    <row r="61" spans="1:4" customFormat="1" ht="14.5" hidden="1" customHeight="1" outlineLevel="1" x14ac:dyDescent="0.35">
      <c r="A61" s="115" t="s">
        <v>59</v>
      </c>
      <c r="B61" s="105">
        <v>2</v>
      </c>
      <c r="C61" s="105">
        <v>2</v>
      </c>
      <c r="D61" s="105">
        <v>2</v>
      </c>
    </row>
    <row r="62" spans="1:4" customFormat="1" ht="14.5" hidden="1" customHeight="1" outlineLevel="1" x14ac:dyDescent="0.35">
      <c r="A62" s="116" t="s">
        <v>58</v>
      </c>
      <c r="B62" s="108"/>
      <c r="C62" s="108"/>
      <c r="D62" s="108"/>
    </row>
    <row r="63" spans="1:4" customFormat="1" ht="14.5" hidden="1" customHeight="1" outlineLevel="1" x14ac:dyDescent="0.35">
      <c r="A63" s="106" t="s">
        <v>514</v>
      </c>
      <c r="B63" s="108">
        <v>90</v>
      </c>
      <c r="C63" s="108">
        <v>93</v>
      </c>
      <c r="D63" s="108">
        <v>115</v>
      </c>
    </row>
    <row r="64" spans="1:4" customFormat="1" ht="14.5" hidden="1" customHeight="1" outlineLevel="1" x14ac:dyDescent="0.35">
      <c r="A64" s="106" t="s">
        <v>59</v>
      </c>
      <c r="B64" s="108">
        <v>6</v>
      </c>
      <c r="C64" s="108">
        <v>6</v>
      </c>
      <c r="D64" s="108">
        <v>8</v>
      </c>
    </row>
    <row r="65" spans="1:4" customFormat="1" ht="14.5" hidden="1" customHeight="1" outlineLevel="1" x14ac:dyDescent="0.35">
      <c r="A65" s="110" t="s">
        <v>64</v>
      </c>
      <c r="B65" s="105"/>
      <c r="C65" s="105"/>
      <c r="D65" s="105"/>
    </row>
    <row r="66" spans="1:4" customFormat="1" ht="14.5" hidden="1" customHeight="1" outlineLevel="1" x14ac:dyDescent="0.35">
      <c r="A66" s="199" t="s">
        <v>514</v>
      </c>
      <c r="B66" s="105">
        <v>589</v>
      </c>
      <c r="C66" s="105">
        <v>565</v>
      </c>
      <c r="D66" s="105">
        <v>591</v>
      </c>
    </row>
    <row r="67" spans="1:4" customFormat="1" ht="14.5" hidden="1" customHeight="1" outlineLevel="1" x14ac:dyDescent="0.35">
      <c r="A67" s="199" t="s">
        <v>59</v>
      </c>
      <c r="B67" s="105">
        <v>34</v>
      </c>
      <c r="C67" s="105">
        <v>29</v>
      </c>
      <c r="D67" s="105">
        <v>29</v>
      </c>
    </row>
    <row r="68" spans="1:4" customFormat="1" ht="14.5" hidden="1" customHeight="1" outlineLevel="1" x14ac:dyDescent="0.35">
      <c r="A68" s="110" t="s">
        <v>65</v>
      </c>
      <c r="B68" s="105"/>
      <c r="C68" s="105"/>
      <c r="D68" s="105"/>
    </row>
    <row r="69" spans="1:4" customFormat="1" ht="14.5" hidden="1" customHeight="1" outlineLevel="1" x14ac:dyDescent="0.35">
      <c r="A69" s="199" t="s">
        <v>514</v>
      </c>
      <c r="B69" s="105">
        <v>913</v>
      </c>
      <c r="C69" s="105">
        <v>741</v>
      </c>
      <c r="D69" s="105">
        <v>782</v>
      </c>
    </row>
    <row r="70" spans="1:4" customFormat="1" ht="14.5" hidden="1" customHeight="1" outlineLevel="1" x14ac:dyDescent="0.35">
      <c r="A70" s="199" t="s">
        <v>59</v>
      </c>
      <c r="B70" s="105">
        <v>66</v>
      </c>
      <c r="C70" s="105">
        <v>71</v>
      </c>
      <c r="D70" s="105">
        <v>71</v>
      </c>
    </row>
    <row r="71" spans="1:4" customFormat="1" ht="14.5" hidden="1" customHeight="1" outlineLevel="1" x14ac:dyDescent="0.35">
      <c r="A71" s="110" t="s">
        <v>515</v>
      </c>
      <c r="B71" s="111">
        <v>1502</v>
      </c>
      <c r="C71" s="111">
        <v>1306</v>
      </c>
      <c r="D71" s="111">
        <v>1373</v>
      </c>
    </row>
    <row r="72" spans="1:4" x14ac:dyDescent="0.35">
      <c r="A72" s="12"/>
    </row>
    <row r="73" spans="1:4" ht="18.5" x14ac:dyDescent="0.35">
      <c r="A73" s="45" t="s">
        <v>524</v>
      </c>
      <c r="B73" s="93"/>
      <c r="C73" s="93"/>
      <c r="D73" s="93"/>
    </row>
    <row r="74" spans="1:4" x14ac:dyDescent="0.35">
      <c r="A74" s="12"/>
    </row>
    <row r="75" spans="1:4" collapsed="1" x14ac:dyDescent="0.35">
      <c r="A75" s="293" t="s">
        <v>587</v>
      </c>
      <c r="B75" s="293"/>
      <c r="C75" s="293"/>
      <c r="D75" s="293"/>
    </row>
    <row r="76" spans="1:4" ht="14.5" hidden="1" customHeight="1" outlineLevel="1" x14ac:dyDescent="0.35">
      <c r="A76" s="58" t="s">
        <v>96</v>
      </c>
      <c r="B76" s="59">
        <v>0</v>
      </c>
      <c r="C76" s="59">
        <v>0</v>
      </c>
      <c r="D76" s="59">
        <v>0</v>
      </c>
    </row>
    <row r="77" spans="1:4" ht="14.5" hidden="1" customHeight="1" outlineLevel="2" x14ac:dyDescent="0.35">
      <c r="A77" s="58" t="s">
        <v>266</v>
      </c>
      <c r="B77" s="59"/>
      <c r="C77" s="59"/>
      <c r="D77" s="59"/>
    </row>
    <row r="78" spans="1:4" ht="14.5" hidden="1" customHeight="1" outlineLevel="2" x14ac:dyDescent="0.35">
      <c r="A78" s="58" t="s">
        <v>267</v>
      </c>
      <c r="B78" s="59"/>
      <c r="C78" s="59"/>
      <c r="D78" s="59"/>
    </row>
    <row r="79" spans="1:4" ht="14.5" hidden="1" customHeight="1" outlineLevel="2" x14ac:dyDescent="0.35">
      <c r="A79" s="58" t="s">
        <v>268</v>
      </c>
      <c r="B79" s="59"/>
      <c r="C79" s="59"/>
      <c r="D79" s="59"/>
    </row>
    <row r="80" spans="1:4" ht="14.5" hidden="1" customHeight="1" outlineLevel="1" x14ac:dyDescent="0.35">
      <c r="A80" s="55" t="s">
        <v>187</v>
      </c>
      <c r="B80" s="60">
        <v>1679</v>
      </c>
      <c r="C80" s="60">
        <v>949</v>
      </c>
      <c r="D80" s="60">
        <v>3870</v>
      </c>
    </row>
    <row r="81" spans="1:4" ht="14.5" hidden="1" customHeight="1" outlineLevel="2" x14ac:dyDescent="0.35">
      <c r="A81" s="55" t="s">
        <v>266</v>
      </c>
      <c r="B81" s="60">
        <v>1634</v>
      </c>
      <c r="C81" s="60">
        <v>860</v>
      </c>
      <c r="D81" s="60">
        <v>2883</v>
      </c>
    </row>
    <row r="82" spans="1:4" ht="14.5" hidden="1" customHeight="1" outlineLevel="2" x14ac:dyDescent="0.35">
      <c r="A82" s="55" t="s">
        <v>267</v>
      </c>
      <c r="B82" s="60">
        <v>17</v>
      </c>
      <c r="C82" s="60"/>
      <c r="D82" s="60">
        <v>30</v>
      </c>
    </row>
    <row r="83" spans="1:4" ht="14.5" hidden="1" customHeight="1" outlineLevel="2" x14ac:dyDescent="0.35">
      <c r="A83" s="55" t="s">
        <v>268</v>
      </c>
      <c r="B83" s="60">
        <v>27</v>
      </c>
      <c r="C83" s="60">
        <v>89</v>
      </c>
      <c r="D83" s="60">
        <v>957</v>
      </c>
    </row>
    <row r="84" spans="1:4" ht="14.5" hidden="1" customHeight="1" outlineLevel="1" x14ac:dyDescent="0.35">
      <c r="A84" s="58" t="s">
        <v>99</v>
      </c>
      <c r="B84" s="59">
        <v>2132</v>
      </c>
      <c r="C84" s="59">
        <v>5840</v>
      </c>
      <c r="D84" s="59">
        <v>18217</v>
      </c>
    </row>
    <row r="85" spans="1:4" ht="14.5" hidden="1" customHeight="1" outlineLevel="2" x14ac:dyDescent="0.35">
      <c r="A85" s="58" t="s">
        <v>266</v>
      </c>
      <c r="B85" s="59">
        <v>1756</v>
      </c>
      <c r="C85" s="59">
        <v>5777</v>
      </c>
      <c r="D85" s="59">
        <v>16476</v>
      </c>
    </row>
    <row r="86" spans="1:4" ht="14.5" hidden="1" customHeight="1" outlineLevel="2" x14ac:dyDescent="0.35">
      <c r="A86" s="58" t="s">
        <v>267</v>
      </c>
      <c r="B86" s="59"/>
      <c r="C86" s="59"/>
      <c r="D86" s="59">
        <v>119</v>
      </c>
    </row>
    <row r="87" spans="1:4" ht="14.5" hidden="1" customHeight="1" outlineLevel="2" x14ac:dyDescent="0.35">
      <c r="A87" s="58" t="s">
        <v>268</v>
      </c>
      <c r="B87" s="59">
        <v>376</v>
      </c>
      <c r="C87" s="59">
        <v>63</v>
      </c>
      <c r="D87" s="59">
        <v>1622</v>
      </c>
    </row>
    <row r="88" spans="1:4" ht="14.5" hidden="1" customHeight="1" outlineLevel="1" x14ac:dyDescent="0.35">
      <c r="A88" s="55" t="s">
        <v>101</v>
      </c>
      <c r="B88" s="60">
        <v>0</v>
      </c>
      <c r="C88" s="60">
        <v>0</v>
      </c>
      <c r="D88" s="60">
        <v>0</v>
      </c>
    </row>
    <row r="89" spans="1:4" ht="14.5" hidden="1" customHeight="1" outlineLevel="2" x14ac:dyDescent="0.35">
      <c r="A89" s="55" t="s">
        <v>266</v>
      </c>
      <c r="B89" s="60"/>
      <c r="C89" s="60"/>
      <c r="D89" s="60"/>
    </row>
    <row r="90" spans="1:4" ht="14.5" hidden="1" customHeight="1" outlineLevel="2" x14ac:dyDescent="0.35">
      <c r="A90" s="55" t="s">
        <v>267</v>
      </c>
      <c r="B90" s="60"/>
      <c r="C90" s="60"/>
      <c r="D90" s="60"/>
    </row>
    <row r="91" spans="1:4" ht="14.5" hidden="1" customHeight="1" outlineLevel="2" x14ac:dyDescent="0.35">
      <c r="A91" s="55" t="s">
        <v>268</v>
      </c>
      <c r="B91" s="60"/>
      <c r="C91" s="60"/>
      <c r="D91" s="60"/>
    </row>
    <row r="92" spans="1:4" ht="14.5" hidden="1" customHeight="1" outlineLevel="1" x14ac:dyDescent="0.35">
      <c r="A92" s="58" t="s">
        <v>98</v>
      </c>
      <c r="B92" s="59">
        <v>0</v>
      </c>
      <c r="C92" s="59">
        <v>0</v>
      </c>
      <c r="D92" s="59">
        <v>0</v>
      </c>
    </row>
    <row r="93" spans="1:4" ht="14.5" hidden="1" customHeight="1" outlineLevel="2" x14ac:dyDescent="0.35">
      <c r="A93" s="58" t="s">
        <v>266</v>
      </c>
      <c r="B93" s="59"/>
      <c r="C93" s="59"/>
      <c r="D93" s="59"/>
    </row>
    <row r="94" spans="1:4" ht="14.5" hidden="1" customHeight="1" outlineLevel="2" x14ac:dyDescent="0.35">
      <c r="A94" s="58" t="s">
        <v>267</v>
      </c>
      <c r="B94" s="59"/>
      <c r="C94" s="59"/>
      <c r="D94" s="59"/>
    </row>
    <row r="95" spans="1:4" ht="14.5" hidden="1" customHeight="1" outlineLevel="2" x14ac:dyDescent="0.35">
      <c r="A95" s="58" t="s">
        <v>268</v>
      </c>
      <c r="B95" s="59"/>
      <c r="C95" s="59"/>
      <c r="D95" s="59"/>
    </row>
    <row r="96" spans="1:4" ht="14.5" hidden="1" customHeight="1" outlineLevel="1" x14ac:dyDescent="0.35">
      <c r="A96" s="55" t="s">
        <v>95</v>
      </c>
      <c r="B96" s="60">
        <v>1756</v>
      </c>
      <c r="C96" s="60">
        <v>505</v>
      </c>
      <c r="D96" s="60">
        <v>0</v>
      </c>
    </row>
    <row r="97" spans="1:4" ht="14.5" hidden="1" customHeight="1" outlineLevel="2" x14ac:dyDescent="0.35">
      <c r="A97" s="55" t="s">
        <v>266</v>
      </c>
      <c r="B97" s="60">
        <v>1756</v>
      </c>
      <c r="C97" s="60">
        <v>388</v>
      </c>
      <c r="D97" s="60"/>
    </row>
    <row r="98" spans="1:4" ht="14.5" hidden="1" customHeight="1" outlineLevel="2" x14ac:dyDescent="0.35">
      <c r="A98" s="55" t="s">
        <v>267</v>
      </c>
      <c r="B98" s="60"/>
      <c r="C98" s="60"/>
      <c r="D98" s="60"/>
    </row>
    <row r="99" spans="1:4" ht="14.5" hidden="1" customHeight="1" outlineLevel="2" x14ac:dyDescent="0.35">
      <c r="A99" s="55" t="s">
        <v>268</v>
      </c>
      <c r="B99" s="60"/>
      <c r="C99" s="60">
        <v>117</v>
      </c>
      <c r="D99" s="60"/>
    </row>
    <row r="100" spans="1:4" ht="14.5" hidden="1" customHeight="1" outlineLevel="1" x14ac:dyDescent="0.35">
      <c r="A100" s="58" t="s">
        <v>108</v>
      </c>
      <c r="B100" s="59">
        <v>3585</v>
      </c>
      <c r="C100" s="59">
        <v>7341</v>
      </c>
      <c r="D100" s="59">
        <v>4824</v>
      </c>
    </row>
    <row r="101" spans="1:4" ht="14.5" hidden="1" customHeight="1" outlineLevel="2" x14ac:dyDescent="0.35">
      <c r="A101" s="58" t="s">
        <v>266</v>
      </c>
      <c r="B101" s="59">
        <v>3457</v>
      </c>
      <c r="C101" s="59">
        <v>7341</v>
      </c>
      <c r="D101" s="59">
        <v>4824</v>
      </c>
    </row>
    <row r="102" spans="1:4" ht="14.5" hidden="1" customHeight="1" outlineLevel="2" x14ac:dyDescent="0.35">
      <c r="A102" s="58" t="s">
        <v>267</v>
      </c>
      <c r="B102" s="59"/>
      <c r="C102" s="59"/>
      <c r="D102" s="59"/>
    </row>
    <row r="103" spans="1:4" ht="14.5" hidden="1" customHeight="1" outlineLevel="2" x14ac:dyDescent="0.35">
      <c r="A103" s="58" t="s">
        <v>268</v>
      </c>
      <c r="B103" s="59">
        <v>129</v>
      </c>
      <c r="C103" s="59"/>
      <c r="D103" s="59"/>
    </row>
    <row r="104" spans="1:4" ht="14.5" hidden="1" customHeight="1" outlineLevel="1" x14ac:dyDescent="0.35">
      <c r="A104" s="55" t="s">
        <v>100</v>
      </c>
      <c r="B104" s="60">
        <v>0</v>
      </c>
      <c r="C104" s="60">
        <v>0</v>
      </c>
      <c r="D104" s="60">
        <v>7575</v>
      </c>
    </row>
    <row r="105" spans="1:4" ht="14.5" hidden="1" customHeight="1" outlineLevel="2" x14ac:dyDescent="0.35">
      <c r="A105" s="55" t="s">
        <v>266</v>
      </c>
      <c r="B105" s="60"/>
      <c r="C105" s="60"/>
      <c r="D105" s="60">
        <v>7326</v>
      </c>
    </row>
    <row r="106" spans="1:4" ht="14.5" hidden="1" customHeight="1" outlineLevel="2" x14ac:dyDescent="0.35">
      <c r="A106" s="55" t="s">
        <v>267</v>
      </c>
      <c r="B106" s="60"/>
      <c r="C106" s="60"/>
      <c r="D106" s="60">
        <v>75</v>
      </c>
    </row>
    <row r="107" spans="1:4" ht="14.5" hidden="1" customHeight="1" outlineLevel="2" x14ac:dyDescent="0.35">
      <c r="A107" s="55" t="s">
        <v>268</v>
      </c>
      <c r="B107" s="60"/>
      <c r="C107" s="60"/>
      <c r="D107" s="60">
        <v>174</v>
      </c>
    </row>
    <row r="108" spans="1:4" ht="14.5" hidden="1" customHeight="1" outlineLevel="1" x14ac:dyDescent="0.35">
      <c r="A108" s="58" t="s">
        <v>188</v>
      </c>
      <c r="B108" s="59">
        <v>0</v>
      </c>
      <c r="C108" s="59">
        <v>0</v>
      </c>
      <c r="D108" s="59">
        <v>0</v>
      </c>
    </row>
    <row r="109" spans="1:4" ht="14.5" hidden="1" customHeight="1" outlineLevel="2" x14ac:dyDescent="0.35">
      <c r="A109" s="58" t="s">
        <v>266</v>
      </c>
      <c r="B109" s="59"/>
      <c r="C109" s="59"/>
      <c r="D109" s="59"/>
    </row>
    <row r="110" spans="1:4" ht="14.5" hidden="1" customHeight="1" outlineLevel="2" x14ac:dyDescent="0.35">
      <c r="A110" s="58" t="s">
        <v>267</v>
      </c>
      <c r="B110" s="59"/>
      <c r="C110" s="59"/>
      <c r="D110" s="59"/>
    </row>
    <row r="111" spans="1:4" ht="14.5" hidden="1" customHeight="1" outlineLevel="2" x14ac:dyDescent="0.35">
      <c r="A111" s="58" t="s">
        <v>268</v>
      </c>
      <c r="B111" s="59"/>
      <c r="C111" s="59"/>
      <c r="D111" s="59"/>
    </row>
    <row r="112" spans="1:4" ht="14.5" hidden="1" customHeight="1" outlineLevel="1" x14ac:dyDescent="0.35">
      <c r="A112" s="55" t="s">
        <v>189</v>
      </c>
      <c r="B112" s="60">
        <v>2571</v>
      </c>
      <c r="C112" s="60">
        <v>10348</v>
      </c>
      <c r="D112" s="60">
        <v>3766</v>
      </c>
    </row>
    <row r="113" spans="1:4" ht="14.5" hidden="1" customHeight="1" outlineLevel="2" x14ac:dyDescent="0.35">
      <c r="A113" s="55" t="s">
        <v>266</v>
      </c>
      <c r="B113" s="60">
        <v>2571</v>
      </c>
      <c r="C113" s="60">
        <v>3574</v>
      </c>
      <c r="D113" s="60">
        <v>2151</v>
      </c>
    </row>
    <row r="114" spans="1:4" ht="14.5" hidden="1" customHeight="1" outlineLevel="2" x14ac:dyDescent="0.35">
      <c r="A114" s="55" t="s">
        <v>267</v>
      </c>
      <c r="B114" s="60"/>
      <c r="C114" s="60"/>
      <c r="D114" s="60">
        <v>1615</v>
      </c>
    </row>
    <row r="115" spans="1:4" ht="14.5" hidden="1" customHeight="1" outlineLevel="2" x14ac:dyDescent="0.35">
      <c r="A115" s="55" t="s">
        <v>268</v>
      </c>
      <c r="B115" s="60"/>
      <c r="C115" s="60">
        <v>6773</v>
      </c>
      <c r="D115" s="60"/>
    </row>
    <row r="116" spans="1:4" ht="14.5" hidden="1" customHeight="1" outlineLevel="1" x14ac:dyDescent="0.35">
      <c r="A116" s="58" t="s">
        <v>190</v>
      </c>
      <c r="B116" s="59">
        <v>672</v>
      </c>
      <c r="C116" s="59">
        <v>633</v>
      </c>
      <c r="D116" s="59">
        <v>629</v>
      </c>
    </row>
    <row r="117" spans="1:4" ht="14.5" hidden="1" customHeight="1" outlineLevel="2" x14ac:dyDescent="0.35">
      <c r="A117" s="58" t="s">
        <v>266</v>
      </c>
      <c r="B117" s="59">
        <v>672</v>
      </c>
      <c r="C117" s="59">
        <v>633</v>
      </c>
      <c r="D117" s="59">
        <v>629</v>
      </c>
    </row>
    <row r="118" spans="1:4" ht="14.5" hidden="1" customHeight="1" outlineLevel="2" x14ac:dyDescent="0.35">
      <c r="A118" s="58" t="s">
        <v>267</v>
      </c>
      <c r="B118" s="59"/>
      <c r="C118" s="59"/>
      <c r="D118" s="59"/>
    </row>
    <row r="119" spans="1:4" ht="14.5" hidden="1" customHeight="1" outlineLevel="2" x14ac:dyDescent="0.35">
      <c r="A119" s="58" t="s">
        <v>268</v>
      </c>
      <c r="B119" s="59"/>
      <c r="C119" s="59"/>
      <c r="D119" s="59"/>
    </row>
    <row r="120" spans="1:4" ht="14.5" hidden="1" customHeight="1" outlineLevel="1" x14ac:dyDescent="0.35">
      <c r="A120" s="55" t="s">
        <v>191</v>
      </c>
      <c r="B120" s="60">
        <v>1185</v>
      </c>
      <c r="C120" s="60">
        <v>0</v>
      </c>
      <c r="D120" s="60">
        <v>0</v>
      </c>
    </row>
    <row r="121" spans="1:4" ht="14.5" hidden="1" customHeight="1" outlineLevel="2" x14ac:dyDescent="0.35">
      <c r="A121" s="55" t="s">
        <v>266</v>
      </c>
      <c r="B121" s="60">
        <v>1185</v>
      </c>
      <c r="C121" s="60"/>
      <c r="D121" s="60"/>
    </row>
    <row r="122" spans="1:4" ht="14.5" hidden="1" customHeight="1" outlineLevel="2" x14ac:dyDescent="0.35">
      <c r="A122" s="55" t="s">
        <v>267</v>
      </c>
      <c r="B122" s="60"/>
      <c r="C122" s="60"/>
      <c r="D122" s="60"/>
    </row>
    <row r="123" spans="1:4" ht="14.5" hidden="1" customHeight="1" outlineLevel="2" x14ac:dyDescent="0.35">
      <c r="A123" s="55" t="s">
        <v>268</v>
      </c>
      <c r="B123" s="60"/>
      <c r="C123" s="60"/>
      <c r="D123" s="60"/>
    </row>
    <row r="124" spans="1:4" ht="14.5" hidden="1" customHeight="1" outlineLevel="1" x14ac:dyDescent="0.35">
      <c r="A124" s="58" t="s">
        <v>192</v>
      </c>
      <c r="B124" s="59">
        <v>7973</v>
      </c>
      <c r="C124" s="59">
        <v>0</v>
      </c>
      <c r="D124" s="59">
        <v>5811</v>
      </c>
    </row>
    <row r="125" spans="1:4" ht="14.5" hidden="1" customHeight="1" outlineLevel="2" x14ac:dyDescent="0.35">
      <c r="A125" s="58" t="s">
        <v>266</v>
      </c>
      <c r="B125" s="59">
        <v>7973</v>
      </c>
      <c r="C125" s="59"/>
      <c r="D125" s="59">
        <v>5811</v>
      </c>
    </row>
    <row r="126" spans="1:4" ht="14.5" hidden="1" customHeight="1" outlineLevel="2" x14ac:dyDescent="0.35">
      <c r="A126" s="58" t="s">
        <v>267</v>
      </c>
      <c r="B126" s="59"/>
      <c r="C126" s="59"/>
      <c r="D126" s="59"/>
    </row>
    <row r="127" spans="1:4" ht="14.5" hidden="1" customHeight="1" outlineLevel="2" x14ac:dyDescent="0.35">
      <c r="A127" s="58" t="s">
        <v>268</v>
      </c>
      <c r="B127" s="59"/>
      <c r="C127" s="59"/>
      <c r="D127" s="59"/>
    </row>
    <row r="128" spans="1:4" ht="14.5" hidden="1" customHeight="1" outlineLevel="1" x14ac:dyDescent="0.35">
      <c r="A128" s="47" t="s">
        <v>57</v>
      </c>
      <c r="B128" s="57">
        <v>21553</v>
      </c>
      <c r="C128" s="57">
        <v>25615</v>
      </c>
      <c r="D128" s="57">
        <v>44692</v>
      </c>
    </row>
    <row r="129" spans="1:4" ht="14.5" hidden="1" customHeight="1" outlineLevel="2" x14ac:dyDescent="0.35">
      <c r="A129" s="55" t="s">
        <v>266</v>
      </c>
      <c r="B129" s="57">
        <v>21003</v>
      </c>
      <c r="C129" s="57">
        <v>18573</v>
      </c>
      <c r="D129" s="57">
        <v>40100</v>
      </c>
    </row>
    <row r="130" spans="1:4" ht="14.5" hidden="1" customHeight="1" outlineLevel="2" x14ac:dyDescent="0.35">
      <c r="A130" s="55" t="s">
        <v>267</v>
      </c>
      <c r="B130" s="57">
        <v>17</v>
      </c>
      <c r="C130" s="60"/>
      <c r="D130" s="57">
        <v>1839</v>
      </c>
    </row>
    <row r="131" spans="1:4" ht="14.5" hidden="1" customHeight="1" outlineLevel="2" x14ac:dyDescent="0.35">
      <c r="A131" s="55" t="s">
        <v>268</v>
      </c>
      <c r="B131" s="57">
        <v>532</v>
      </c>
      <c r="C131" s="57">
        <v>7042</v>
      </c>
      <c r="D131" s="57">
        <v>2753</v>
      </c>
    </row>
    <row r="132" spans="1:4" ht="29.5" hidden="1" customHeight="1" outlineLevel="1" x14ac:dyDescent="0.35">
      <c r="A132" s="291" t="s">
        <v>193</v>
      </c>
      <c r="B132" s="291"/>
      <c r="C132" s="291"/>
      <c r="D132" s="291"/>
    </row>
    <row r="134" spans="1:4" collapsed="1" x14ac:dyDescent="0.35">
      <c r="A134" s="86" t="s">
        <v>588</v>
      </c>
      <c r="B134" s="65"/>
      <c r="C134" s="65"/>
      <c r="D134" s="65"/>
    </row>
    <row r="135" spans="1:4" ht="14.5" hidden="1" customHeight="1" outlineLevel="1" x14ac:dyDescent="0.35">
      <c r="A135" s="70" t="s">
        <v>173</v>
      </c>
      <c r="B135" s="62"/>
      <c r="C135" s="62"/>
      <c r="D135" s="62"/>
    </row>
    <row r="136" spans="1:4" ht="14.5" hidden="1" customHeight="1" outlineLevel="1" x14ac:dyDescent="0.35">
      <c r="A136" s="69" t="s">
        <v>174</v>
      </c>
      <c r="B136" s="61"/>
      <c r="C136" s="61"/>
      <c r="D136" s="61"/>
    </row>
    <row r="137" spans="1:4" ht="14.5" hidden="1" customHeight="1" outlineLevel="1" x14ac:dyDescent="0.35">
      <c r="A137" s="70" t="s">
        <v>175</v>
      </c>
      <c r="B137" s="62"/>
      <c r="C137" s="62"/>
      <c r="D137" s="62"/>
    </row>
    <row r="138" spans="1:4" ht="14.5" hidden="1" customHeight="1" outlineLevel="1" x14ac:dyDescent="0.35">
      <c r="A138" s="69" t="s">
        <v>176</v>
      </c>
      <c r="B138" s="61"/>
      <c r="C138" s="61"/>
      <c r="D138" s="61"/>
    </row>
    <row r="139" spans="1:4" ht="14.5" hidden="1" customHeight="1" outlineLevel="1" x14ac:dyDescent="0.35">
      <c r="A139" s="70" t="s">
        <v>177</v>
      </c>
      <c r="B139" s="62">
        <v>288</v>
      </c>
      <c r="C139" s="62"/>
      <c r="D139" s="62"/>
    </row>
    <row r="140" spans="1:4" ht="14.5" hidden="1" customHeight="1" outlineLevel="1" x14ac:dyDescent="0.35">
      <c r="A140" s="69" t="s">
        <v>178</v>
      </c>
      <c r="B140" s="61"/>
      <c r="C140" s="61"/>
      <c r="D140" s="61"/>
    </row>
    <row r="141" spans="1:4" ht="14.5" hidden="1" customHeight="1" outlineLevel="1" x14ac:dyDescent="0.35">
      <c r="A141" s="70" t="s">
        <v>179</v>
      </c>
      <c r="B141" s="62">
        <v>300</v>
      </c>
      <c r="C141" s="62"/>
      <c r="D141" s="62"/>
    </row>
    <row r="142" spans="1:4" ht="14.5" hidden="1" customHeight="1" outlineLevel="1" x14ac:dyDescent="0.35">
      <c r="A142" s="69" t="s">
        <v>180</v>
      </c>
      <c r="B142" s="61"/>
      <c r="C142" s="60">
        <v>1342</v>
      </c>
      <c r="D142" s="61">
        <v>578</v>
      </c>
    </row>
    <row r="143" spans="1:4" ht="14.5" hidden="1" customHeight="1" outlineLevel="1" x14ac:dyDescent="0.35">
      <c r="A143" s="70" t="s">
        <v>181</v>
      </c>
      <c r="B143" s="62"/>
      <c r="C143" s="59">
        <v>6268</v>
      </c>
      <c r="D143" s="59">
        <v>5448</v>
      </c>
    </row>
    <row r="144" spans="1:4" ht="14.5" hidden="1" customHeight="1" outlineLevel="1" x14ac:dyDescent="0.35">
      <c r="A144" s="69" t="s">
        <v>182</v>
      </c>
      <c r="B144" s="61">
        <v>418</v>
      </c>
      <c r="C144" s="60">
        <v>1949</v>
      </c>
      <c r="D144" s="60">
        <v>3120</v>
      </c>
    </row>
    <row r="145" spans="1:4" ht="14.5" hidden="1" customHeight="1" outlineLevel="1" x14ac:dyDescent="0.35">
      <c r="A145" s="70" t="s">
        <v>183</v>
      </c>
      <c r="B145" s="59">
        <v>2047</v>
      </c>
      <c r="C145" s="59">
        <v>8357</v>
      </c>
      <c r="D145" s="59">
        <v>10455</v>
      </c>
    </row>
    <row r="146" spans="1:4" ht="14.5" hidden="1" customHeight="1" outlineLevel="1" x14ac:dyDescent="0.35">
      <c r="A146" s="69" t="s">
        <v>184</v>
      </c>
      <c r="B146" s="61">
        <v>441</v>
      </c>
      <c r="C146" s="60">
        <v>2143</v>
      </c>
      <c r="D146" s="60">
        <v>5458</v>
      </c>
    </row>
    <row r="147" spans="1:4" ht="14.5" hidden="1" customHeight="1" outlineLevel="1" x14ac:dyDescent="0.35">
      <c r="A147" s="73" t="s">
        <v>29</v>
      </c>
      <c r="B147" s="76">
        <v>3493</v>
      </c>
      <c r="C147" s="76">
        <v>20060</v>
      </c>
      <c r="D147" s="76">
        <v>25059</v>
      </c>
    </row>
    <row r="148" spans="1:4" ht="30.5" hidden="1" customHeight="1" outlineLevel="1" x14ac:dyDescent="0.35">
      <c r="A148" s="291" t="s">
        <v>185</v>
      </c>
      <c r="B148" s="291"/>
      <c r="C148" s="291"/>
      <c r="D148" s="291"/>
    </row>
    <row r="149" spans="1:4" x14ac:dyDescent="0.35">
      <c r="A149" s="12"/>
    </row>
    <row r="150" spans="1:4" collapsed="1" x14ac:dyDescent="0.35">
      <c r="A150" s="293" t="s">
        <v>215</v>
      </c>
      <c r="B150" s="293"/>
      <c r="C150" s="293"/>
      <c r="D150" s="293"/>
    </row>
    <row r="151" spans="1:4" ht="14.5" hidden="1" customHeight="1" outlineLevel="1" x14ac:dyDescent="0.35">
      <c r="A151" s="58" t="s">
        <v>241</v>
      </c>
      <c r="B151" s="71"/>
      <c r="C151" s="71"/>
      <c r="D151" s="71"/>
    </row>
    <row r="152" spans="1:4" ht="14.5" hidden="1" customHeight="1" outlineLevel="1" x14ac:dyDescent="0.35">
      <c r="A152" s="58" t="s">
        <v>242</v>
      </c>
      <c r="B152" s="71"/>
      <c r="C152" s="71"/>
      <c r="D152" s="71"/>
    </row>
    <row r="153" spans="1:4" ht="14.5" hidden="1" customHeight="1" outlineLevel="1" x14ac:dyDescent="0.35">
      <c r="A153" s="55" t="s">
        <v>243</v>
      </c>
      <c r="B153" s="61">
        <v>5</v>
      </c>
      <c r="C153" s="61">
        <v>11</v>
      </c>
      <c r="D153" s="61">
        <v>10</v>
      </c>
    </row>
    <row r="154" spans="1:4" ht="14.5" hidden="1" customHeight="1" outlineLevel="1" x14ac:dyDescent="0.35">
      <c r="A154" s="55" t="s">
        <v>244</v>
      </c>
      <c r="B154" s="60">
        <v>1672</v>
      </c>
      <c r="C154" s="60">
        <v>5132</v>
      </c>
      <c r="D154" s="60">
        <v>5974</v>
      </c>
    </row>
    <row r="155" spans="1:4" ht="14.5" hidden="1" customHeight="1" outlineLevel="1" x14ac:dyDescent="0.35">
      <c r="A155" s="58" t="s">
        <v>245</v>
      </c>
      <c r="B155" s="62">
        <v>2</v>
      </c>
      <c r="C155" s="62">
        <v>15</v>
      </c>
      <c r="D155" s="62">
        <v>20</v>
      </c>
    </row>
    <row r="156" spans="1:4" ht="14.5" hidden="1" customHeight="1" outlineLevel="1" x14ac:dyDescent="0.35">
      <c r="A156" s="58" t="s">
        <v>246</v>
      </c>
      <c r="B156" s="62">
        <v>464</v>
      </c>
      <c r="C156" s="59">
        <v>8217</v>
      </c>
      <c r="D156" s="59">
        <v>14613</v>
      </c>
    </row>
    <row r="157" spans="1:4" ht="14.5" hidden="1" customHeight="1" outlineLevel="1" x14ac:dyDescent="0.35">
      <c r="A157" s="55" t="s">
        <v>247</v>
      </c>
      <c r="B157" s="61">
        <v>4</v>
      </c>
      <c r="C157" s="61">
        <v>5</v>
      </c>
      <c r="D157" s="61">
        <v>6</v>
      </c>
    </row>
    <row r="158" spans="1:4" ht="14.5" hidden="1" customHeight="1" outlineLevel="1" x14ac:dyDescent="0.35">
      <c r="A158" s="55" t="s">
        <v>248</v>
      </c>
      <c r="B158" s="60">
        <v>1357</v>
      </c>
      <c r="C158" s="60">
        <v>3810</v>
      </c>
      <c r="D158" s="60">
        <v>2652</v>
      </c>
    </row>
    <row r="159" spans="1:4" ht="14.5" hidden="1" customHeight="1" outlineLevel="1" x14ac:dyDescent="0.35">
      <c r="A159" s="58" t="s">
        <v>249</v>
      </c>
      <c r="B159" s="62"/>
      <c r="C159" s="62">
        <v>3</v>
      </c>
      <c r="D159" s="62">
        <v>4</v>
      </c>
    </row>
    <row r="160" spans="1:4" ht="14.5" hidden="1" customHeight="1" outlineLevel="1" x14ac:dyDescent="0.35">
      <c r="A160" s="58" t="s">
        <v>250</v>
      </c>
      <c r="B160" s="68"/>
      <c r="C160" s="59">
        <v>2901</v>
      </c>
      <c r="D160" s="59">
        <v>1820</v>
      </c>
    </row>
    <row r="161" spans="1:4" ht="14.5" hidden="1" customHeight="1" outlineLevel="1" x14ac:dyDescent="0.35">
      <c r="A161" s="55" t="s">
        <v>251</v>
      </c>
      <c r="B161" s="61"/>
      <c r="C161" s="61">
        <v>1</v>
      </c>
      <c r="D161" s="61">
        <v>1</v>
      </c>
    </row>
    <row r="162" spans="1:4" ht="14.5" hidden="1" customHeight="1" outlineLevel="1" x14ac:dyDescent="0.35">
      <c r="A162" s="55" t="s">
        <v>252</v>
      </c>
      <c r="B162" s="61"/>
      <c r="C162" s="87" t="s">
        <v>56</v>
      </c>
      <c r="D162" s="87" t="s">
        <v>56</v>
      </c>
    </row>
    <row r="163" spans="1:4" ht="14.5" hidden="1" customHeight="1" outlineLevel="1" x14ac:dyDescent="0.35">
      <c r="A163" s="74" t="s">
        <v>253</v>
      </c>
      <c r="B163" s="75">
        <v>11</v>
      </c>
      <c r="C163" s="75">
        <v>35</v>
      </c>
      <c r="D163" s="75">
        <v>41</v>
      </c>
    </row>
    <row r="164" spans="1:4" ht="14.5" hidden="1" customHeight="1" outlineLevel="1" x14ac:dyDescent="0.35">
      <c r="A164" s="74" t="s">
        <v>186</v>
      </c>
      <c r="B164" s="76">
        <v>3493</v>
      </c>
      <c r="C164" s="76">
        <v>20060</v>
      </c>
      <c r="D164" s="76">
        <v>25059</v>
      </c>
    </row>
    <row r="165" spans="1:4" x14ac:dyDescent="0.35">
      <c r="A165" s="12"/>
    </row>
    <row r="166" spans="1:4" collapsed="1" x14ac:dyDescent="0.35">
      <c r="A166" s="293" t="s">
        <v>221</v>
      </c>
      <c r="B166" s="293"/>
      <c r="C166" s="293"/>
      <c r="D166" s="293"/>
    </row>
    <row r="167" spans="1:4" ht="14.5" hidden="1" customHeight="1" outlineLevel="1" x14ac:dyDescent="0.35">
      <c r="A167" s="58" t="s">
        <v>254</v>
      </c>
      <c r="B167" s="62">
        <v>2</v>
      </c>
      <c r="C167" s="62">
        <v>7</v>
      </c>
      <c r="D167" s="62">
        <v>6</v>
      </c>
    </row>
    <row r="168" spans="1:4" ht="14.5" hidden="1" customHeight="1" outlineLevel="1" x14ac:dyDescent="0.35">
      <c r="A168" s="58" t="s">
        <v>260</v>
      </c>
      <c r="B168" s="62">
        <v>885</v>
      </c>
      <c r="C168" s="59">
        <v>3067</v>
      </c>
      <c r="D168" s="59">
        <v>3995</v>
      </c>
    </row>
    <row r="169" spans="1:4" ht="14.5" hidden="1" customHeight="1" outlineLevel="1" x14ac:dyDescent="0.35">
      <c r="A169" s="55" t="s">
        <v>255</v>
      </c>
      <c r="B169" s="61">
        <v>3</v>
      </c>
      <c r="C169" s="61">
        <v>12</v>
      </c>
      <c r="D169" s="61">
        <v>14</v>
      </c>
    </row>
    <row r="170" spans="1:4" ht="14.5" hidden="1" customHeight="1" outlineLevel="1" x14ac:dyDescent="0.35">
      <c r="A170" s="55" t="s">
        <v>261</v>
      </c>
      <c r="B170" s="61">
        <v>478</v>
      </c>
      <c r="C170" s="60">
        <v>6021</v>
      </c>
      <c r="D170" s="60">
        <v>9687</v>
      </c>
    </row>
    <row r="171" spans="1:4" ht="14.5" hidden="1" customHeight="1" outlineLevel="1" x14ac:dyDescent="0.35">
      <c r="A171" s="58" t="s">
        <v>256</v>
      </c>
      <c r="B171" s="62">
        <v>2</v>
      </c>
      <c r="C171" s="62">
        <v>1</v>
      </c>
      <c r="D171" s="62">
        <v>3</v>
      </c>
    </row>
    <row r="172" spans="1:4" ht="14.5" hidden="1" customHeight="1" outlineLevel="1" x14ac:dyDescent="0.35">
      <c r="A172" s="58" t="s">
        <v>262</v>
      </c>
      <c r="B172" s="62">
        <v>479</v>
      </c>
      <c r="C172" s="62">
        <v>315</v>
      </c>
      <c r="D172" s="59">
        <v>1206</v>
      </c>
    </row>
    <row r="173" spans="1:4" ht="14.5" hidden="1" customHeight="1" outlineLevel="1" x14ac:dyDescent="0.35">
      <c r="A173" s="55" t="s">
        <v>257</v>
      </c>
      <c r="B173" s="61"/>
      <c r="C173" s="61">
        <v>3</v>
      </c>
      <c r="D173" s="61">
        <v>3</v>
      </c>
    </row>
    <row r="174" spans="1:4" ht="14.5" hidden="1" customHeight="1" outlineLevel="1" x14ac:dyDescent="0.35">
      <c r="A174" s="55" t="s">
        <v>263</v>
      </c>
      <c r="B174" s="61"/>
      <c r="C174" s="60">
        <v>2037</v>
      </c>
      <c r="D174" s="60">
        <v>1862</v>
      </c>
    </row>
    <row r="175" spans="1:4" ht="14.5" hidden="1" customHeight="1" outlineLevel="1" x14ac:dyDescent="0.35">
      <c r="A175" s="58" t="s">
        <v>258</v>
      </c>
      <c r="B175" s="62">
        <v>2</v>
      </c>
      <c r="C175" s="62">
        <v>7</v>
      </c>
      <c r="D175" s="62">
        <v>7</v>
      </c>
    </row>
    <row r="176" spans="1:4" ht="14.5" hidden="1" customHeight="1" outlineLevel="1" x14ac:dyDescent="0.35">
      <c r="A176" s="58" t="s">
        <v>264</v>
      </c>
      <c r="B176" s="62">
        <v>674</v>
      </c>
      <c r="C176" s="59">
        <v>4920</v>
      </c>
      <c r="D176" s="59">
        <v>3601</v>
      </c>
    </row>
    <row r="177" spans="1:4" ht="14.5" hidden="1" customHeight="1" outlineLevel="1" x14ac:dyDescent="0.35">
      <c r="A177" s="55" t="s">
        <v>259</v>
      </c>
      <c r="B177" s="61">
        <v>2</v>
      </c>
      <c r="C177" s="61">
        <v>5</v>
      </c>
      <c r="D177" s="61">
        <v>8</v>
      </c>
    </row>
    <row r="178" spans="1:4" ht="14.5" hidden="1" customHeight="1" outlineLevel="1" x14ac:dyDescent="0.35">
      <c r="A178" s="55" t="s">
        <v>265</v>
      </c>
      <c r="B178" s="61">
        <v>978</v>
      </c>
      <c r="C178" s="60">
        <v>3700</v>
      </c>
      <c r="D178" s="60">
        <v>4707</v>
      </c>
    </row>
    <row r="179" spans="1:4" ht="14.5" hidden="1" customHeight="1" outlineLevel="1" x14ac:dyDescent="0.35">
      <c r="A179" s="74" t="s">
        <v>253</v>
      </c>
      <c r="B179" s="75">
        <v>11</v>
      </c>
      <c r="C179" s="75">
        <v>35</v>
      </c>
      <c r="D179" s="75">
        <v>41</v>
      </c>
    </row>
    <row r="180" spans="1:4" ht="14.5" hidden="1" customHeight="1" outlineLevel="1" x14ac:dyDescent="0.35">
      <c r="A180" s="74" t="s">
        <v>186</v>
      </c>
      <c r="B180" s="76">
        <v>3493</v>
      </c>
      <c r="C180" s="76">
        <v>20060</v>
      </c>
      <c r="D180" s="76">
        <v>25059</v>
      </c>
    </row>
    <row r="181" spans="1:4" x14ac:dyDescent="0.35">
      <c r="A181" s="12"/>
    </row>
    <row r="182" spans="1:4" ht="18.5" x14ac:dyDescent="0.35">
      <c r="A182" s="240" t="s">
        <v>525</v>
      </c>
      <c r="B182" s="98"/>
      <c r="C182" s="98"/>
      <c r="D182" s="98"/>
    </row>
    <row r="183" spans="1:4" x14ac:dyDescent="0.35">
      <c r="A183" s="12"/>
    </row>
    <row r="184" spans="1:4" collapsed="1" x14ac:dyDescent="0.35">
      <c r="A184" s="290" t="s">
        <v>588</v>
      </c>
      <c r="B184" s="290"/>
      <c r="C184" s="290"/>
      <c r="D184" s="290"/>
    </row>
    <row r="185" spans="1:4" ht="14.5" hidden="1" customHeight="1" outlineLevel="1" x14ac:dyDescent="0.35">
      <c r="A185" s="245" t="s">
        <v>173</v>
      </c>
      <c r="B185" s="246">
        <v>94</v>
      </c>
      <c r="C185" s="246"/>
      <c r="D185" s="246"/>
    </row>
    <row r="186" spans="1:4" ht="14.5" hidden="1" customHeight="1" outlineLevel="1" x14ac:dyDescent="0.35">
      <c r="A186" s="2" t="s">
        <v>174</v>
      </c>
      <c r="B186" s="9"/>
      <c r="C186" s="9"/>
      <c r="D186" s="9"/>
    </row>
    <row r="187" spans="1:4" ht="14.5" hidden="1" customHeight="1" outlineLevel="1" x14ac:dyDescent="0.35">
      <c r="A187" s="245" t="s">
        <v>175</v>
      </c>
      <c r="B187" s="247">
        <v>1121</v>
      </c>
      <c r="C187" s="246">
        <v>946</v>
      </c>
      <c r="D187" s="247">
        <v>1259</v>
      </c>
    </row>
    <row r="188" spans="1:4" ht="14.5" hidden="1" customHeight="1" outlineLevel="1" x14ac:dyDescent="0.35">
      <c r="A188" s="2" t="s">
        <v>176</v>
      </c>
      <c r="B188" s="9">
        <v>172</v>
      </c>
      <c r="C188" s="9">
        <v>287</v>
      </c>
      <c r="D188" s="9">
        <v>607</v>
      </c>
    </row>
    <row r="189" spans="1:4" ht="14.5" hidden="1" customHeight="1" outlineLevel="1" x14ac:dyDescent="0.35">
      <c r="A189" s="245" t="s">
        <v>177</v>
      </c>
      <c r="B189" s="246"/>
      <c r="C189" s="246"/>
      <c r="D189" s="246"/>
    </row>
    <row r="190" spans="1:4" ht="14.5" hidden="1" customHeight="1" outlineLevel="1" x14ac:dyDescent="0.35">
      <c r="A190" s="2" t="s">
        <v>178</v>
      </c>
      <c r="B190" s="9"/>
      <c r="C190" s="9"/>
      <c r="D190" s="9"/>
    </row>
    <row r="191" spans="1:4" ht="14.5" hidden="1" customHeight="1" outlineLevel="1" x14ac:dyDescent="0.35">
      <c r="A191" s="245" t="s">
        <v>179</v>
      </c>
      <c r="B191" s="246"/>
      <c r="C191" s="246"/>
      <c r="D191" s="246"/>
    </row>
    <row r="192" spans="1:4" ht="14.5" hidden="1" customHeight="1" outlineLevel="1" x14ac:dyDescent="0.35">
      <c r="A192" s="2" t="s">
        <v>180</v>
      </c>
      <c r="B192" s="9">
        <v>889</v>
      </c>
      <c r="C192" s="9">
        <v>549</v>
      </c>
      <c r="D192" s="9"/>
    </row>
    <row r="193" spans="1:4" ht="14.5" hidden="1" customHeight="1" outlineLevel="1" x14ac:dyDescent="0.35">
      <c r="A193" s="245" t="s">
        <v>181</v>
      </c>
      <c r="B193" s="246">
        <v>194</v>
      </c>
      <c r="C193" s="246">
        <v>618</v>
      </c>
      <c r="D193" s="246">
        <v>218</v>
      </c>
    </row>
    <row r="194" spans="1:4" ht="14.5" hidden="1" customHeight="1" outlineLevel="1" x14ac:dyDescent="0.35">
      <c r="A194" s="2" t="s">
        <v>182</v>
      </c>
      <c r="B194" s="9"/>
      <c r="C194" s="9"/>
      <c r="D194" s="9">
        <v>43</v>
      </c>
    </row>
    <row r="195" spans="1:4" ht="14.5" hidden="1" customHeight="1" outlineLevel="1" x14ac:dyDescent="0.35">
      <c r="A195" s="245" t="s">
        <v>183</v>
      </c>
      <c r="B195" s="246"/>
      <c r="C195" s="246"/>
      <c r="D195" s="246"/>
    </row>
    <row r="196" spans="1:4" ht="14.5" hidden="1" customHeight="1" outlineLevel="1" x14ac:dyDescent="0.35">
      <c r="A196" s="2" t="s">
        <v>213</v>
      </c>
      <c r="B196" s="9"/>
      <c r="C196" s="9">
        <v>751</v>
      </c>
      <c r="D196" s="9">
        <v>798</v>
      </c>
    </row>
    <row r="197" spans="1:4" ht="14.5" hidden="1" customHeight="1" outlineLevel="1" x14ac:dyDescent="0.35">
      <c r="A197" s="255" t="s">
        <v>29</v>
      </c>
      <c r="B197" s="256">
        <v>2471</v>
      </c>
      <c r="C197" s="256">
        <v>3152</v>
      </c>
      <c r="D197" s="256">
        <v>2926</v>
      </c>
    </row>
    <row r="198" spans="1:4" ht="30.5" hidden="1" customHeight="1" outlineLevel="1" x14ac:dyDescent="0.35">
      <c r="A198" s="294" t="s">
        <v>214</v>
      </c>
      <c r="B198" s="294"/>
      <c r="C198" s="294"/>
      <c r="D198" s="294"/>
    </row>
    <row r="199" spans="1:4" x14ac:dyDescent="0.35">
      <c r="A199" s="12"/>
    </row>
    <row r="200" spans="1:4" collapsed="1" x14ac:dyDescent="0.35">
      <c r="A200" s="290" t="s">
        <v>215</v>
      </c>
      <c r="B200" s="290"/>
      <c r="C200" s="290"/>
      <c r="D200" s="290"/>
    </row>
    <row r="201" spans="1:4" ht="14.5" hidden="1" customHeight="1" outlineLevel="1" x14ac:dyDescent="0.35">
      <c r="A201" s="245" t="s">
        <v>241</v>
      </c>
      <c r="B201" s="257"/>
      <c r="C201" s="257"/>
      <c r="D201" s="257"/>
    </row>
    <row r="202" spans="1:4" ht="14.5" hidden="1" customHeight="1" outlineLevel="1" x14ac:dyDescent="0.35">
      <c r="A202" s="245" t="s">
        <v>242</v>
      </c>
      <c r="B202" s="257"/>
      <c r="C202" s="257"/>
      <c r="D202" s="257"/>
    </row>
    <row r="203" spans="1:4" ht="14.5" hidden="1" customHeight="1" outlineLevel="1" x14ac:dyDescent="0.35">
      <c r="A203" s="2" t="s">
        <v>243</v>
      </c>
      <c r="B203" s="9">
        <v>3</v>
      </c>
      <c r="C203" s="9">
        <v>3</v>
      </c>
      <c r="D203" s="9">
        <v>2</v>
      </c>
    </row>
    <row r="204" spans="1:4" ht="14.5" hidden="1" customHeight="1" outlineLevel="1" x14ac:dyDescent="0.35">
      <c r="A204" s="2" t="s">
        <v>244</v>
      </c>
      <c r="B204" s="9">
        <v>267</v>
      </c>
      <c r="C204" s="3">
        <v>1140</v>
      </c>
      <c r="D204" s="3">
        <v>1823</v>
      </c>
    </row>
    <row r="205" spans="1:4" ht="14.5" hidden="1" customHeight="1" outlineLevel="1" x14ac:dyDescent="0.35">
      <c r="A205" s="245" t="s">
        <v>245</v>
      </c>
      <c r="B205" s="246">
        <v>2</v>
      </c>
      <c r="C205" s="246">
        <v>2</v>
      </c>
      <c r="D205" s="246">
        <v>4</v>
      </c>
    </row>
    <row r="206" spans="1:4" ht="14.5" hidden="1" customHeight="1" outlineLevel="1" x14ac:dyDescent="0.35">
      <c r="A206" s="245" t="s">
        <v>246</v>
      </c>
      <c r="B206" s="247">
        <v>1315</v>
      </c>
      <c r="C206" s="247">
        <v>1462</v>
      </c>
      <c r="D206" s="247">
        <v>1103</v>
      </c>
    </row>
    <row r="207" spans="1:4" ht="14.5" hidden="1" customHeight="1" outlineLevel="1" x14ac:dyDescent="0.35">
      <c r="A207" s="2" t="s">
        <v>247</v>
      </c>
      <c r="B207" s="9">
        <v>1</v>
      </c>
      <c r="C207" s="9">
        <v>1</v>
      </c>
      <c r="D207" s="9"/>
    </row>
    <row r="208" spans="1:4" ht="14.5" hidden="1" customHeight="1" outlineLevel="1" x14ac:dyDescent="0.35">
      <c r="A208" s="2" t="s">
        <v>248</v>
      </c>
      <c r="B208" s="9">
        <v>889</v>
      </c>
      <c r="C208" s="9">
        <v>549</v>
      </c>
      <c r="D208" s="9"/>
    </row>
    <row r="209" spans="1:4" ht="14.5" hidden="1" customHeight="1" outlineLevel="1" x14ac:dyDescent="0.35">
      <c r="A209" s="245" t="s">
        <v>249</v>
      </c>
      <c r="B209" s="246"/>
      <c r="C209" s="246"/>
      <c r="D209" s="246"/>
    </row>
    <row r="210" spans="1:4" ht="14.5" hidden="1" customHeight="1" outlineLevel="1" x14ac:dyDescent="0.35">
      <c r="A210" s="245" t="s">
        <v>250</v>
      </c>
      <c r="B210" s="246"/>
      <c r="C210" s="246"/>
      <c r="D210" s="246"/>
    </row>
    <row r="211" spans="1:4" ht="14.5" hidden="1" customHeight="1" outlineLevel="1" x14ac:dyDescent="0.35">
      <c r="A211" s="2" t="s">
        <v>251</v>
      </c>
      <c r="B211" s="9"/>
      <c r="C211" s="9"/>
      <c r="D211" s="9"/>
    </row>
    <row r="212" spans="1:4" ht="14.5" hidden="1" customHeight="1" outlineLevel="1" x14ac:dyDescent="0.35">
      <c r="A212" s="2" t="s">
        <v>252</v>
      </c>
      <c r="B212" s="9"/>
      <c r="C212" s="9"/>
      <c r="D212" s="9"/>
    </row>
    <row r="213" spans="1:4" ht="14.5" hidden="1" customHeight="1" outlineLevel="1" x14ac:dyDescent="0.35">
      <c r="A213" s="255" t="s">
        <v>253</v>
      </c>
      <c r="B213" s="258">
        <v>6</v>
      </c>
      <c r="C213" s="258">
        <v>6</v>
      </c>
      <c r="D213" s="258">
        <v>6</v>
      </c>
    </row>
    <row r="214" spans="1:4" ht="14.5" hidden="1" customHeight="1" outlineLevel="1" x14ac:dyDescent="0.35">
      <c r="A214" s="255" t="s">
        <v>186</v>
      </c>
      <c r="B214" s="256">
        <v>2471</v>
      </c>
      <c r="C214" s="256">
        <v>3152</v>
      </c>
      <c r="D214" s="256">
        <v>2926</v>
      </c>
    </row>
    <row r="215" spans="1:4" x14ac:dyDescent="0.35">
      <c r="A215" s="12"/>
    </row>
    <row r="216" spans="1:4" collapsed="1" x14ac:dyDescent="0.35">
      <c r="A216" s="290" t="s">
        <v>221</v>
      </c>
      <c r="B216" s="290"/>
      <c r="C216" s="290"/>
      <c r="D216" s="290"/>
    </row>
    <row r="217" spans="1:4" hidden="1" outlineLevel="1" x14ac:dyDescent="0.35">
      <c r="A217" s="245" t="s">
        <v>254</v>
      </c>
      <c r="B217" s="246">
        <v>3</v>
      </c>
      <c r="C217" s="246">
        <v>2</v>
      </c>
      <c r="D217" s="246">
        <v>1</v>
      </c>
    </row>
    <row r="218" spans="1:4" hidden="1" outlineLevel="1" x14ac:dyDescent="0.35">
      <c r="A218" s="245" t="s">
        <v>260</v>
      </c>
      <c r="B218" s="246">
        <v>267</v>
      </c>
      <c r="C218" s="246">
        <v>389</v>
      </c>
      <c r="D218" s="247">
        <v>1025</v>
      </c>
    </row>
    <row r="219" spans="1:4" hidden="1" outlineLevel="1" x14ac:dyDescent="0.35">
      <c r="A219" s="2" t="s">
        <v>255</v>
      </c>
      <c r="B219" s="9"/>
      <c r="C219" s="9"/>
      <c r="D219" s="9">
        <v>1</v>
      </c>
    </row>
    <row r="220" spans="1:4" hidden="1" outlineLevel="1" x14ac:dyDescent="0.35">
      <c r="A220" s="2" t="s">
        <v>261</v>
      </c>
      <c r="B220" s="9"/>
      <c r="C220" s="9"/>
      <c r="D220" s="9">
        <v>607</v>
      </c>
    </row>
    <row r="221" spans="1:4" hidden="1" outlineLevel="1" x14ac:dyDescent="0.35">
      <c r="A221" s="245" t="s">
        <v>256</v>
      </c>
      <c r="B221" s="246">
        <v>3</v>
      </c>
      <c r="C221" s="246">
        <v>4</v>
      </c>
      <c r="D221" s="246">
        <v>4</v>
      </c>
    </row>
    <row r="222" spans="1:4" hidden="1" outlineLevel="1" x14ac:dyDescent="0.35">
      <c r="A222" s="245" t="s">
        <v>262</v>
      </c>
      <c r="B222" s="247">
        <v>2203</v>
      </c>
      <c r="C222" s="247">
        <v>2763</v>
      </c>
      <c r="D222" s="247">
        <v>1294</v>
      </c>
    </row>
    <row r="223" spans="1:4" hidden="1" outlineLevel="1" x14ac:dyDescent="0.35">
      <c r="A223" s="2" t="s">
        <v>257</v>
      </c>
      <c r="B223" s="9"/>
      <c r="C223" s="9"/>
      <c r="D223" s="9"/>
    </row>
    <row r="224" spans="1:4" hidden="1" outlineLevel="1" x14ac:dyDescent="0.35">
      <c r="A224" s="2" t="s">
        <v>263</v>
      </c>
      <c r="B224" s="9"/>
      <c r="C224" s="9"/>
      <c r="D224" s="9"/>
    </row>
    <row r="225" spans="1:4" hidden="1" outlineLevel="1" x14ac:dyDescent="0.35">
      <c r="A225" s="245" t="s">
        <v>258</v>
      </c>
      <c r="B225" s="246"/>
      <c r="C225" s="246"/>
      <c r="D225" s="246"/>
    </row>
    <row r="226" spans="1:4" hidden="1" outlineLevel="1" x14ac:dyDescent="0.35">
      <c r="A226" s="245" t="s">
        <v>264</v>
      </c>
      <c r="B226" s="246"/>
      <c r="C226" s="246"/>
      <c r="D226" s="246"/>
    </row>
    <row r="227" spans="1:4" hidden="1" outlineLevel="1" x14ac:dyDescent="0.35">
      <c r="A227" s="2" t="s">
        <v>259</v>
      </c>
      <c r="B227" s="9"/>
      <c r="C227" s="9"/>
      <c r="D227" s="9"/>
    </row>
    <row r="228" spans="1:4" hidden="1" outlineLevel="1" x14ac:dyDescent="0.35">
      <c r="A228" s="2" t="s">
        <v>265</v>
      </c>
      <c r="B228" s="9"/>
      <c r="C228" s="9"/>
      <c r="D228" s="9"/>
    </row>
    <row r="229" spans="1:4" hidden="1" outlineLevel="1" x14ac:dyDescent="0.35">
      <c r="A229" s="255" t="s">
        <v>253</v>
      </c>
      <c r="B229" s="258">
        <v>6</v>
      </c>
      <c r="C229" s="258">
        <v>6</v>
      </c>
      <c r="D229" s="258">
        <v>6</v>
      </c>
    </row>
    <row r="230" spans="1:4" hidden="1" outlineLevel="1" x14ac:dyDescent="0.35">
      <c r="A230" s="255" t="s">
        <v>186</v>
      </c>
      <c r="B230" s="256">
        <v>2471</v>
      </c>
      <c r="C230" s="256">
        <v>3152</v>
      </c>
      <c r="D230" s="256">
        <v>2926</v>
      </c>
    </row>
    <row r="232" spans="1:4" x14ac:dyDescent="0.35">
      <c r="A232" s="12"/>
    </row>
    <row r="233" spans="1:4" x14ac:dyDescent="0.35">
      <c r="A233" s="12"/>
    </row>
    <row r="234" spans="1:4" x14ac:dyDescent="0.35">
      <c r="A234" s="12"/>
    </row>
    <row r="236" spans="1:4" x14ac:dyDescent="0.35">
      <c r="A236" s="12"/>
    </row>
    <row r="238" spans="1:4" x14ac:dyDescent="0.35">
      <c r="A238" s="12"/>
    </row>
    <row r="239" spans="1:4" x14ac:dyDescent="0.35">
      <c r="A239" s="12"/>
    </row>
    <row r="240" spans="1:4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7" spans="1:1" x14ac:dyDescent="0.35">
      <c r="A247" s="12"/>
    </row>
    <row r="248" spans="1:1" x14ac:dyDescent="0.35">
      <c r="A248" s="12"/>
    </row>
    <row r="250" spans="1:1" x14ac:dyDescent="0.35">
      <c r="A250" s="12"/>
    </row>
    <row r="251" spans="1:1" x14ac:dyDescent="0.35">
      <c r="A251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</sheetData>
  <mergeCells count="10">
    <mergeCell ref="A200:D200"/>
    <mergeCell ref="A216:D216"/>
    <mergeCell ref="A132:D132"/>
    <mergeCell ref="A46:D46"/>
    <mergeCell ref="A166:D166"/>
    <mergeCell ref="A75:D75"/>
    <mergeCell ref="A148:D148"/>
    <mergeCell ref="A198:D198"/>
    <mergeCell ref="A150:D150"/>
    <mergeCell ref="A184:D184"/>
  </mergeCells>
  <pageMargins left="0.511811024" right="0.511811024" top="0.78740157499999996" bottom="0.78740157499999996" header="0.31496062000000002" footer="0.31496062000000002"/>
  <pageSetup paperSize="9" scale="8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I40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1" sqref="B51"/>
    </sheetView>
  </sheetViews>
  <sheetFormatPr defaultRowHeight="14.5" outlineLevelRow="1" x14ac:dyDescent="0.35"/>
  <cols>
    <col min="1" max="1" width="65.6328125" customWidth="1"/>
    <col min="2" max="4" width="16.6328125" customWidth="1"/>
    <col min="5" max="8" width="14.6328125" customWidth="1"/>
  </cols>
  <sheetData>
    <row r="2" spans="1:8" ht="21" x14ac:dyDescent="0.5">
      <c r="C2" s="203"/>
      <c r="H2" s="204" t="s">
        <v>658</v>
      </c>
    </row>
    <row r="3" spans="1:8" x14ac:dyDescent="0.35">
      <c r="H3" s="206" t="s">
        <v>660</v>
      </c>
    </row>
    <row r="4" spans="1:8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8" ht="7.5" customHeight="1" x14ac:dyDescent="0.35"/>
    <row r="6" spans="1:8" ht="18.5" x14ac:dyDescent="0.35">
      <c r="B6" s="239">
        <v>2017</v>
      </c>
      <c r="C6" s="239">
        <v>2018</v>
      </c>
      <c r="D6" s="239">
        <v>2019</v>
      </c>
    </row>
    <row r="8" spans="1:8" collapsed="1" x14ac:dyDescent="0.35">
      <c r="A8" s="295" t="s">
        <v>584</v>
      </c>
      <c r="B8" s="295"/>
      <c r="C8" s="295"/>
      <c r="D8" s="295"/>
    </row>
    <row r="9" spans="1:8" hidden="1" outlineLevel="1" x14ac:dyDescent="0.35">
      <c r="A9" s="209" t="s">
        <v>551</v>
      </c>
      <c r="B9" s="3">
        <v>132</v>
      </c>
      <c r="C9" s="3">
        <v>132</v>
      </c>
      <c r="D9" s="3">
        <v>132</v>
      </c>
    </row>
    <row r="10" spans="1:8" hidden="1" outlineLevel="1" x14ac:dyDescent="0.35">
      <c r="A10" s="211" t="s">
        <v>552</v>
      </c>
      <c r="B10" s="11">
        <v>380</v>
      </c>
      <c r="C10" s="11">
        <v>380</v>
      </c>
      <c r="D10" s="11">
        <v>380</v>
      </c>
    </row>
    <row r="11" spans="1:8" hidden="1" outlineLevel="1" x14ac:dyDescent="0.35">
      <c r="A11" s="209" t="s">
        <v>553</v>
      </c>
      <c r="B11" s="3">
        <v>100</v>
      </c>
      <c r="C11" s="3">
        <v>100</v>
      </c>
      <c r="D11" s="3">
        <v>100</v>
      </c>
    </row>
    <row r="12" spans="1:8" hidden="1" outlineLevel="1" x14ac:dyDescent="0.35">
      <c r="A12" s="211" t="s">
        <v>554</v>
      </c>
      <c r="B12" s="11">
        <v>187</v>
      </c>
      <c r="C12" s="11">
        <v>187</v>
      </c>
      <c r="D12" s="11">
        <v>187</v>
      </c>
    </row>
    <row r="13" spans="1:8" hidden="1" outlineLevel="1" x14ac:dyDescent="0.35">
      <c r="A13" s="209" t="s">
        <v>555</v>
      </c>
      <c r="B13" s="3">
        <v>56</v>
      </c>
      <c r="C13" s="3">
        <v>56</v>
      </c>
      <c r="D13" s="3">
        <v>56</v>
      </c>
    </row>
    <row r="14" spans="1:8" hidden="1" outlineLevel="1" x14ac:dyDescent="0.35">
      <c r="A14" s="211" t="s">
        <v>556</v>
      </c>
      <c r="B14" s="11" t="s">
        <v>56</v>
      </c>
      <c r="C14" s="11" t="s">
        <v>56</v>
      </c>
      <c r="D14" s="11" t="s">
        <v>56</v>
      </c>
    </row>
    <row r="15" spans="1:8" hidden="1" outlineLevel="1" x14ac:dyDescent="0.35">
      <c r="A15" s="209" t="s">
        <v>557</v>
      </c>
      <c r="B15" s="3" t="s">
        <v>56</v>
      </c>
      <c r="C15" s="3">
        <v>17</v>
      </c>
      <c r="D15" s="3">
        <v>18</v>
      </c>
    </row>
    <row r="16" spans="1:8" hidden="1" outlineLevel="1" x14ac:dyDescent="0.35">
      <c r="A16" s="211" t="s">
        <v>558</v>
      </c>
      <c r="B16" s="11">
        <v>13</v>
      </c>
      <c r="C16" s="11">
        <v>13</v>
      </c>
      <c r="D16" s="11">
        <v>13</v>
      </c>
    </row>
    <row r="17" spans="1:9" hidden="1" outlineLevel="1" x14ac:dyDescent="0.35">
      <c r="A17" s="209" t="s">
        <v>559</v>
      </c>
      <c r="B17" s="3">
        <v>112</v>
      </c>
      <c r="C17" s="3">
        <v>189</v>
      </c>
      <c r="D17" s="3">
        <v>280</v>
      </c>
    </row>
    <row r="18" spans="1:9" hidden="1" outlineLevel="1" x14ac:dyDescent="0.35">
      <c r="A18" s="211" t="s">
        <v>560</v>
      </c>
      <c r="B18" s="11" t="s">
        <v>56</v>
      </c>
      <c r="C18" s="11">
        <v>13</v>
      </c>
      <c r="D18" s="11">
        <v>22</v>
      </c>
    </row>
    <row r="19" spans="1:9" hidden="1" outlineLevel="1" x14ac:dyDescent="0.35">
      <c r="A19" s="212" t="s">
        <v>29</v>
      </c>
      <c r="B19" s="6">
        <f>SUM(B9:B18)</f>
        <v>980</v>
      </c>
      <c r="C19" s="6">
        <f>SUM(C9:C18)</f>
        <v>1087</v>
      </c>
      <c r="D19" s="6">
        <f>SUM(D9:D18)</f>
        <v>1188</v>
      </c>
    </row>
    <row r="20" spans="1:9" hidden="1" outlineLevel="1" x14ac:dyDescent="0.35">
      <c r="A20" s="213" t="s">
        <v>561</v>
      </c>
    </row>
    <row r="22" spans="1:9" s="22" customFormat="1" collapsed="1" x14ac:dyDescent="0.35">
      <c r="A22" s="19" t="s">
        <v>270</v>
      </c>
      <c r="B22" s="4"/>
      <c r="C22" s="4"/>
      <c r="D22" s="4"/>
      <c r="E22" s="21"/>
      <c r="F22" s="21"/>
      <c r="G22" s="21"/>
      <c r="H22" s="21"/>
      <c r="I22" s="21"/>
    </row>
    <row r="23" spans="1:9" s="22" customFormat="1" hidden="1" outlineLevel="1" x14ac:dyDescent="0.35">
      <c r="A23" s="2" t="s">
        <v>5</v>
      </c>
      <c r="B23" s="25">
        <v>90.3</v>
      </c>
      <c r="C23" s="25">
        <v>70.2</v>
      </c>
      <c r="D23" s="25">
        <v>76.7</v>
      </c>
      <c r="E23" s="21"/>
      <c r="F23" s="21"/>
      <c r="G23" s="21"/>
      <c r="H23" s="21"/>
      <c r="I23" s="21"/>
    </row>
    <row r="24" spans="1:9" s="22" customFormat="1" hidden="1" outlineLevel="1" x14ac:dyDescent="0.35">
      <c r="A24" s="24" t="s">
        <v>6</v>
      </c>
      <c r="B24" s="26">
        <v>93</v>
      </c>
      <c r="C24" s="26">
        <v>89.6</v>
      </c>
      <c r="D24" s="26">
        <v>93.4</v>
      </c>
      <c r="E24" s="21"/>
      <c r="F24" s="21"/>
      <c r="G24" s="21"/>
      <c r="H24" s="21"/>
      <c r="I24" s="21"/>
    </row>
    <row r="25" spans="1:9" s="22" customFormat="1" hidden="1" outlineLevel="1" x14ac:dyDescent="0.35">
      <c r="A25" s="2" t="s">
        <v>7</v>
      </c>
      <c r="B25" s="25">
        <v>98.7</v>
      </c>
      <c r="C25" s="25">
        <v>90</v>
      </c>
      <c r="D25" s="25">
        <v>93.6</v>
      </c>
      <c r="E25" s="21"/>
      <c r="F25" s="21"/>
      <c r="G25" s="21"/>
      <c r="H25" s="21"/>
      <c r="I25" s="21"/>
    </row>
    <row r="26" spans="1:9" s="22" customFormat="1" hidden="1" outlineLevel="1" x14ac:dyDescent="0.35">
      <c r="A26" s="24" t="s">
        <v>8</v>
      </c>
      <c r="B26" s="26">
        <v>93.9</v>
      </c>
      <c r="C26" s="26">
        <v>95.2</v>
      </c>
      <c r="D26" s="26">
        <v>91.7</v>
      </c>
      <c r="E26" s="21"/>
      <c r="F26" s="21"/>
      <c r="G26" s="21"/>
      <c r="H26" s="21"/>
      <c r="I26" s="21"/>
    </row>
    <row r="27" spans="1:9" s="22" customFormat="1" hidden="1" outlineLevel="1" x14ac:dyDescent="0.35">
      <c r="A27" s="2" t="s">
        <v>9</v>
      </c>
      <c r="B27" s="25">
        <v>96.4</v>
      </c>
      <c r="C27" s="25">
        <v>93.4</v>
      </c>
      <c r="D27" s="25">
        <v>93.4</v>
      </c>
      <c r="E27" s="21"/>
      <c r="F27" s="21"/>
      <c r="G27" s="21"/>
      <c r="H27" s="21"/>
      <c r="I27" s="21"/>
    </row>
    <row r="28" spans="1:9" s="22" customFormat="1" hidden="1" outlineLevel="1" x14ac:dyDescent="0.35">
      <c r="A28" s="27" t="s">
        <v>10</v>
      </c>
      <c r="B28" s="21"/>
      <c r="C28" s="21"/>
      <c r="D28" s="21"/>
      <c r="E28" s="21"/>
      <c r="F28" s="21"/>
      <c r="G28" s="21"/>
      <c r="H28" s="21"/>
      <c r="I28" s="21"/>
    </row>
    <row r="29" spans="1:9" s="22" customFormat="1" hidden="1" outlineLevel="1" x14ac:dyDescent="0.35">
      <c r="A29" s="27" t="s">
        <v>11</v>
      </c>
      <c r="B29" s="21"/>
      <c r="C29" s="21"/>
      <c r="D29" s="21"/>
      <c r="E29" s="21"/>
      <c r="F29" s="21"/>
      <c r="G29" s="21"/>
      <c r="H29" s="21"/>
      <c r="I29" s="21"/>
    </row>
    <row r="30" spans="1:9" s="22" customFormat="1" x14ac:dyDescent="0.35">
      <c r="A30" s="12"/>
      <c r="B30" s="21"/>
      <c r="C30" s="21"/>
      <c r="D30" s="21"/>
      <c r="E30" s="21"/>
      <c r="F30" s="21"/>
      <c r="G30" s="21"/>
      <c r="H30" s="21"/>
      <c r="I30" s="21"/>
    </row>
    <row r="31" spans="1:9" s="22" customFormat="1" collapsed="1" x14ac:dyDescent="0.35">
      <c r="A31" s="28" t="s">
        <v>586</v>
      </c>
      <c r="B31" s="4"/>
      <c r="C31" s="4"/>
      <c r="D31" s="4"/>
      <c r="E31" s="21"/>
      <c r="F31" s="21"/>
      <c r="G31" s="21"/>
      <c r="H31" s="21"/>
      <c r="I31" s="21"/>
    </row>
    <row r="32" spans="1:9" s="22" customFormat="1" hidden="1" outlineLevel="1" x14ac:dyDescent="0.35">
      <c r="A32" s="2" t="s">
        <v>12</v>
      </c>
      <c r="B32" s="3">
        <v>662</v>
      </c>
      <c r="C32" s="3">
        <v>500</v>
      </c>
      <c r="D32" s="3">
        <v>641</v>
      </c>
      <c r="E32" s="21"/>
      <c r="F32" s="21"/>
      <c r="G32" s="21"/>
      <c r="H32" s="21"/>
      <c r="I32" s="21"/>
    </row>
    <row r="33" spans="1:9" s="22" customFormat="1" hidden="1" outlineLevel="1" x14ac:dyDescent="0.35">
      <c r="A33" s="24" t="s">
        <v>13</v>
      </c>
      <c r="B33" s="11">
        <v>2403</v>
      </c>
      <c r="C33" s="11">
        <v>2556</v>
      </c>
      <c r="D33" s="11">
        <v>2554</v>
      </c>
      <c r="E33" s="21"/>
      <c r="F33" s="21"/>
      <c r="G33" s="21"/>
      <c r="H33" s="21"/>
      <c r="I33" s="21"/>
    </row>
    <row r="34" spans="1:9" s="22" customFormat="1" hidden="1" outlineLevel="1" x14ac:dyDescent="0.35">
      <c r="A34" s="2" t="s">
        <v>14</v>
      </c>
      <c r="B34" s="3">
        <v>336</v>
      </c>
      <c r="C34" s="3">
        <v>349</v>
      </c>
      <c r="D34" s="3">
        <v>372</v>
      </c>
      <c r="E34" s="21"/>
      <c r="F34" s="21"/>
      <c r="G34" s="21"/>
      <c r="H34" s="21"/>
      <c r="I34" s="21"/>
    </row>
    <row r="35" spans="1:9" s="22" customFormat="1" hidden="1" outlineLevel="1" x14ac:dyDescent="0.35">
      <c r="A35" s="24" t="s">
        <v>15</v>
      </c>
      <c r="B35" s="11">
        <v>543</v>
      </c>
      <c r="C35" s="11">
        <v>594</v>
      </c>
      <c r="D35" s="11">
        <v>495</v>
      </c>
      <c r="E35" s="21"/>
      <c r="F35" s="21"/>
      <c r="G35" s="21"/>
      <c r="H35" s="21"/>
      <c r="I35" s="21"/>
    </row>
    <row r="36" spans="1:9" s="22" customFormat="1" hidden="1" outlineLevel="1" x14ac:dyDescent="0.35">
      <c r="A36" s="2" t="s">
        <v>16</v>
      </c>
      <c r="B36" s="3">
        <v>175</v>
      </c>
      <c r="C36" s="3">
        <v>196</v>
      </c>
      <c r="D36" s="3">
        <v>174</v>
      </c>
      <c r="E36" s="21"/>
      <c r="F36" s="21"/>
      <c r="G36" s="21"/>
      <c r="H36" s="21"/>
      <c r="I36" s="21"/>
    </row>
    <row r="37" spans="1:9" s="22" customFormat="1" hidden="1" outlineLevel="1" x14ac:dyDescent="0.35">
      <c r="A37" s="24" t="s">
        <v>17</v>
      </c>
      <c r="B37" s="11">
        <v>4119</v>
      </c>
      <c r="C37" s="11">
        <v>4197</v>
      </c>
      <c r="D37" s="11">
        <v>4235</v>
      </c>
      <c r="E37" s="21"/>
      <c r="F37" s="21"/>
      <c r="G37" s="21"/>
      <c r="H37" s="21"/>
      <c r="I37" s="21"/>
    </row>
    <row r="38" spans="1:9" s="22" customFormat="1" hidden="1" outlineLevel="1" x14ac:dyDescent="0.35">
      <c r="A38" s="2" t="s">
        <v>18</v>
      </c>
      <c r="B38" s="3">
        <v>3403</v>
      </c>
      <c r="C38" s="3">
        <v>3499</v>
      </c>
      <c r="D38" s="3">
        <v>3517</v>
      </c>
      <c r="E38" s="21"/>
      <c r="F38" s="21"/>
      <c r="G38" s="21"/>
      <c r="H38" s="21"/>
      <c r="I38" s="21"/>
    </row>
    <row r="39" spans="1:9" s="22" customFormat="1" hidden="1" outlineLevel="1" x14ac:dyDescent="0.35">
      <c r="A39" s="27" t="s">
        <v>19</v>
      </c>
      <c r="B39" s="21"/>
      <c r="C39" s="21"/>
      <c r="D39" s="21"/>
      <c r="E39" s="21"/>
      <c r="F39" s="21"/>
      <c r="G39" s="21"/>
      <c r="H39" s="21"/>
      <c r="I39" s="21"/>
    </row>
    <row r="40" spans="1:9" s="22" customFormat="1" hidden="1" outlineLevel="1" x14ac:dyDescent="0.35">
      <c r="A40" s="27" t="s">
        <v>20</v>
      </c>
      <c r="B40" s="21"/>
      <c r="C40" s="21"/>
      <c r="D40" s="21"/>
      <c r="E40" s="21"/>
      <c r="F40" s="21"/>
      <c r="G40" s="21"/>
      <c r="H40" s="21"/>
      <c r="I40" s="21"/>
    </row>
  </sheetData>
  <mergeCells count="1">
    <mergeCell ref="A8:D8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I113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74" sqref="H74"/>
    </sheetView>
  </sheetViews>
  <sheetFormatPr defaultRowHeight="14.5" outlineLevelRow="1" x14ac:dyDescent="0.35"/>
  <cols>
    <col min="1" max="1" width="65.6328125" customWidth="1"/>
    <col min="2" max="4" width="16.6328125" customWidth="1"/>
    <col min="5" max="8" width="14.6328125" customWidth="1"/>
  </cols>
  <sheetData>
    <row r="2" spans="1:9" ht="21" x14ac:dyDescent="0.5">
      <c r="C2" s="203"/>
      <c r="H2" s="204" t="s">
        <v>658</v>
      </c>
    </row>
    <row r="3" spans="1:9" x14ac:dyDescent="0.35">
      <c r="H3" s="206" t="s">
        <v>661</v>
      </c>
    </row>
    <row r="4" spans="1:9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9" ht="7.5" customHeight="1" x14ac:dyDescent="0.35"/>
    <row r="6" spans="1:9" ht="18.5" x14ac:dyDescent="0.35">
      <c r="B6" s="239">
        <v>2017</v>
      </c>
      <c r="C6" s="239">
        <v>2018</v>
      </c>
      <c r="D6" s="239">
        <v>2019</v>
      </c>
    </row>
    <row r="8" spans="1:9" s="22" customFormat="1" collapsed="1" x14ac:dyDescent="0.35">
      <c r="A8" s="86" t="s">
        <v>269</v>
      </c>
      <c r="B8" s="65"/>
      <c r="C8" s="65"/>
      <c r="D8" s="65"/>
      <c r="E8" s="21"/>
      <c r="F8" s="21"/>
      <c r="G8" s="21"/>
      <c r="H8" s="21"/>
      <c r="I8" s="21"/>
    </row>
    <row r="9" spans="1:9" s="22" customFormat="1" hidden="1" outlineLevel="1" x14ac:dyDescent="0.35">
      <c r="A9" s="237" t="s">
        <v>0</v>
      </c>
      <c r="B9" s="60">
        <v>10522</v>
      </c>
      <c r="C9" s="60">
        <v>10522</v>
      </c>
      <c r="D9" s="60">
        <v>10525</v>
      </c>
      <c r="E9" s="21"/>
      <c r="F9" s="21"/>
      <c r="G9" s="21"/>
      <c r="H9" s="21"/>
      <c r="I9" s="21"/>
    </row>
    <row r="10" spans="1:9" s="22" customFormat="1" hidden="1" outlineLevel="1" x14ac:dyDescent="0.35">
      <c r="A10" s="58" t="s">
        <v>1</v>
      </c>
      <c r="B10" s="59">
        <v>2026</v>
      </c>
      <c r="C10" s="59">
        <v>2039</v>
      </c>
      <c r="D10" s="59">
        <v>2039</v>
      </c>
      <c r="E10" s="21"/>
      <c r="F10" s="21"/>
      <c r="G10" s="21"/>
      <c r="H10" s="21"/>
      <c r="I10" s="21"/>
    </row>
    <row r="11" spans="1:9" s="22" customFormat="1" hidden="1" outlineLevel="1" x14ac:dyDescent="0.35">
      <c r="A11" s="55" t="s">
        <v>2</v>
      </c>
      <c r="B11" s="60">
        <v>77684</v>
      </c>
      <c r="C11" s="60">
        <v>77904</v>
      </c>
      <c r="D11" s="60">
        <v>78766</v>
      </c>
      <c r="E11" s="21"/>
      <c r="F11" s="21"/>
      <c r="G11" s="21"/>
      <c r="H11" s="21"/>
      <c r="I11" s="21"/>
    </row>
    <row r="12" spans="1:9" s="22" customFormat="1" hidden="1" outlineLevel="1" x14ac:dyDescent="0.35">
      <c r="A12" s="58" t="s">
        <v>3</v>
      </c>
      <c r="B12" s="59">
        <v>222</v>
      </c>
      <c r="C12" s="59">
        <v>221</v>
      </c>
      <c r="D12" s="59">
        <v>221</v>
      </c>
      <c r="E12" s="21"/>
      <c r="F12" s="21"/>
      <c r="G12" s="21"/>
      <c r="H12" s="21"/>
      <c r="I12" s="21"/>
    </row>
    <row r="13" spans="1:9" s="22" customFormat="1" hidden="1" outlineLevel="1" x14ac:dyDescent="0.35">
      <c r="A13" s="55" t="s">
        <v>4</v>
      </c>
      <c r="B13" s="60">
        <v>91741</v>
      </c>
      <c r="C13" s="60">
        <v>92408</v>
      </c>
      <c r="D13" s="60">
        <v>93082</v>
      </c>
      <c r="E13" s="21"/>
      <c r="F13" s="21"/>
      <c r="G13" s="21"/>
      <c r="H13" s="21"/>
      <c r="I13" s="21"/>
    </row>
    <row r="15" spans="1:9" s="22" customFormat="1" collapsed="1" x14ac:dyDescent="0.35">
      <c r="A15" s="293" t="s">
        <v>590</v>
      </c>
      <c r="B15" s="293"/>
      <c r="C15" s="293"/>
      <c r="D15" s="293"/>
      <c r="E15" s="21"/>
      <c r="F15" s="21"/>
      <c r="G15" s="21"/>
    </row>
    <row r="16" spans="1:9" s="22" customFormat="1" hidden="1" outlineLevel="1" x14ac:dyDescent="0.35">
      <c r="A16" s="58" t="s">
        <v>21</v>
      </c>
      <c r="B16" s="50">
        <v>18475</v>
      </c>
      <c r="C16" s="50">
        <v>17846</v>
      </c>
      <c r="D16" s="50">
        <v>16891</v>
      </c>
      <c r="E16" s="21"/>
      <c r="F16" s="21"/>
      <c r="G16" s="21"/>
    </row>
    <row r="17" spans="1:9" s="22" customFormat="1" hidden="1" outlineLevel="1" x14ac:dyDescent="0.35">
      <c r="A17" s="55" t="s">
        <v>22</v>
      </c>
      <c r="B17" s="48">
        <v>9770</v>
      </c>
      <c r="C17" s="48">
        <v>9712</v>
      </c>
      <c r="D17" s="48">
        <v>9878</v>
      </c>
      <c r="E17" s="21"/>
      <c r="F17" s="21"/>
      <c r="G17" s="21"/>
    </row>
    <row r="18" spans="1:9" s="22" customFormat="1" hidden="1" outlineLevel="1" x14ac:dyDescent="0.35">
      <c r="A18" s="58" t="s">
        <v>23</v>
      </c>
      <c r="B18" s="50">
        <v>868</v>
      </c>
      <c r="C18" s="50">
        <v>868</v>
      </c>
      <c r="D18" s="50">
        <v>866</v>
      </c>
      <c r="E18" s="21"/>
      <c r="F18" s="21"/>
      <c r="G18" s="21"/>
    </row>
    <row r="19" spans="1:9" s="22" customFormat="1" hidden="1" outlineLevel="1" x14ac:dyDescent="0.35">
      <c r="A19" s="55" t="s">
        <v>24</v>
      </c>
      <c r="B19" s="48">
        <v>120</v>
      </c>
      <c r="C19" s="48">
        <v>33</v>
      </c>
      <c r="D19" s="48">
        <v>120</v>
      </c>
      <c r="E19" s="21"/>
      <c r="F19" s="21"/>
      <c r="G19" s="21"/>
    </row>
    <row r="20" spans="1:9" s="22" customFormat="1" hidden="1" outlineLevel="1" x14ac:dyDescent="0.35">
      <c r="A20" s="58" t="s">
        <v>25</v>
      </c>
      <c r="B20" s="50">
        <v>305</v>
      </c>
      <c r="C20" s="50">
        <v>284</v>
      </c>
      <c r="D20" s="50">
        <v>211</v>
      </c>
      <c r="E20" s="21"/>
      <c r="F20" s="21"/>
      <c r="G20" s="21"/>
    </row>
    <row r="21" spans="1:9" s="22" customFormat="1" hidden="1" outlineLevel="1" x14ac:dyDescent="0.35">
      <c r="A21" s="55" t="s">
        <v>26</v>
      </c>
      <c r="B21" s="48">
        <v>138</v>
      </c>
      <c r="C21" s="48">
        <v>147</v>
      </c>
      <c r="D21" s="48">
        <v>170</v>
      </c>
      <c r="E21" s="21"/>
      <c r="F21" s="21"/>
      <c r="G21" s="21"/>
    </row>
    <row r="22" spans="1:9" s="22" customFormat="1" hidden="1" outlineLevel="1" x14ac:dyDescent="0.35">
      <c r="A22" s="58" t="s">
        <v>27</v>
      </c>
      <c r="B22" s="50">
        <v>55</v>
      </c>
      <c r="C22" s="50">
        <v>65</v>
      </c>
      <c r="D22" s="50">
        <v>78</v>
      </c>
      <c r="E22" s="21"/>
      <c r="F22" s="21"/>
      <c r="G22" s="21"/>
    </row>
    <row r="23" spans="1:9" s="22" customFormat="1" hidden="1" outlineLevel="1" x14ac:dyDescent="0.35">
      <c r="A23" s="55" t="s">
        <v>28</v>
      </c>
      <c r="B23" s="48">
        <v>200</v>
      </c>
      <c r="C23" s="48">
        <v>256</v>
      </c>
      <c r="D23" s="48">
        <v>999</v>
      </c>
      <c r="E23" s="21"/>
      <c r="F23" s="21"/>
      <c r="G23" s="21"/>
    </row>
    <row r="24" spans="1:9" s="22" customFormat="1" hidden="1" outlineLevel="1" x14ac:dyDescent="0.35">
      <c r="A24" s="74" t="s">
        <v>29</v>
      </c>
      <c r="B24" s="238">
        <v>29932</v>
      </c>
      <c r="C24" s="238">
        <v>29211</v>
      </c>
      <c r="D24" s="238">
        <v>29214</v>
      </c>
      <c r="E24" s="21"/>
      <c r="F24" s="21"/>
      <c r="G24" s="21"/>
    </row>
    <row r="25" spans="1:9" s="22" customFormat="1" ht="62" hidden="1" customHeight="1" outlineLevel="1" x14ac:dyDescent="0.35">
      <c r="A25" s="294" t="s">
        <v>30</v>
      </c>
      <c r="B25" s="294"/>
      <c r="C25" s="294"/>
      <c r="D25" s="294"/>
      <c r="E25" s="2"/>
      <c r="F25" s="2"/>
      <c r="G25" s="2"/>
      <c r="H25" s="21"/>
      <c r="I25" s="21"/>
    </row>
    <row r="27" spans="1:9" s="22" customFormat="1" collapsed="1" x14ac:dyDescent="0.35">
      <c r="A27" s="1" t="s">
        <v>78</v>
      </c>
      <c r="B27" s="46"/>
      <c r="C27" s="46"/>
      <c r="D27" s="46"/>
      <c r="E27" s="21"/>
      <c r="F27" s="21"/>
      <c r="G27" s="21"/>
      <c r="H27" s="21"/>
      <c r="I27" s="21"/>
    </row>
    <row r="28" spans="1:9" s="22" customFormat="1" hidden="1" outlineLevel="1" x14ac:dyDescent="0.35">
      <c r="A28" s="47" t="s">
        <v>79</v>
      </c>
      <c r="B28" s="48">
        <v>29932</v>
      </c>
      <c r="C28" s="48">
        <v>29204</v>
      </c>
      <c r="D28" s="48">
        <v>29214</v>
      </c>
      <c r="E28" s="21"/>
      <c r="F28" s="21"/>
      <c r="G28" s="21"/>
      <c r="H28" s="21"/>
      <c r="I28" s="21"/>
    </row>
    <row r="29" spans="1:9" s="22" customFormat="1" hidden="1" outlineLevel="1" x14ac:dyDescent="0.35">
      <c r="A29" s="49" t="s">
        <v>80</v>
      </c>
      <c r="B29" s="50">
        <v>5090</v>
      </c>
      <c r="C29" s="50">
        <v>4645</v>
      </c>
      <c r="D29" s="50">
        <v>4610</v>
      </c>
      <c r="E29" s="21"/>
      <c r="F29" s="21"/>
      <c r="G29" s="21"/>
      <c r="H29" s="21"/>
      <c r="I29" s="21"/>
    </row>
    <row r="30" spans="1:9" s="22" customFormat="1" hidden="1" outlineLevel="1" x14ac:dyDescent="0.35">
      <c r="A30" s="51" t="s">
        <v>81</v>
      </c>
      <c r="B30" s="52">
        <v>0</v>
      </c>
      <c r="C30" s="52">
        <v>0</v>
      </c>
      <c r="D30" s="52">
        <v>0</v>
      </c>
      <c r="E30" s="21"/>
      <c r="F30" s="21"/>
      <c r="G30" s="21"/>
      <c r="H30" s="21"/>
      <c r="I30" s="21"/>
    </row>
    <row r="31" spans="1:9" s="22" customFormat="1" hidden="1" outlineLevel="1" x14ac:dyDescent="0.35">
      <c r="A31" s="49" t="s">
        <v>82</v>
      </c>
      <c r="B31" s="50">
        <v>6351</v>
      </c>
      <c r="C31" s="50">
        <v>6351</v>
      </c>
      <c r="D31" s="50">
        <v>6352</v>
      </c>
      <c r="E31" s="21"/>
      <c r="F31" s="21"/>
      <c r="G31" s="21"/>
      <c r="H31" s="21"/>
      <c r="I31" s="21"/>
    </row>
    <row r="32" spans="1:9" s="22" customFormat="1" hidden="1" outlineLevel="1" x14ac:dyDescent="0.35">
      <c r="A32" s="53" t="s">
        <v>83</v>
      </c>
      <c r="B32" s="50">
        <v>6351</v>
      </c>
      <c r="C32" s="50">
        <v>6351</v>
      </c>
      <c r="D32" s="50">
        <v>6352</v>
      </c>
      <c r="E32" s="21"/>
      <c r="F32" s="21"/>
      <c r="G32" s="21"/>
      <c r="H32" s="21"/>
      <c r="I32" s="21"/>
    </row>
    <row r="33" spans="1:9" s="22" customFormat="1" hidden="1" outlineLevel="1" x14ac:dyDescent="0.35">
      <c r="A33" s="53" t="s">
        <v>84</v>
      </c>
      <c r="B33" s="54">
        <v>0</v>
      </c>
      <c r="C33" s="54">
        <v>0</v>
      </c>
      <c r="D33" s="54">
        <v>0</v>
      </c>
      <c r="E33" s="21"/>
      <c r="F33" s="21"/>
      <c r="G33" s="21"/>
      <c r="H33" s="21"/>
      <c r="I33" s="21"/>
    </row>
    <row r="34" spans="1:9" s="22" customFormat="1" hidden="1" outlineLevel="1" x14ac:dyDescent="0.35">
      <c r="A34" s="51" t="s">
        <v>85</v>
      </c>
      <c r="B34" s="52">
        <v>0</v>
      </c>
      <c r="C34" s="52">
        <v>0</v>
      </c>
      <c r="D34" s="52">
        <v>0</v>
      </c>
      <c r="E34" s="21"/>
      <c r="F34" s="21"/>
      <c r="G34" s="21"/>
      <c r="H34" s="21"/>
      <c r="I34" s="21"/>
    </row>
    <row r="35" spans="1:9" s="22" customFormat="1" hidden="1" outlineLevel="1" x14ac:dyDescent="0.35">
      <c r="A35" s="49" t="s">
        <v>86</v>
      </c>
      <c r="B35" s="54">
        <v>498</v>
      </c>
      <c r="C35" s="54">
        <v>496</v>
      </c>
      <c r="D35" s="54">
        <v>459</v>
      </c>
      <c r="E35" s="21"/>
      <c r="F35" s="21"/>
      <c r="G35" s="21"/>
      <c r="H35" s="21"/>
      <c r="I35" s="21"/>
    </row>
    <row r="36" spans="1:9" s="22" customFormat="1" hidden="1" outlineLevel="1" x14ac:dyDescent="0.35">
      <c r="A36" s="51" t="s">
        <v>87</v>
      </c>
      <c r="B36" s="48">
        <v>7917</v>
      </c>
      <c r="C36" s="48">
        <v>8354</v>
      </c>
      <c r="D36" s="48">
        <v>9324</v>
      </c>
      <c r="E36" s="21"/>
      <c r="F36" s="21"/>
      <c r="G36" s="21"/>
      <c r="H36" s="21"/>
      <c r="I36" s="21"/>
    </row>
    <row r="37" spans="1:9" s="22" customFormat="1" hidden="1" outlineLevel="1" x14ac:dyDescent="0.35">
      <c r="A37" s="49" t="s">
        <v>88</v>
      </c>
      <c r="B37" s="50">
        <v>1486</v>
      </c>
      <c r="C37" s="50">
        <v>1846</v>
      </c>
      <c r="D37" s="50">
        <v>1218</v>
      </c>
      <c r="E37" s="21"/>
      <c r="F37" s="21"/>
      <c r="G37" s="21"/>
      <c r="H37" s="21"/>
      <c r="I37" s="21"/>
    </row>
    <row r="38" spans="1:9" s="22" customFormat="1" hidden="1" outlineLevel="1" x14ac:dyDescent="0.35">
      <c r="A38" s="51" t="s">
        <v>89</v>
      </c>
      <c r="B38" s="52">
        <v>868</v>
      </c>
      <c r="C38" s="52">
        <v>868</v>
      </c>
      <c r="D38" s="52">
        <v>866</v>
      </c>
      <c r="E38" s="21"/>
      <c r="F38" s="21"/>
      <c r="G38" s="21"/>
      <c r="H38" s="21"/>
      <c r="I38" s="21"/>
    </row>
    <row r="39" spans="1:9" s="22" customFormat="1" hidden="1" outlineLevel="1" x14ac:dyDescent="0.35">
      <c r="A39" s="49" t="s">
        <v>90</v>
      </c>
      <c r="B39" s="50">
        <v>7523</v>
      </c>
      <c r="C39" s="50">
        <v>6645</v>
      </c>
      <c r="D39" s="50">
        <v>6384</v>
      </c>
      <c r="E39" s="21"/>
      <c r="F39" s="21"/>
      <c r="G39" s="21"/>
      <c r="H39" s="21"/>
      <c r="I39" s="21"/>
    </row>
    <row r="40" spans="1:9" s="22" customFormat="1" hidden="1" outlineLevel="1" x14ac:dyDescent="0.35">
      <c r="A40" s="55" t="s">
        <v>91</v>
      </c>
      <c r="B40" s="52">
        <v>200</v>
      </c>
      <c r="C40" s="52">
        <v>256</v>
      </c>
      <c r="D40" s="52">
        <v>999</v>
      </c>
      <c r="E40" s="21"/>
      <c r="F40" s="21"/>
      <c r="G40" s="21"/>
      <c r="H40" s="21"/>
      <c r="I40" s="21"/>
    </row>
    <row r="41" spans="1:9" s="22" customFormat="1" hidden="1" outlineLevel="1" x14ac:dyDescent="0.35">
      <c r="A41" s="56" t="s">
        <v>92</v>
      </c>
      <c r="B41" s="21"/>
      <c r="C41" s="21"/>
      <c r="D41" s="21"/>
      <c r="E41" s="21"/>
      <c r="F41" s="21"/>
      <c r="G41" s="21"/>
      <c r="H41" s="21"/>
      <c r="I41" s="21"/>
    </row>
    <row r="42" spans="1:9" s="22" customFormat="1" x14ac:dyDescent="0.35">
      <c r="A42" s="12"/>
      <c r="B42" s="21"/>
      <c r="C42" s="21"/>
      <c r="D42" s="21"/>
      <c r="E42" s="21"/>
      <c r="F42" s="21"/>
      <c r="G42" s="21"/>
      <c r="H42" s="21"/>
      <c r="I42" s="21"/>
    </row>
    <row r="43" spans="1:9" s="22" customFormat="1" collapsed="1" x14ac:dyDescent="0.35">
      <c r="A43" s="1" t="s">
        <v>93</v>
      </c>
      <c r="B43" s="46"/>
      <c r="C43" s="46"/>
      <c r="D43" s="46"/>
      <c r="E43" s="21"/>
      <c r="F43" s="21"/>
      <c r="G43" s="21"/>
      <c r="H43" s="21"/>
      <c r="I43" s="21"/>
    </row>
    <row r="44" spans="1:9" s="22" customFormat="1" hidden="1" outlineLevel="1" x14ac:dyDescent="0.35">
      <c r="A44" s="47" t="s">
        <v>94</v>
      </c>
      <c r="B44" s="57">
        <v>28505</v>
      </c>
      <c r="C44" s="57">
        <v>28034</v>
      </c>
      <c r="D44" s="57">
        <v>27658</v>
      </c>
      <c r="E44" s="21"/>
      <c r="F44" s="21"/>
      <c r="G44" s="21"/>
      <c r="H44" s="21"/>
      <c r="I44" s="21"/>
    </row>
    <row r="45" spans="1:9" s="22" customFormat="1" hidden="1" outlineLevel="1" x14ac:dyDescent="0.35">
      <c r="A45" s="58" t="s">
        <v>95</v>
      </c>
      <c r="B45" s="59">
        <v>9239</v>
      </c>
      <c r="C45" s="59">
        <v>8600</v>
      </c>
      <c r="D45" s="59">
        <v>8414</v>
      </c>
      <c r="E45" s="21"/>
      <c r="F45" s="21"/>
      <c r="G45" s="21"/>
      <c r="H45" s="21"/>
      <c r="I45" s="21"/>
    </row>
    <row r="46" spans="1:9" s="22" customFormat="1" hidden="1" outlineLevel="1" x14ac:dyDescent="0.35">
      <c r="A46" s="55" t="s">
        <v>96</v>
      </c>
      <c r="B46" s="60">
        <v>4960</v>
      </c>
      <c r="C46" s="60">
        <v>5169</v>
      </c>
      <c r="D46" s="60">
        <v>4977</v>
      </c>
      <c r="E46" s="21"/>
      <c r="F46" s="21"/>
      <c r="G46" s="21"/>
      <c r="H46" s="21"/>
      <c r="I46" s="21"/>
    </row>
    <row r="47" spans="1:9" s="22" customFormat="1" hidden="1" outlineLevel="1" x14ac:dyDescent="0.35">
      <c r="A47" s="58" t="s">
        <v>97</v>
      </c>
      <c r="B47" s="59">
        <v>8106</v>
      </c>
      <c r="C47" s="59">
        <v>7775</v>
      </c>
      <c r="D47" s="59">
        <v>7874</v>
      </c>
      <c r="E47" s="21"/>
      <c r="F47" s="21"/>
      <c r="G47" s="21"/>
      <c r="H47" s="21"/>
      <c r="I47" s="21"/>
    </row>
    <row r="48" spans="1:9" s="22" customFormat="1" hidden="1" outlineLevel="1" x14ac:dyDescent="0.35">
      <c r="A48" s="55" t="s">
        <v>98</v>
      </c>
      <c r="B48" s="61">
        <v>63</v>
      </c>
      <c r="C48" s="61">
        <v>63</v>
      </c>
      <c r="D48" s="61">
        <v>55</v>
      </c>
      <c r="E48" s="21"/>
      <c r="F48" s="21"/>
      <c r="G48" s="21"/>
      <c r="H48" s="21"/>
      <c r="I48" s="21"/>
    </row>
    <row r="49" spans="1:9" s="22" customFormat="1" hidden="1" outlineLevel="1" x14ac:dyDescent="0.35">
      <c r="A49" s="58" t="s">
        <v>99</v>
      </c>
      <c r="B49" s="59">
        <v>1336</v>
      </c>
      <c r="C49" s="59">
        <v>1393</v>
      </c>
      <c r="D49" s="59">
        <v>1483</v>
      </c>
      <c r="E49" s="21"/>
      <c r="F49" s="21"/>
      <c r="G49" s="21"/>
      <c r="H49" s="21"/>
      <c r="I49" s="21"/>
    </row>
    <row r="50" spans="1:9" s="22" customFormat="1" hidden="1" outlineLevel="1" x14ac:dyDescent="0.35">
      <c r="A50" s="55" t="s">
        <v>100</v>
      </c>
      <c r="B50" s="61">
        <v>689</v>
      </c>
      <c r="C50" s="61">
        <v>802</v>
      </c>
      <c r="D50" s="61">
        <v>825</v>
      </c>
      <c r="E50" s="21"/>
      <c r="F50" s="21"/>
      <c r="G50" s="21"/>
      <c r="H50" s="21"/>
      <c r="I50" s="21"/>
    </row>
    <row r="51" spans="1:9" s="22" customFormat="1" hidden="1" outlineLevel="1" x14ac:dyDescent="0.35">
      <c r="A51" s="58" t="s">
        <v>101</v>
      </c>
      <c r="B51" s="59">
        <v>1455</v>
      </c>
      <c r="C51" s="59">
        <v>1447</v>
      </c>
      <c r="D51" s="59">
        <v>1499</v>
      </c>
      <c r="E51" s="21"/>
      <c r="F51" s="21"/>
      <c r="G51" s="21"/>
      <c r="H51" s="21"/>
      <c r="I51" s="21"/>
    </row>
    <row r="52" spans="1:9" s="22" customFormat="1" hidden="1" outlineLevel="1" x14ac:dyDescent="0.35">
      <c r="A52" s="55" t="s">
        <v>102</v>
      </c>
      <c r="B52" s="61">
        <v>117</v>
      </c>
      <c r="C52" s="61">
        <v>120</v>
      </c>
      <c r="D52" s="61">
        <v>116</v>
      </c>
      <c r="E52" s="21"/>
      <c r="F52" s="21"/>
      <c r="G52" s="21"/>
      <c r="H52" s="21"/>
      <c r="I52" s="21"/>
    </row>
    <row r="53" spans="1:9" s="22" customFormat="1" hidden="1" outlineLevel="1" x14ac:dyDescent="0.35">
      <c r="A53" s="58" t="s">
        <v>103</v>
      </c>
      <c r="B53" s="59">
        <v>2539</v>
      </c>
      <c r="C53" s="59">
        <v>2666</v>
      </c>
      <c r="D53" s="59">
        <v>2415</v>
      </c>
      <c r="E53" s="21"/>
      <c r="F53" s="21"/>
      <c r="G53" s="21"/>
      <c r="H53" s="21"/>
      <c r="I53" s="21"/>
    </row>
    <row r="54" spans="1:9" s="22" customFormat="1" x14ac:dyDescent="0.35">
      <c r="A54" s="12"/>
      <c r="B54" s="21"/>
      <c r="C54" s="21"/>
      <c r="D54" s="21"/>
      <c r="E54" s="21"/>
      <c r="F54" s="21"/>
      <c r="G54" s="21"/>
      <c r="H54" s="21"/>
      <c r="I54" s="21"/>
    </row>
    <row r="55" spans="1:9" s="22" customFormat="1" collapsed="1" x14ac:dyDescent="0.35">
      <c r="A55" s="1" t="s">
        <v>104</v>
      </c>
      <c r="B55" s="46"/>
      <c r="C55" s="46"/>
      <c r="D55" s="46"/>
      <c r="E55" s="21"/>
      <c r="F55" s="21"/>
      <c r="G55" s="21"/>
      <c r="H55" s="21"/>
      <c r="I55" s="21"/>
    </row>
    <row r="56" spans="1:9" s="22" customFormat="1" hidden="1" outlineLevel="1" x14ac:dyDescent="0.35">
      <c r="A56" s="47" t="s">
        <v>94</v>
      </c>
      <c r="B56" s="57">
        <v>19673</v>
      </c>
      <c r="C56" s="57">
        <v>18455</v>
      </c>
      <c r="D56" s="57">
        <v>17986</v>
      </c>
      <c r="E56" s="21"/>
      <c r="F56" s="21"/>
      <c r="G56" s="21"/>
      <c r="H56" s="21"/>
      <c r="I56" s="21"/>
    </row>
    <row r="57" spans="1:9" s="22" customFormat="1" hidden="1" outlineLevel="1" x14ac:dyDescent="0.35">
      <c r="A57" s="58" t="s">
        <v>95</v>
      </c>
      <c r="B57" s="59">
        <v>9239</v>
      </c>
      <c r="C57" s="59">
        <v>8600</v>
      </c>
      <c r="D57" s="59">
        <v>8414</v>
      </c>
      <c r="E57" s="21"/>
      <c r="F57" s="21"/>
      <c r="G57" s="21"/>
      <c r="H57" s="21"/>
      <c r="I57" s="21"/>
    </row>
    <row r="58" spans="1:9" s="22" customFormat="1" hidden="1" outlineLevel="1" x14ac:dyDescent="0.35">
      <c r="A58" s="55" t="s">
        <v>96</v>
      </c>
      <c r="B58" s="61">
        <v>779</v>
      </c>
      <c r="C58" s="61">
        <v>697</v>
      </c>
      <c r="D58" s="61">
        <v>569</v>
      </c>
      <c r="E58" s="21"/>
      <c r="F58" s="21"/>
      <c r="G58" s="21"/>
      <c r="H58" s="21"/>
      <c r="I58" s="21"/>
    </row>
    <row r="59" spans="1:9" s="22" customFormat="1" hidden="1" outlineLevel="1" x14ac:dyDescent="0.35">
      <c r="A59" s="58" t="s">
        <v>97</v>
      </c>
      <c r="B59" s="59">
        <v>6259</v>
      </c>
      <c r="C59" s="59">
        <v>5598</v>
      </c>
      <c r="D59" s="59">
        <v>5496</v>
      </c>
      <c r="E59" s="21"/>
      <c r="F59" s="21"/>
      <c r="G59" s="21"/>
      <c r="H59" s="21"/>
      <c r="I59" s="21"/>
    </row>
    <row r="60" spans="1:9" s="22" customFormat="1" hidden="1" outlineLevel="1" x14ac:dyDescent="0.35">
      <c r="A60" s="55" t="s">
        <v>98</v>
      </c>
      <c r="B60" s="61">
        <v>63</v>
      </c>
      <c r="C60" s="61">
        <v>63</v>
      </c>
      <c r="D60" s="61">
        <v>55</v>
      </c>
      <c r="E60" s="21"/>
      <c r="F60" s="21"/>
      <c r="G60" s="21"/>
      <c r="H60" s="21"/>
      <c r="I60" s="21"/>
    </row>
    <row r="61" spans="1:9" s="22" customFormat="1" hidden="1" outlineLevel="1" x14ac:dyDescent="0.35">
      <c r="A61" s="58" t="s">
        <v>99</v>
      </c>
      <c r="B61" s="59">
        <v>1336</v>
      </c>
      <c r="C61" s="59">
        <v>1393</v>
      </c>
      <c r="D61" s="59">
        <v>1483</v>
      </c>
      <c r="E61" s="21"/>
      <c r="F61" s="21"/>
      <c r="G61" s="21"/>
      <c r="H61" s="21"/>
      <c r="I61" s="21"/>
    </row>
    <row r="62" spans="1:9" s="22" customFormat="1" hidden="1" outlineLevel="1" x14ac:dyDescent="0.35">
      <c r="A62" s="55" t="s">
        <v>100</v>
      </c>
      <c r="B62" s="61">
        <v>689</v>
      </c>
      <c r="C62" s="61">
        <v>802</v>
      </c>
      <c r="D62" s="61">
        <v>825</v>
      </c>
      <c r="E62" s="21"/>
      <c r="F62" s="21"/>
      <c r="G62" s="21"/>
      <c r="H62" s="21"/>
      <c r="I62" s="21"/>
    </row>
    <row r="63" spans="1:9" s="22" customFormat="1" hidden="1" outlineLevel="1" x14ac:dyDescent="0.35">
      <c r="A63" s="58" t="s">
        <v>101</v>
      </c>
      <c r="B63" s="59">
        <v>1191</v>
      </c>
      <c r="C63" s="59">
        <v>1183</v>
      </c>
      <c r="D63" s="59">
        <v>1028</v>
      </c>
      <c r="E63" s="21"/>
      <c r="F63" s="21"/>
      <c r="G63" s="21"/>
      <c r="H63" s="21"/>
      <c r="I63" s="21"/>
    </row>
    <row r="64" spans="1:9" s="22" customFormat="1" hidden="1" outlineLevel="1" x14ac:dyDescent="0.35">
      <c r="A64" s="55" t="s">
        <v>102</v>
      </c>
      <c r="B64" s="61">
        <v>117</v>
      </c>
      <c r="C64" s="61">
        <v>120</v>
      </c>
      <c r="D64" s="61">
        <v>116</v>
      </c>
      <c r="E64" s="21"/>
      <c r="F64" s="21"/>
      <c r="G64" s="21"/>
      <c r="H64" s="21"/>
      <c r="I64" s="21"/>
    </row>
    <row r="65" spans="1:9" s="22" customFormat="1" x14ac:dyDescent="0.35">
      <c r="A65" s="12"/>
      <c r="B65" s="21"/>
      <c r="C65" s="21"/>
      <c r="D65" s="21"/>
      <c r="E65" s="21"/>
      <c r="F65" s="21"/>
      <c r="G65" s="21"/>
      <c r="H65" s="21"/>
      <c r="I65" s="21"/>
    </row>
    <row r="66" spans="1:9" s="22" customFormat="1" collapsed="1" x14ac:dyDescent="0.35">
      <c r="A66" s="1" t="s">
        <v>105</v>
      </c>
      <c r="B66" s="46"/>
      <c r="C66" s="46"/>
      <c r="D66" s="46"/>
      <c r="E66" s="21"/>
      <c r="F66" s="21"/>
      <c r="G66" s="21"/>
      <c r="H66" s="21"/>
      <c r="I66" s="21"/>
    </row>
    <row r="67" spans="1:9" s="22" customFormat="1" hidden="1" outlineLevel="1" x14ac:dyDescent="0.35">
      <c r="A67" s="47" t="s">
        <v>94</v>
      </c>
      <c r="B67" s="57">
        <v>6292</v>
      </c>
      <c r="C67" s="57">
        <v>6913</v>
      </c>
      <c r="D67" s="57">
        <v>7257</v>
      </c>
      <c r="E67" s="21"/>
      <c r="F67" s="21"/>
      <c r="G67" s="21"/>
      <c r="H67" s="21"/>
      <c r="I67" s="21"/>
    </row>
    <row r="68" spans="1:9" s="22" customFormat="1" hidden="1" outlineLevel="1" x14ac:dyDescent="0.35">
      <c r="A68" s="58" t="s">
        <v>96</v>
      </c>
      <c r="B68" s="59">
        <v>4181</v>
      </c>
      <c r="C68" s="59">
        <v>4472</v>
      </c>
      <c r="D68" s="59">
        <v>4408</v>
      </c>
      <c r="E68" s="21"/>
      <c r="F68" s="21"/>
      <c r="G68" s="21"/>
      <c r="H68" s="21"/>
      <c r="I68" s="21"/>
    </row>
    <row r="69" spans="1:9" s="22" customFormat="1" hidden="1" outlineLevel="1" x14ac:dyDescent="0.35">
      <c r="A69" s="55" t="s">
        <v>97</v>
      </c>
      <c r="B69" s="60">
        <v>1847</v>
      </c>
      <c r="C69" s="60">
        <v>2177</v>
      </c>
      <c r="D69" s="60">
        <v>2378</v>
      </c>
      <c r="E69" s="21"/>
      <c r="F69" s="21"/>
      <c r="G69" s="21"/>
      <c r="H69" s="21"/>
      <c r="I69" s="21"/>
    </row>
    <row r="70" spans="1:9" s="22" customFormat="1" hidden="1" outlineLevel="1" x14ac:dyDescent="0.35">
      <c r="A70" s="58" t="s">
        <v>101</v>
      </c>
      <c r="B70" s="62">
        <v>264</v>
      </c>
      <c r="C70" s="62">
        <v>264</v>
      </c>
      <c r="D70" s="62">
        <v>471</v>
      </c>
      <c r="E70" s="21"/>
      <c r="F70" s="21"/>
      <c r="G70" s="21"/>
      <c r="H70" s="21"/>
      <c r="I70" s="21"/>
    </row>
    <row r="71" spans="1:9" s="22" customFormat="1" x14ac:dyDescent="0.35">
      <c r="A71" s="41"/>
      <c r="B71" s="21"/>
      <c r="C71" s="21"/>
      <c r="D71" s="21"/>
      <c r="E71" s="21"/>
      <c r="F71" s="21"/>
      <c r="G71" s="21"/>
      <c r="H71" s="21"/>
      <c r="I71" s="21"/>
    </row>
    <row r="72" spans="1:9" s="22" customFormat="1" collapsed="1" x14ac:dyDescent="0.35">
      <c r="A72" s="1" t="s">
        <v>106</v>
      </c>
      <c r="B72" s="46"/>
      <c r="C72" s="46"/>
      <c r="D72" s="46"/>
      <c r="E72" s="21"/>
      <c r="F72" s="21"/>
      <c r="G72" s="21"/>
      <c r="H72" s="21"/>
      <c r="I72" s="21"/>
    </row>
    <row r="73" spans="1:9" s="22" customFormat="1" hidden="1" outlineLevel="1" x14ac:dyDescent="0.35">
      <c r="A73" s="55" t="s">
        <v>103</v>
      </c>
      <c r="B73" s="60">
        <v>2539</v>
      </c>
      <c r="C73" s="60">
        <v>2666</v>
      </c>
      <c r="D73" s="60">
        <v>2415</v>
      </c>
      <c r="E73" s="21"/>
      <c r="F73" s="21"/>
      <c r="G73" s="21"/>
      <c r="H73" s="21"/>
      <c r="I73" s="21"/>
    </row>
    <row r="74" spans="1:9" s="22" customFormat="1" x14ac:dyDescent="0.35">
      <c r="A74" s="12"/>
      <c r="B74" s="21"/>
      <c r="C74" s="21"/>
      <c r="D74" s="21"/>
      <c r="E74" s="21"/>
      <c r="F74" s="21"/>
      <c r="G74" s="21"/>
      <c r="H74" s="21"/>
      <c r="I74" s="21"/>
    </row>
    <row r="75" spans="1:9" s="22" customFormat="1" collapsed="1" x14ac:dyDescent="0.35">
      <c r="A75" s="1" t="s">
        <v>107</v>
      </c>
      <c r="B75" s="46"/>
      <c r="C75" s="46"/>
      <c r="D75" s="46"/>
      <c r="E75" s="21"/>
      <c r="F75" s="21"/>
      <c r="G75" s="21"/>
      <c r="H75" s="21"/>
      <c r="I75" s="21"/>
    </row>
    <row r="76" spans="1:9" s="22" customFormat="1" hidden="1" outlineLevel="1" x14ac:dyDescent="0.35">
      <c r="A76" s="55" t="s">
        <v>95</v>
      </c>
      <c r="B76" s="63">
        <v>0.3241</v>
      </c>
      <c r="C76" s="63">
        <v>0.30680000000000002</v>
      </c>
      <c r="D76" s="63">
        <v>0.30420000000000003</v>
      </c>
      <c r="E76" s="21"/>
      <c r="F76" s="21"/>
      <c r="G76" s="21"/>
      <c r="H76" s="21"/>
      <c r="I76" s="21"/>
    </row>
    <row r="77" spans="1:9" s="22" customFormat="1" hidden="1" outlineLevel="1" x14ac:dyDescent="0.35">
      <c r="A77" s="58" t="s">
        <v>108</v>
      </c>
      <c r="B77" s="64">
        <v>1.8599999999999998E-2</v>
      </c>
      <c r="C77" s="64">
        <v>1.66E-2</v>
      </c>
      <c r="D77" s="64">
        <v>1.6400000000000001E-2</v>
      </c>
      <c r="E77" s="21"/>
      <c r="F77" s="21"/>
      <c r="G77" s="21"/>
      <c r="H77" s="21"/>
      <c r="I77" s="21"/>
    </row>
    <row r="78" spans="1:9" s="22" customFormat="1" hidden="1" outlineLevel="1" x14ac:dyDescent="0.35">
      <c r="A78" s="55" t="s">
        <v>96</v>
      </c>
      <c r="B78" s="63">
        <v>0.17399999999999999</v>
      </c>
      <c r="C78" s="63">
        <v>0.18440000000000001</v>
      </c>
      <c r="D78" s="63">
        <v>0.1799</v>
      </c>
      <c r="E78" s="21"/>
      <c r="F78" s="21"/>
      <c r="G78" s="21"/>
      <c r="H78" s="21"/>
      <c r="I78" s="21"/>
    </row>
    <row r="79" spans="1:9" s="22" customFormat="1" hidden="1" outlineLevel="1" x14ac:dyDescent="0.35">
      <c r="A79" s="58" t="s">
        <v>97</v>
      </c>
      <c r="B79" s="64">
        <v>0.28439999999999999</v>
      </c>
      <c r="C79" s="64">
        <v>0.27729999999999999</v>
      </c>
      <c r="D79" s="64">
        <v>0.28470000000000001</v>
      </c>
      <c r="E79" s="21"/>
      <c r="F79" s="21"/>
      <c r="G79" s="21"/>
      <c r="H79" s="21"/>
      <c r="I79" s="21"/>
    </row>
    <row r="80" spans="1:9" s="22" customFormat="1" hidden="1" outlineLevel="1" x14ac:dyDescent="0.35">
      <c r="A80" s="55" t="s">
        <v>98</v>
      </c>
      <c r="B80" s="63">
        <v>2.2000000000000001E-3</v>
      </c>
      <c r="C80" s="63">
        <v>2.2000000000000001E-3</v>
      </c>
      <c r="D80" s="63">
        <v>2E-3</v>
      </c>
      <c r="E80" s="21"/>
      <c r="F80" s="21"/>
      <c r="G80" s="21"/>
      <c r="H80" s="21"/>
      <c r="I80" s="21"/>
    </row>
    <row r="81" spans="1:9" s="22" customFormat="1" hidden="1" outlineLevel="1" x14ac:dyDescent="0.35">
      <c r="A81" s="58" t="s">
        <v>99</v>
      </c>
      <c r="B81" s="64">
        <v>4.6899999999999997E-2</v>
      </c>
      <c r="C81" s="64">
        <v>4.9700000000000001E-2</v>
      </c>
      <c r="D81" s="64">
        <v>5.3600000000000002E-2</v>
      </c>
      <c r="E81" s="21"/>
      <c r="F81" s="21"/>
      <c r="G81" s="21"/>
      <c r="H81" s="21"/>
      <c r="I81" s="21"/>
    </row>
    <row r="82" spans="1:9" s="22" customFormat="1" hidden="1" outlineLevel="1" x14ac:dyDescent="0.35">
      <c r="A82" s="55" t="s">
        <v>100</v>
      </c>
      <c r="B82" s="63">
        <v>2.4199999999999999E-2</v>
      </c>
      <c r="C82" s="63">
        <v>2.86E-2</v>
      </c>
      <c r="D82" s="63">
        <v>2.98E-2</v>
      </c>
      <c r="E82" s="21"/>
      <c r="F82" s="21"/>
      <c r="G82" s="21"/>
      <c r="H82" s="21"/>
      <c r="I82" s="21"/>
    </row>
    <row r="83" spans="1:9" s="22" customFormat="1" hidden="1" outlineLevel="1" x14ac:dyDescent="0.35">
      <c r="A83" s="58" t="s">
        <v>101</v>
      </c>
      <c r="B83" s="64">
        <v>5.11E-2</v>
      </c>
      <c r="C83" s="64">
        <v>5.16E-2</v>
      </c>
      <c r="D83" s="64">
        <v>5.4199999999999998E-2</v>
      </c>
      <c r="E83" s="21"/>
      <c r="F83" s="21"/>
      <c r="G83" s="21"/>
      <c r="H83" s="21"/>
      <c r="I83" s="21"/>
    </row>
    <row r="84" spans="1:9" s="22" customFormat="1" hidden="1" outlineLevel="1" x14ac:dyDescent="0.35">
      <c r="A84" s="55" t="s">
        <v>102</v>
      </c>
      <c r="B84" s="63">
        <v>4.1000000000000003E-3</v>
      </c>
      <c r="C84" s="63">
        <v>4.3E-3</v>
      </c>
      <c r="D84" s="63">
        <v>4.1999999999999997E-3</v>
      </c>
      <c r="E84" s="21"/>
      <c r="F84" s="21"/>
      <c r="G84" s="21"/>
      <c r="H84" s="21"/>
      <c r="I84" s="21"/>
    </row>
    <row r="85" spans="1:9" s="22" customFormat="1" hidden="1" outlineLevel="1" x14ac:dyDescent="0.35">
      <c r="A85" s="58" t="s">
        <v>103</v>
      </c>
      <c r="B85" s="64">
        <v>8.9099999999999999E-2</v>
      </c>
      <c r="C85" s="64">
        <v>9.5100000000000004E-2</v>
      </c>
      <c r="D85" s="64">
        <v>8.7300000000000003E-2</v>
      </c>
      <c r="E85" s="21"/>
      <c r="F85" s="21"/>
      <c r="G85" s="21"/>
      <c r="H85" s="21"/>
      <c r="I85" s="21"/>
    </row>
    <row r="86" spans="1:9" s="22" customFormat="1" x14ac:dyDescent="0.35">
      <c r="A86" s="12"/>
      <c r="B86" s="21"/>
      <c r="C86" s="21"/>
      <c r="D86" s="21"/>
      <c r="E86" s="21"/>
      <c r="F86" s="21"/>
      <c r="G86" s="21"/>
      <c r="H86" s="21"/>
      <c r="I86" s="21"/>
    </row>
    <row r="87" spans="1:9" s="22" customFormat="1" collapsed="1" x14ac:dyDescent="0.35">
      <c r="A87" s="293" t="s">
        <v>287</v>
      </c>
      <c r="B87" s="293"/>
      <c r="C87" s="293"/>
      <c r="D87" s="293"/>
      <c r="E87" s="5"/>
      <c r="F87" s="21"/>
      <c r="G87" s="21"/>
      <c r="H87" s="21"/>
      <c r="I87" s="21"/>
    </row>
    <row r="88" spans="1:9" s="22" customFormat="1" hidden="1" outlineLevel="1" x14ac:dyDescent="0.35">
      <c r="A88" s="78" t="s">
        <v>94</v>
      </c>
      <c r="B88" s="57">
        <v>4380116</v>
      </c>
      <c r="C88" s="57">
        <v>4433703</v>
      </c>
      <c r="D88" s="57">
        <v>4422818</v>
      </c>
      <c r="E88" s="5"/>
      <c r="F88" s="21"/>
      <c r="G88" s="21"/>
      <c r="H88" s="21"/>
      <c r="I88" s="21"/>
    </row>
    <row r="89" spans="1:9" s="22" customFormat="1" hidden="1" outlineLevel="1" x14ac:dyDescent="0.35">
      <c r="A89" s="79" t="s">
        <v>95</v>
      </c>
      <c r="B89" s="59">
        <v>4022317</v>
      </c>
      <c r="C89" s="59">
        <v>4069024</v>
      </c>
      <c r="D89" s="59">
        <v>4059333</v>
      </c>
      <c r="E89" s="5"/>
      <c r="F89" s="21"/>
      <c r="G89" s="21"/>
      <c r="H89" s="21"/>
      <c r="I89" s="21"/>
    </row>
    <row r="90" spans="1:9" s="22" customFormat="1" hidden="1" outlineLevel="1" x14ac:dyDescent="0.35">
      <c r="A90" s="80" t="s">
        <v>96</v>
      </c>
      <c r="B90" s="60">
        <v>10137</v>
      </c>
      <c r="C90" s="60">
        <v>10191</v>
      </c>
      <c r="D90" s="60">
        <v>9959</v>
      </c>
      <c r="E90" s="5"/>
      <c r="F90" s="21"/>
      <c r="G90" s="21"/>
      <c r="H90" s="21"/>
      <c r="I90" s="21"/>
    </row>
    <row r="91" spans="1:9" s="22" customFormat="1" hidden="1" outlineLevel="1" x14ac:dyDescent="0.35">
      <c r="A91" s="79" t="s">
        <v>97</v>
      </c>
      <c r="B91" s="59">
        <v>320332</v>
      </c>
      <c r="C91" s="59">
        <v>327021</v>
      </c>
      <c r="D91" s="59">
        <v>329735</v>
      </c>
      <c r="E91" s="5"/>
      <c r="F91" s="21"/>
      <c r="G91" s="21"/>
      <c r="H91" s="21"/>
      <c r="I91" s="21"/>
    </row>
    <row r="92" spans="1:9" s="22" customFormat="1" hidden="1" outlineLevel="1" x14ac:dyDescent="0.35">
      <c r="A92" s="80" t="s">
        <v>98</v>
      </c>
      <c r="B92" s="60">
        <v>12172</v>
      </c>
      <c r="C92" s="60">
        <v>12335</v>
      </c>
      <c r="D92" s="60">
        <v>8799</v>
      </c>
      <c r="E92" s="5"/>
      <c r="F92" s="21"/>
      <c r="G92" s="21"/>
      <c r="H92" s="21"/>
      <c r="I92" s="21"/>
    </row>
    <row r="93" spans="1:9" s="22" customFormat="1" hidden="1" outlineLevel="1" x14ac:dyDescent="0.35">
      <c r="A93" s="79" t="s">
        <v>99</v>
      </c>
      <c r="B93" s="59">
        <v>12304</v>
      </c>
      <c r="C93" s="59">
        <v>12214</v>
      </c>
      <c r="D93" s="59">
        <v>12062</v>
      </c>
      <c r="E93" s="5"/>
      <c r="F93" s="21"/>
      <c r="G93" s="21"/>
      <c r="H93" s="21"/>
      <c r="I93" s="21"/>
    </row>
    <row r="94" spans="1:9" s="22" customFormat="1" hidden="1" outlineLevel="1" x14ac:dyDescent="0.35">
      <c r="A94" s="80" t="s">
        <v>100</v>
      </c>
      <c r="B94" s="61">
        <v>719</v>
      </c>
      <c r="C94" s="61">
        <v>761</v>
      </c>
      <c r="D94" s="61">
        <v>756</v>
      </c>
      <c r="E94" s="5"/>
      <c r="F94" s="21"/>
      <c r="G94" s="21"/>
      <c r="H94" s="21"/>
      <c r="I94" s="21"/>
    </row>
    <row r="95" spans="1:9" s="22" customFormat="1" hidden="1" outlineLevel="1" x14ac:dyDescent="0.35">
      <c r="A95" s="79" t="s">
        <v>101</v>
      </c>
      <c r="B95" s="59">
        <v>1675</v>
      </c>
      <c r="C95" s="59">
        <v>1702</v>
      </c>
      <c r="D95" s="59">
        <v>1722</v>
      </c>
      <c r="E95" s="5"/>
      <c r="F95" s="21"/>
      <c r="G95" s="21"/>
      <c r="H95" s="21"/>
      <c r="I95" s="21"/>
    </row>
    <row r="96" spans="1:9" s="22" customFormat="1" hidden="1" outlineLevel="1" x14ac:dyDescent="0.35">
      <c r="A96" s="80" t="s">
        <v>102</v>
      </c>
      <c r="B96" s="61">
        <v>460</v>
      </c>
      <c r="C96" s="61">
        <v>455</v>
      </c>
      <c r="D96" s="61">
        <v>452</v>
      </c>
      <c r="E96" s="5"/>
      <c r="F96" s="21"/>
      <c r="G96" s="21"/>
      <c r="H96" s="21"/>
      <c r="I96" s="21"/>
    </row>
    <row r="97" spans="1:9" s="22" customFormat="1" hidden="1" outlineLevel="1" x14ac:dyDescent="0.35">
      <c r="A97" s="22" t="s">
        <v>285</v>
      </c>
      <c r="B97" s="21"/>
      <c r="C97" s="21"/>
      <c r="D97" s="21"/>
      <c r="E97" s="5"/>
      <c r="F97" s="21"/>
      <c r="G97" s="21"/>
      <c r="H97" s="21"/>
      <c r="I97" s="21"/>
    </row>
    <row r="98" spans="1:9" s="22" customFormat="1" x14ac:dyDescent="0.35">
      <c r="B98" s="21"/>
      <c r="C98" s="21"/>
      <c r="D98" s="21"/>
      <c r="E98" s="5"/>
      <c r="F98" s="21"/>
      <c r="G98" s="21"/>
      <c r="H98" s="21"/>
      <c r="I98" s="21"/>
    </row>
    <row r="99" spans="1:9" s="22" customFormat="1" collapsed="1" x14ac:dyDescent="0.35">
      <c r="A99" s="88" t="s">
        <v>286</v>
      </c>
      <c r="B99" s="46"/>
      <c r="C99" s="46"/>
      <c r="D99" s="46"/>
      <c r="E99" s="5"/>
      <c r="F99" s="21"/>
      <c r="G99" s="21"/>
      <c r="H99" s="21"/>
      <c r="I99" s="21"/>
    </row>
    <row r="100" spans="1:9" s="22" customFormat="1" hidden="1" outlineLevel="1" x14ac:dyDescent="0.35">
      <c r="A100" s="78" t="s">
        <v>94</v>
      </c>
      <c r="B100" s="66">
        <v>601</v>
      </c>
      <c r="C100" s="66">
        <v>752</v>
      </c>
      <c r="D100" s="66">
        <v>971</v>
      </c>
      <c r="E100" s="5"/>
      <c r="F100" s="21"/>
      <c r="G100" s="21"/>
      <c r="H100" s="21"/>
      <c r="I100" s="21"/>
    </row>
    <row r="101" spans="1:9" s="22" customFormat="1" hidden="1" outlineLevel="1" x14ac:dyDescent="0.35">
      <c r="A101" s="79" t="s">
        <v>96</v>
      </c>
      <c r="B101" s="62">
        <v>104</v>
      </c>
      <c r="C101" s="62">
        <v>130</v>
      </c>
      <c r="D101" s="62">
        <v>165</v>
      </c>
      <c r="E101" s="5"/>
      <c r="F101" s="21"/>
      <c r="G101" s="21"/>
      <c r="H101" s="21"/>
      <c r="I101" s="21"/>
    </row>
    <row r="102" spans="1:9" s="22" customFormat="1" hidden="1" outlineLevel="1" x14ac:dyDescent="0.35">
      <c r="A102" s="80" t="s">
        <v>97</v>
      </c>
      <c r="B102" s="61">
        <v>491</v>
      </c>
      <c r="C102" s="61">
        <v>616</v>
      </c>
      <c r="D102" s="61">
        <v>794</v>
      </c>
      <c r="E102" s="5"/>
      <c r="F102" s="21"/>
      <c r="G102" s="21"/>
      <c r="H102" s="21"/>
      <c r="I102" s="21"/>
    </row>
    <row r="103" spans="1:9" s="22" customFormat="1" hidden="1" outlineLevel="1" x14ac:dyDescent="0.35">
      <c r="A103" s="79" t="s">
        <v>101</v>
      </c>
      <c r="B103" s="62">
        <v>6</v>
      </c>
      <c r="C103" s="62">
        <v>6</v>
      </c>
      <c r="D103" s="62">
        <v>12</v>
      </c>
      <c r="E103" s="5"/>
      <c r="F103" s="21"/>
      <c r="G103" s="21"/>
      <c r="H103" s="21"/>
      <c r="I103" s="21"/>
    </row>
    <row r="104" spans="1:9" s="22" customFormat="1" hidden="1" outlineLevel="1" x14ac:dyDescent="0.35">
      <c r="A104" s="22" t="s">
        <v>285</v>
      </c>
      <c r="B104" s="21"/>
      <c r="C104" s="21"/>
      <c r="D104" s="21"/>
      <c r="E104" s="5"/>
      <c r="F104" s="21"/>
      <c r="G104" s="21"/>
      <c r="H104" s="21"/>
      <c r="I104" s="21"/>
    </row>
    <row r="105" spans="1:9" s="22" customFormat="1" x14ac:dyDescent="0.35">
      <c r="A105" s="12"/>
      <c r="B105" s="21"/>
      <c r="C105" s="21"/>
      <c r="D105" s="21"/>
      <c r="E105" s="5"/>
      <c r="F105" s="21"/>
      <c r="G105" s="21"/>
      <c r="H105" s="21"/>
      <c r="I105" s="21"/>
    </row>
    <row r="106" spans="1:9" s="22" customFormat="1" collapsed="1" x14ac:dyDescent="0.35">
      <c r="A106" s="85" t="s">
        <v>109</v>
      </c>
      <c r="B106" s="46"/>
      <c r="C106" s="46"/>
      <c r="D106" s="46"/>
      <c r="E106" s="5"/>
      <c r="F106" s="21"/>
      <c r="G106" s="21"/>
      <c r="H106" s="21"/>
      <c r="I106" s="21"/>
    </row>
    <row r="107" spans="1:9" s="22" customFormat="1" hidden="1" outlineLevel="1" x14ac:dyDescent="0.35">
      <c r="A107" s="80" t="s">
        <v>103</v>
      </c>
      <c r="B107" s="61">
        <v>3</v>
      </c>
      <c r="C107" s="61">
        <v>3</v>
      </c>
      <c r="D107" s="61">
        <v>4</v>
      </c>
      <c r="E107" s="5"/>
      <c r="F107" s="21"/>
      <c r="G107" s="21"/>
      <c r="H107" s="21"/>
      <c r="I107" s="21"/>
    </row>
    <row r="108" spans="1:9" s="22" customFormat="1" x14ac:dyDescent="0.35">
      <c r="A108" s="12"/>
      <c r="B108" s="21"/>
      <c r="C108" s="21"/>
      <c r="D108" s="21"/>
      <c r="E108" s="21"/>
      <c r="F108" s="21"/>
      <c r="G108" s="21"/>
      <c r="H108" s="21"/>
      <c r="I108" s="21"/>
    </row>
    <row r="109" spans="1:9" s="22" customFormat="1" collapsed="1" x14ac:dyDescent="0.35">
      <c r="A109" s="1" t="s">
        <v>288</v>
      </c>
      <c r="B109" s="46"/>
      <c r="C109" s="46"/>
      <c r="D109" s="46"/>
      <c r="E109" s="21"/>
      <c r="F109" s="21"/>
      <c r="G109" s="21"/>
      <c r="H109" s="21"/>
      <c r="I109" s="21"/>
    </row>
    <row r="110" spans="1:9" s="22" customFormat="1" hidden="1" outlineLevel="1" x14ac:dyDescent="0.35">
      <c r="A110" s="55" t="s">
        <v>110</v>
      </c>
      <c r="B110" s="61">
        <v>2.71</v>
      </c>
      <c r="C110" s="61">
        <v>2.66</v>
      </c>
      <c r="D110" s="61">
        <v>2.63</v>
      </c>
      <c r="E110" s="21"/>
      <c r="F110" s="21"/>
      <c r="G110" s="21"/>
      <c r="H110" s="21"/>
      <c r="I110" s="21"/>
    </row>
    <row r="111" spans="1:9" s="22" customFormat="1" hidden="1" outlineLevel="1" x14ac:dyDescent="0.35">
      <c r="A111" s="58" t="s">
        <v>111</v>
      </c>
      <c r="B111" s="59">
        <v>7410</v>
      </c>
      <c r="C111" s="59">
        <v>6287</v>
      </c>
      <c r="D111" s="59">
        <v>5602</v>
      </c>
      <c r="E111" s="21"/>
      <c r="F111" s="21"/>
      <c r="G111" s="21"/>
      <c r="H111" s="21"/>
      <c r="I111" s="21"/>
    </row>
    <row r="112" spans="1:9" s="22" customFormat="1" hidden="1" outlineLevel="1" x14ac:dyDescent="0.35">
      <c r="A112" s="55" t="s">
        <v>112</v>
      </c>
      <c r="B112" s="60">
        <v>1139</v>
      </c>
      <c r="C112" s="60">
        <v>994</v>
      </c>
      <c r="D112" s="61">
        <v>896</v>
      </c>
      <c r="E112" s="21"/>
      <c r="F112" s="21"/>
      <c r="G112" s="21"/>
      <c r="H112" s="21"/>
      <c r="I112" s="21"/>
    </row>
    <row r="113" spans="1:9" s="22" customFormat="1" hidden="1" outlineLevel="1" x14ac:dyDescent="0.35">
      <c r="A113" s="58" t="s">
        <v>113</v>
      </c>
      <c r="B113" s="59">
        <v>299279</v>
      </c>
      <c r="C113" s="59">
        <v>339549</v>
      </c>
      <c r="D113" s="59">
        <v>391210</v>
      </c>
      <c r="E113" s="21"/>
      <c r="F113" s="21"/>
      <c r="G113" s="21"/>
      <c r="H113" s="21"/>
      <c r="I113" s="21"/>
    </row>
  </sheetData>
  <mergeCells count="3">
    <mergeCell ref="A25:D25"/>
    <mergeCell ref="A87:D87"/>
    <mergeCell ref="A15:D15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AA744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34" sqref="E34"/>
    </sheetView>
  </sheetViews>
  <sheetFormatPr defaultRowHeight="14.5" outlineLevelRow="3" x14ac:dyDescent="0.35"/>
  <cols>
    <col min="1" max="1" width="65.6328125" customWidth="1"/>
    <col min="2" max="4" width="17" customWidth="1"/>
    <col min="5" max="8" width="14.6328125" customWidth="1"/>
  </cols>
  <sheetData>
    <row r="2" spans="1:8" ht="21" x14ac:dyDescent="0.5">
      <c r="C2" s="203"/>
      <c r="H2" s="204" t="s">
        <v>658</v>
      </c>
    </row>
    <row r="3" spans="1:8" x14ac:dyDescent="0.35">
      <c r="H3" s="206" t="s">
        <v>662</v>
      </c>
    </row>
    <row r="4" spans="1:8" ht="3.5" customHeight="1" x14ac:dyDescent="0.35">
      <c r="A4" s="201"/>
      <c r="B4" s="201"/>
      <c r="C4" s="201"/>
      <c r="D4" s="201"/>
      <c r="E4" s="201"/>
      <c r="F4" s="201"/>
      <c r="G4" s="201"/>
      <c r="H4" s="201"/>
    </row>
    <row r="5" spans="1:8" ht="7.5" customHeight="1" x14ac:dyDescent="0.35"/>
    <row r="6" spans="1:8" ht="18.5" x14ac:dyDescent="0.35">
      <c r="B6" s="239">
        <v>2017</v>
      </c>
      <c r="C6" s="239">
        <v>2018</v>
      </c>
      <c r="D6" s="239">
        <v>2019</v>
      </c>
    </row>
    <row r="7" spans="1:8" ht="18.5" x14ac:dyDescent="0.35">
      <c r="A7" s="99" t="s">
        <v>523</v>
      </c>
    </row>
    <row r="9" spans="1:8" s="103" customFormat="1" collapsed="1" x14ac:dyDescent="0.35">
      <c r="A9" s="296" t="s">
        <v>494</v>
      </c>
      <c r="B9" s="296"/>
      <c r="C9" s="296"/>
      <c r="D9" s="296"/>
      <c r="E9" s="102"/>
      <c r="F9" s="102"/>
    </row>
    <row r="10" spans="1:8" s="103" customFormat="1" hidden="1" outlineLevel="1" x14ac:dyDescent="0.35">
      <c r="A10" s="104" t="s">
        <v>294</v>
      </c>
      <c r="B10" s="105">
        <f>SUM(B11:B13)</f>
        <v>47</v>
      </c>
      <c r="C10" s="105">
        <f>SUM(C11:C13)</f>
        <v>58</v>
      </c>
      <c r="D10" s="105">
        <f>SUM(D11:D13)</f>
        <v>135</v>
      </c>
      <c r="E10" s="102"/>
      <c r="F10" s="102"/>
    </row>
    <row r="11" spans="1:8" s="103" customFormat="1" hidden="1" outlineLevel="2" x14ac:dyDescent="0.35">
      <c r="A11" s="106" t="s">
        <v>295</v>
      </c>
      <c r="B11" s="107">
        <v>34</v>
      </c>
      <c r="C11" s="107">
        <v>47</v>
      </c>
      <c r="D11" s="107">
        <v>122</v>
      </c>
      <c r="E11" s="102"/>
      <c r="F11" s="102"/>
    </row>
    <row r="12" spans="1:8" s="103" customFormat="1" hidden="1" outlineLevel="2" x14ac:dyDescent="0.35">
      <c r="A12" s="106" t="s">
        <v>296</v>
      </c>
      <c r="B12" s="108">
        <v>13</v>
      </c>
      <c r="C12" s="108">
        <v>11</v>
      </c>
      <c r="D12" s="108">
        <v>13</v>
      </c>
      <c r="E12" s="102"/>
      <c r="F12" s="102"/>
    </row>
    <row r="13" spans="1:8" s="103" customFormat="1" hidden="1" outlineLevel="2" x14ac:dyDescent="0.35">
      <c r="A13" s="106" t="s">
        <v>55</v>
      </c>
      <c r="B13" s="108">
        <v>0</v>
      </c>
      <c r="C13" s="108">
        <v>0</v>
      </c>
      <c r="D13" s="108">
        <v>0</v>
      </c>
      <c r="E13" s="102"/>
      <c r="F13" s="102"/>
    </row>
    <row r="14" spans="1:8" s="103" customFormat="1" hidden="1" outlineLevel="1" x14ac:dyDescent="0.35">
      <c r="A14" s="104" t="s">
        <v>297</v>
      </c>
      <c r="B14" s="109">
        <f>SUM(B15:B17)</f>
        <v>4017</v>
      </c>
      <c r="C14" s="109">
        <f>SUM(C15:C17)</f>
        <v>4654</v>
      </c>
      <c r="D14" s="109">
        <f>SUM(D15:D17)</f>
        <v>5051</v>
      </c>
      <c r="E14" s="102"/>
      <c r="F14" s="102"/>
    </row>
    <row r="15" spans="1:8" s="103" customFormat="1" hidden="1" outlineLevel="2" x14ac:dyDescent="0.35">
      <c r="A15" s="106" t="s">
        <v>295</v>
      </c>
      <c r="B15" s="107">
        <v>3466</v>
      </c>
      <c r="C15" s="107">
        <v>4008</v>
      </c>
      <c r="D15" s="107">
        <v>4391</v>
      </c>
      <c r="E15" s="102"/>
      <c r="F15" s="102"/>
    </row>
    <row r="16" spans="1:8" s="103" customFormat="1" hidden="1" outlineLevel="2" x14ac:dyDescent="0.35">
      <c r="A16" s="106" t="s">
        <v>296</v>
      </c>
      <c r="B16" s="108">
        <v>545</v>
      </c>
      <c r="C16" s="108">
        <v>637</v>
      </c>
      <c r="D16" s="108">
        <v>652</v>
      </c>
      <c r="E16" s="102"/>
      <c r="F16" s="102"/>
    </row>
    <row r="17" spans="1:27" s="103" customFormat="1" hidden="1" outlineLevel="2" x14ac:dyDescent="0.35">
      <c r="A17" s="106" t="s">
        <v>55</v>
      </c>
      <c r="B17" s="108">
        <v>6</v>
      </c>
      <c r="C17" s="108">
        <v>9</v>
      </c>
      <c r="D17" s="108">
        <v>8</v>
      </c>
      <c r="E17" s="102"/>
      <c r="F17" s="102"/>
    </row>
    <row r="18" spans="1:27" s="103" customFormat="1" hidden="1" outlineLevel="1" x14ac:dyDescent="0.35">
      <c r="A18" s="110" t="s">
        <v>29</v>
      </c>
      <c r="B18" s="111">
        <f>SUM(B10,B14)</f>
        <v>4064</v>
      </c>
      <c r="C18" s="111">
        <f>SUM(C10,C14)</f>
        <v>4712</v>
      </c>
      <c r="D18" s="111">
        <f>SUM(D10,D14)</f>
        <v>5186</v>
      </c>
      <c r="E18" s="102"/>
      <c r="F18" s="102"/>
    </row>
    <row r="19" spans="1:27" s="100" customFormat="1" ht="37.5" hidden="1" customHeight="1" outlineLevel="1" x14ac:dyDescent="0.35">
      <c r="A19" s="294" t="s">
        <v>691</v>
      </c>
      <c r="B19" s="294"/>
      <c r="C19" s="294"/>
      <c r="D19" s="294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</row>
    <row r="20" spans="1:27" s="100" customFormat="1" x14ac:dyDescent="0.35">
      <c r="A20" s="56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</row>
    <row r="21" spans="1:27" s="103" customFormat="1" collapsed="1" x14ac:dyDescent="0.35">
      <c r="A21" s="296" t="s">
        <v>495</v>
      </c>
      <c r="B21" s="296"/>
      <c r="C21" s="296"/>
      <c r="D21" s="296"/>
      <c r="E21" s="102"/>
      <c r="F21" s="102"/>
    </row>
    <row r="22" spans="1:27" s="114" customFormat="1" hidden="1" outlineLevel="1" x14ac:dyDescent="0.35">
      <c r="A22" s="104" t="s">
        <v>295</v>
      </c>
      <c r="B22" s="109">
        <f>SUM(B23:B24)</f>
        <v>3500</v>
      </c>
      <c r="C22" s="109">
        <f>SUM(C23:C24)</f>
        <v>4055</v>
      </c>
      <c r="D22" s="109">
        <f>SUM(D23:D24)</f>
        <v>4513</v>
      </c>
      <c r="E22" s="113"/>
      <c r="F22" s="113"/>
    </row>
    <row r="23" spans="1:27" s="103" customFormat="1" hidden="1" outlineLevel="2" x14ac:dyDescent="0.35">
      <c r="A23" s="115" t="s">
        <v>298</v>
      </c>
      <c r="B23" s="105">
        <v>939</v>
      </c>
      <c r="C23" s="109">
        <v>1001</v>
      </c>
      <c r="D23" s="109">
        <v>1041</v>
      </c>
      <c r="E23" s="102"/>
      <c r="F23" s="102"/>
    </row>
    <row r="24" spans="1:27" s="103" customFormat="1" hidden="1" outlineLevel="2" x14ac:dyDescent="0.35">
      <c r="A24" s="115" t="s">
        <v>299</v>
      </c>
      <c r="B24" s="109">
        <v>2561</v>
      </c>
      <c r="C24" s="109">
        <v>3054</v>
      </c>
      <c r="D24" s="109">
        <v>3472</v>
      </c>
      <c r="E24" s="102"/>
      <c r="F24" s="102"/>
    </row>
    <row r="25" spans="1:27" s="103" customFormat="1" hidden="1" outlineLevel="1" x14ac:dyDescent="0.35">
      <c r="A25" s="116" t="s">
        <v>296</v>
      </c>
      <c r="B25" s="107">
        <f>SUM(B26:B27)</f>
        <v>558</v>
      </c>
      <c r="C25" s="107">
        <f>SUM(C26:C27)</f>
        <v>648</v>
      </c>
      <c r="D25" s="107">
        <f>SUM(D26:D27)</f>
        <v>665</v>
      </c>
      <c r="E25" s="102"/>
      <c r="F25" s="102"/>
    </row>
    <row r="26" spans="1:27" s="103" customFormat="1" hidden="1" outlineLevel="2" x14ac:dyDescent="0.35">
      <c r="A26" s="106" t="s">
        <v>298</v>
      </c>
      <c r="B26" s="108">
        <v>60</v>
      </c>
      <c r="C26" s="108">
        <v>56</v>
      </c>
      <c r="D26" s="108">
        <v>61</v>
      </c>
      <c r="E26" s="102"/>
      <c r="F26" s="102"/>
    </row>
    <row r="27" spans="1:27" s="103" customFormat="1" hidden="1" outlineLevel="2" x14ac:dyDescent="0.35">
      <c r="A27" s="106" t="s">
        <v>299</v>
      </c>
      <c r="B27" s="108">
        <v>498</v>
      </c>
      <c r="C27" s="108">
        <v>592</v>
      </c>
      <c r="D27" s="108">
        <v>604</v>
      </c>
      <c r="E27" s="102"/>
      <c r="F27" s="102"/>
    </row>
    <row r="28" spans="1:27" s="103" customFormat="1" hidden="1" outlineLevel="1" x14ac:dyDescent="0.35">
      <c r="A28" s="104" t="s">
        <v>55</v>
      </c>
      <c r="B28" s="109">
        <f>SUM(B29:B30)</f>
        <v>6</v>
      </c>
      <c r="C28" s="109">
        <f>SUM(C29:C30)</f>
        <v>9</v>
      </c>
      <c r="D28" s="109">
        <f>SUM(D29:D30)</f>
        <v>8</v>
      </c>
      <c r="E28" s="102"/>
      <c r="F28" s="102"/>
    </row>
    <row r="29" spans="1:27" s="103" customFormat="1" hidden="1" outlineLevel="2" x14ac:dyDescent="0.35">
      <c r="A29" s="115" t="s">
        <v>298</v>
      </c>
      <c r="B29" s="105">
        <v>1</v>
      </c>
      <c r="C29" s="105">
        <v>0</v>
      </c>
      <c r="D29" s="105">
        <v>1</v>
      </c>
      <c r="E29" s="102"/>
      <c r="F29" s="102"/>
    </row>
    <row r="30" spans="1:27" s="103" customFormat="1" hidden="1" outlineLevel="2" x14ac:dyDescent="0.35">
      <c r="A30" s="115" t="s">
        <v>299</v>
      </c>
      <c r="B30" s="105">
        <v>5</v>
      </c>
      <c r="C30" s="105">
        <v>9</v>
      </c>
      <c r="D30" s="105">
        <v>7</v>
      </c>
      <c r="E30" s="102"/>
      <c r="F30" s="102"/>
    </row>
    <row r="31" spans="1:27" s="103" customFormat="1" hidden="1" outlineLevel="1" collapsed="1" x14ac:dyDescent="0.35">
      <c r="A31" s="114" t="s">
        <v>29</v>
      </c>
      <c r="B31" s="117">
        <f t="shared" ref="B31:D33" si="0">SUM(B22,B25,B28)</f>
        <v>4064</v>
      </c>
      <c r="C31" s="117">
        <f t="shared" si="0"/>
        <v>4712</v>
      </c>
      <c r="D31" s="117">
        <f t="shared" si="0"/>
        <v>5186</v>
      </c>
      <c r="E31" s="102"/>
      <c r="F31" s="102"/>
    </row>
    <row r="32" spans="1:27" s="103" customFormat="1" hidden="1" outlineLevel="1" x14ac:dyDescent="0.35">
      <c r="A32" s="106" t="s">
        <v>298</v>
      </c>
      <c r="B32" s="107">
        <f t="shared" si="0"/>
        <v>1000</v>
      </c>
      <c r="C32" s="107">
        <f t="shared" si="0"/>
        <v>1057</v>
      </c>
      <c r="D32" s="107">
        <f t="shared" si="0"/>
        <v>1103</v>
      </c>
      <c r="E32" s="102"/>
      <c r="F32" s="102"/>
    </row>
    <row r="33" spans="1:27" s="103" customFormat="1" hidden="1" outlineLevel="1" x14ac:dyDescent="0.35">
      <c r="A33" s="106" t="s">
        <v>299</v>
      </c>
      <c r="B33" s="107">
        <f t="shared" si="0"/>
        <v>3064</v>
      </c>
      <c r="C33" s="107">
        <f t="shared" si="0"/>
        <v>3655</v>
      </c>
      <c r="D33" s="107">
        <f t="shared" si="0"/>
        <v>4083</v>
      </c>
      <c r="E33" s="102"/>
      <c r="F33" s="102"/>
    </row>
    <row r="34" spans="1:27" s="100" customFormat="1" x14ac:dyDescent="0.35">
      <c r="A34" s="56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</row>
    <row r="35" spans="1:27" s="103" customFormat="1" collapsed="1" x14ac:dyDescent="0.35">
      <c r="A35" s="296" t="s">
        <v>496</v>
      </c>
      <c r="B35" s="296"/>
      <c r="C35" s="296"/>
      <c r="D35" s="296"/>
      <c r="E35" s="102"/>
      <c r="F35" s="102"/>
    </row>
    <row r="36" spans="1:27" s="103" customFormat="1" hidden="1" outlineLevel="1" x14ac:dyDescent="0.35">
      <c r="A36" s="104" t="s">
        <v>300</v>
      </c>
      <c r="B36" s="105">
        <f>SUM(B37:B39)</f>
        <v>721</v>
      </c>
      <c r="C36" s="105">
        <f>SUM(C37:C39)</f>
        <v>768</v>
      </c>
      <c r="D36" s="105">
        <f>SUM(D37:D39)</f>
        <v>801</v>
      </c>
      <c r="E36" s="102"/>
      <c r="F36" s="102"/>
    </row>
    <row r="37" spans="1:27" s="103" customFormat="1" hidden="1" outlineLevel="2" x14ac:dyDescent="0.35">
      <c r="A37" s="106" t="s">
        <v>295</v>
      </c>
      <c r="B37" s="108">
        <v>668</v>
      </c>
      <c r="C37" s="107">
        <v>727</v>
      </c>
      <c r="D37" s="107">
        <v>759</v>
      </c>
      <c r="E37" s="102"/>
      <c r="F37" s="102"/>
    </row>
    <row r="38" spans="1:27" s="103" customFormat="1" hidden="1" outlineLevel="2" x14ac:dyDescent="0.35">
      <c r="A38" s="106" t="s">
        <v>296</v>
      </c>
      <c r="B38" s="107">
        <v>53</v>
      </c>
      <c r="C38" s="107">
        <v>41</v>
      </c>
      <c r="D38" s="107">
        <v>42</v>
      </c>
      <c r="E38" s="102"/>
      <c r="F38" s="102"/>
    </row>
    <row r="39" spans="1:27" s="103" customFormat="1" hidden="1" outlineLevel="2" x14ac:dyDescent="0.35">
      <c r="A39" s="106" t="s">
        <v>55</v>
      </c>
      <c r="B39" s="107">
        <v>0</v>
      </c>
      <c r="C39" s="107">
        <v>0</v>
      </c>
      <c r="D39" s="107" t="s">
        <v>301</v>
      </c>
      <c r="E39" s="102"/>
      <c r="F39" s="102"/>
    </row>
    <row r="40" spans="1:27" s="103" customFormat="1" hidden="1" outlineLevel="1" x14ac:dyDescent="0.35">
      <c r="A40" s="104" t="s">
        <v>302</v>
      </c>
      <c r="B40" s="109">
        <f>SUM(B41:B43)</f>
        <v>203</v>
      </c>
      <c r="C40" s="109">
        <f>SUM(C41:C43)</f>
        <v>214</v>
      </c>
      <c r="D40" s="109">
        <f>SUM(D41:D43)</f>
        <v>197</v>
      </c>
      <c r="E40" s="102"/>
      <c r="F40" s="102"/>
    </row>
    <row r="41" spans="1:27" s="103" customFormat="1" hidden="1" outlineLevel="2" x14ac:dyDescent="0.35">
      <c r="A41" s="106" t="s">
        <v>295</v>
      </c>
      <c r="B41" s="108">
        <v>192</v>
      </c>
      <c r="C41" s="108">
        <v>202</v>
      </c>
      <c r="D41" s="108">
        <v>188</v>
      </c>
      <c r="E41" s="102"/>
      <c r="F41" s="102"/>
    </row>
    <row r="42" spans="1:27" s="103" customFormat="1" hidden="1" outlineLevel="2" x14ac:dyDescent="0.35">
      <c r="A42" s="106" t="s">
        <v>296</v>
      </c>
      <c r="B42" s="108">
        <v>11</v>
      </c>
      <c r="C42" s="108">
        <v>12</v>
      </c>
      <c r="D42" s="108">
        <v>9</v>
      </c>
      <c r="E42" s="102"/>
      <c r="F42" s="102"/>
    </row>
    <row r="43" spans="1:27" s="103" customFormat="1" hidden="1" outlineLevel="2" x14ac:dyDescent="0.35">
      <c r="A43" s="106" t="s">
        <v>55</v>
      </c>
      <c r="B43" s="108">
        <v>0</v>
      </c>
      <c r="C43" s="108">
        <v>0</v>
      </c>
      <c r="D43" s="108" t="s">
        <v>301</v>
      </c>
      <c r="E43" s="102"/>
      <c r="F43" s="102"/>
    </row>
    <row r="44" spans="1:27" s="103" customFormat="1" hidden="1" outlineLevel="1" x14ac:dyDescent="0.35">
      <c r="A44" s="104" t="s">
        <v>303</v>
      </c>
      <c r="B44" s="109">
        <f>SUM(B45:B47)</f>
        <v>1436</v>
      </c>
      <c r="C44" s="109">
        <f>SUM(C45:C47)</f>
        <v>1970</v>
      </c>
      <c r="D44" s="109">
        <f>SUM(D45:D47)</f>
        <v>2374</v>
      </c>
      <c r="E44" s="102"/>
      <c r="F44" s="102"/>
    </row>
    <row r="45" spans="1:27" s="103" customFormat="1" hidden="1" outlineLevel="2" x14ac:dyDescent="0.35">
      <c r="A45" s="106" t="s">
        <v>295</v>
      </c>
      <c r="B45" s="107">
        <v>1150</v>
      </c>
      <c r="C45" s="107">
        <v>1591</v>
      </c>
      <c r="D45" s="107">
        <v>1985</v>
      </c>
      <c r="E45" s="102"/>
      <c r="F45" s="102"/>
    </row>
    <row r="46" spans="1:27" s="103" customFormat="1" hidden="1" outlineLevel="2" x14ac:dyDescent="0.35">
      <c r="A46" s="106" t="s">
        <v>296</v>
      </c>
      <c r="B46" s="107">
        <v>286</v>
      </c>
      <c r="C46" s="107">
        <v>379</v>
      </c>
      <c r="D46" s="107">
        <v>389</v>
      </c>
      <c r="E46" s="102"/>
      <c r="F46" s="102"/>
    </row>
    <row r="47" spans="1:27" s="103" customFormat="1" hidden="1" outlineLevel="2" x14ac:dyDescent="0.35">
      <c r="A47" s="106" t="s">
        <v>55</v>
      </c>
      <c r="B47" s="107">
        <v>0</v>
      </c>
      <c r="C47" s="107">
        <v>0</v>
      </c>
      <c r="D47" s="107" t="s">
        <v>301</v>
      </c>
      <c r="E47" s="102"/>
      <c r="F47" s="102"/>
    </row>
    <row r="48" spans="1:27" s="103" customFormat="1" hidden="1" outlineLevel="1" x14ac:dyDescent="0.35">
      <c r="A48" s="104" t="s">
        <v>304</v>
      </c>
      <c r="B48" s="109">
        <f>SUM(B49:B51)</f>
        <v>677</v>
      </c>
      <c r="C48" s="109">
        <f>SUM(C49:C51)</f>
        <v>695</v>
      </c>
      <c r="D48" s="109">
        <f>SUM(D49:D51)</f>
        <v>726</v>
      </c>
      <c r="E48" s="102"/>
      <c r="F48" s="102"/>
    </row>
    <row r="49" spans="1:27" s="103" customFormat="1" hidden="1" outlineLevel="2" x14ac:dyDescent="0.35">
      <c r="A49" s="106" t="s">
        <v>295</v>
      </c>
      <c r="B49" s="108">
        <v>650</v>
      </c>
      <c r="C49" s="108">
        <v>667</v>
      </c>
      <c r="D49" s="108">
        <v>694</v>
      </c>
      <c r="E49" s="102"/>
      <c r="F49" s="102"/>
    </row>
    <row r="50" spans="1:27" s="103" customFormat="1" hidden="1" outlineLevel="2" x14ac:dyDescent="0.35">
      <c r="A50" s="106" t="s">
        <v>296</v>
      </c>
      <c r="B50" s="108">
        <v>25</v>
      </c>
      <c r="C50" s="108">
        <v>25</v>
      </c>
      <c r="D50" s="108">
        <v>29</v>
      </c>
      <c r="E50" s="102"/>
      <c r="F50" s="102"/>
    </row>
    <row r="51" spans="1:27" s="103" customFormat="1" hidden="1" outlineLevel="2" x14ac:dyDescent="0.35">
      <c r="A51" s="106" t="s">
        <v>55</v>
      </c>
      <c r="B51" s="108">
        <v>2</v>
      </c>
      <c r="C51" s="108">
        <v>3</v>
      </c>
      <c r="D51" s="108">
        <v>3</v>
      </c>
      <c r="E51" s="102"/>
      <c r="F51" s="102"/>
    </row>
    <row r="52" spans="1:27" s="103" customFormat="1" hidden="1" outlineLevel="1" x14ac:dyDescent="0.35">
      <c r="A52" s="104" t="s">
        <v>305</v>
      </c>
      <c r="B52" s="109">
        <f>SUM(B53:B55)</f>
        <v>1027</v>
      </c>
      <c r="C52" s="109">
        <f>SUM(C53:C55)</f>
        <v>1065</v>
      </c>
      <c r="D52" s="109">
        <f>SUM(D53:D55)</f>
        <v>1088</v>
      </c>
      <c r="E52" s="102"/>
      <c r="F52" s="102"/>
    </row>
    <row r="53" spans="1:27" s="103" customFormat="1" hidden="1" outlineLevel="2" x14ac:dyDescent="0.35">
      <c r="A53" s="106" t="s">
        <v>295</v>
      </c>
      <c r="B53" s="108">
        <v>840</v>
      </c>
      <c r="C53" s="108">
        <v>868</v>
      </c>
      <c r="D53" s="108">
        <v>887</v>
      </c>
      <c r="E53" s="102"/>
      <c r="F53" s="102"/>
    </row>
    <row r="54" spans="1:27" s="103" customFormat="1" hidden="1" outlineLevel="2" x14ac:dyDescent="0.35">
      <c r="A54" s="106" t="s">
        <v>296</v>
      </c>
      <c r="B54" s="108">
        <v>183</v>
      </c>
      <c r="C54" s="108">
        <v>191</v>
      </c>
      <c r="D54" s="108">
        <v>196</v>
      </c>
      <c r="E54" s="102"/>
      <c r="F54" s="102"/>
    </row>
    <row r="55" spans="1:27" s="103" customFormat="1" hidden="1" outlineLevel="2" x14ac:dyDescent="0.35">
      <c r="A55" s="106" t="s">
        <v>55</v>
      </c>
      <c r="B55" s="108">
        <v>4</v>
      </c>
      <c r="C55" s="108">
        <v>6</v>
      </c>
      <c r="D55" s="108">
        <v>5</v>
      </c>
      <c r="E55" s="102"/>
      <c r="F55" s="102"/>
    </row>
    <row r="56" spans="1:27" s="103" customFormat="1" hidden="1" outlineLevel="1" x14ac:dyDescent="0.35">
      <c r="A56" s="110" t="s">
        <v>29</v>
      </c>
      <c r="B56" s="111">
        <f>SUM(B36,B40,B44,B48,B52)</f>
        <v>4064</v>
      </c>
      <c r="C56" s="111">
        <f>SUM(C36,C40,C44,C48,C52)</f>
        <v>4712</v>
      </c>
      <c r="D56" s="111">
        <f>SUM(D36,D40,D44,D48,D52)</f>
        <v>5186</v>
      </c>
      <c r="E56" s="102"/>
      <c r="F56" s="102"/>
    </row>
    <row r="57" spans="1:27" s="100" customFormat="1" x14ac:dyDescent="0.35">
      <c r="A57" s="56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</row>
    <row r="58" spans="1:27" s="103" customFormat="1" collapsed="1" x14ac:dyDescent="0.35">
      <c r="A58" s="296" t="s">
        <v>497</v>
      </c>
      <c r="B58" s="296"/>
      <c r="C58" s="296"/>
      <c r="D58" s="296"/>
      <c r="E58" s="102"/>
      <c r="F58" s="102"/>
    </row>
    <row r="59" spans="1:27" s="103" customFormat="1" hidden="1" outlineLevel="1" x14ac:dyDescent="0.35">
      <c r="A59" s="119" t="s">
        <v>295</v>
      </c>
      <c r="B59" s="120">
        <f>SUM(B63,B67)</f>
        <v>507</v>
      </c>
      <c r="C59" s="120">
        <f>SUM(C63,C67)</f>
        <v>282</v>
      </c>
      <c r="D59" s="120">
        <f>SUM(D63,D67)</f>
        <v>425</v>
      </c>
      <c r="E59" s="102"/>
      <c r="F59" s="102"/>
    </row>
    <row r="60" spans="1:27" s="103" customFormat="1" hidden="1" outlineLevel="2" x14ac:dyDescent="0.35">
      <c r="A60" s="121" t="s">
        <v>306</v>
      </c>
      <c r="B60" s="122">
        <v>32</v>
      </c>
      <c r="C60" s="122">
        <v>29</v>
      </c>
      <c r="D60" s="122">
        <v>59</v>
      </c>
      <c r="E60" s="102"/>
      <c r="F60" s="102"/>
    </row>
    <row r="61" spans="1:27" s="103" customFormat="1" hidden="1" outlineLevel="2" x14ac:dyDescent="0.35">
      <c r="A61" s="121" t="s">
        <v>307</v>
      </c>
      <c r="B61" s="122">
        <v>38</v>
      </c>
      <c r="C61" s="122">
        <v>7</v>
      </c>
      <c r="D61" s="122">
        <v>76</v>
      </c>
      <c r="E61" s="102"/>
      <c r="F61" s="102"/>
    </row>
    <row r="62" spans="1:27" s="103" customFormat="1" hidden="1" outlineLevel="2" x14ac:dyDescent="0.35">
      <c r="A62" s="121" t="s">
        <v>308</v>
      </c>
      <c r="B62" s="122">
        <v>91</v>
      </c>
      <c r="C62" s="122">
        <v>56</v>
      </c>
      <c r="D62" s="122">
        <v>12</v>
      </c>
      <c r="E62" s="102"/>
      <c r="F62" s="102"/>
    </row>
    <row r="63" spans="1:27" s="103" customFormat="1" hidden="1" outlineLevel="2" x14ac:dyDescent="0.35">
      <c r="A63" s="121" t="s">
        <v>309</v>
      </c>
      <c r="B63" s="102">
        <f>SUM(B60:B62)</f>
        <v>161</v>
      </c>
      <c r="C63" s="102">
        <f>SUM(C60:C62)</f>
        <v>92</v>
      </c>
      <c r="D63" s="102">
        <f>SUM(D60:D62)</f>
        <v>147</v>
      </c>
      <c r="E63" s="102"/>
      <c r="F63" s="102"/>
    </row>
    <row r="64" spans="1:27" s="103" customFormat="1" hidden="1" outlineLevel="2" x14ac:dyDescent="0.35">
      <c r="A64" s="121" t="s">
        <v>310</v>
      </c>
      <c r="B64" s="122">
        <v>56</v>
      </c>
      <c r="C64" s="122">
        <v>54</v>
      </c>
      <c r="D64" s="122">
        <v>84</v>
      </c>
      <c r="E64" s="102"/>
      <c r="F64" s="102"/>
    </row>
    <row r="65" spans="1:6" s="103" customFormat="1" hidden="1" outlineLevel="2" x14ac:dyDescent="0.35">
      <c r="A65" s="121" t="s">
        <v>311</v>
      </c>
      <c r="B65" s="122">
        <v>117</v>
      </c>
      <c r="C65" s="122">
        <v>29</v>
      </c>
      <c r="D65" s="122">
        <v>143</v>
      </c>
      <c r="E65" s="102"/>
      <c r="F65" s="102"/>
    </row>
    <row r="66" spans="1:6" s="103" customFormat="1" hidden="1" outlineLevel="2" x14ac:dyDescent="0.35">
      <c r="A66" s="121" t="s">
        <v>312</v>
      </c>
      <c r="B66" s="122">
        <v>173</v>
      </c>
      <c r="C66" s="122">
        <v>107</v>
      </c>
      <c r="D66" s="122">
        <v>51</v>
      </c>
      <c r="E66" s="102"/>
      <c r="F66" s="102"/>
    </row>
    <row r="67" spans="1:6" s="103" customFormat="1" hidden="1" outlineLevel="2" x14ac:dyDescent="0.35">
      <c r="A67" s="121" t="s">
        <v>313</v>
      </c>
      <c r="B67" s="102">
        <f>SUM(B64:B66)</f>
        <v>346</v>
      </c>
      <c r="C67" s="102">
        <f>SUM(C64:C66)</f>
        <v>190</v>
      </c>
      <c r="D67" s="102">
        <f>SUM(D64:D66)</f>
        <v>278</v>
      </c>
      <c r="E67" s="102"/>
      <c r="F67" s="102"/>
    </row>
    <row r="68" spans="1:6" s="103" customFormat="1" hidden="1" outlineLevel="2" x14ac:dyDescent="0.35">
      <c r="A68" s="123" t="s">
        <v>314</v>
      </c>
      <c r="B68" s="102">
        <f t="shared" ref="B68:D70" si="1">SUM(B60,B64)</f>
        <v>88</v>
      </c>
      <c r="C68" s="102">
        <f t="shared" si="1"/>
        <v>83</v>
      </c>
      <c r="D68" s="102">
        <f t="shared" si="1"/>
        <v>143</v>
      </c>
      <c r="E68" s="102"/>
      <c r="F68" s="102"/>
    </row>
    <row r="69" spans="1:6" s="103" customFormat="1" hidden="1" outlineLevel="2" x14ac:dyDescent="0.35">
      <c r="A69" s="123" t="s">
        <v>315</v>
      </c>
      <c r="B69" s="102">
        <f t="shared" si="1"/>
        <v>155</v>
      </c>
      <c r="C69" s="102">
        <f t="shared" si="1"/>
        <v>36</v>
      </c>
      <c r="D69" s="102">
        <f t="shared" si="1"/>
        <v>219</v>
      </c>
      <c r="E69" s="102"/>
      <c r="F69" s="102"/>
    </row>
    <row r="70" spans="1:6" s="103" customFormat="1" hidden="1" outlineLevel="2" x14ac:dyDescent="0.35">
      <c r="A70" s="123" t="s">
        <v>316</v>
      </c>
      <c r="B70" s="102">
        <f t="shared" si="1"/>
        <v>264</v>
      </c>
      <c r="C70" s="102">
        <f t="shared" si="1"/>
        <v>163</v>
      </c>
      <c r="D70" s="102">
        <f t="shared" si="1"/>
        <v>63</v>
      </c>
      <c r="E70" s="102"/>
      <c r="F70" s="102"/>
    </row>
    <row r="71" spans="1:6" s="103" customFormat="1" hidden="1" outlineLevel="1" x14ac:dyDescent="0.35">
      <c r="A71" s="119" t="s">
        <v>296</v>
      </c>
      <c r="B71" s="120">
        <f>SUM(B75,B79)</f>
        <v>48</v>
      </c>
      <c r="C71" s="120">
        <f>SUM(C75,C79)</f>
        <v>32</v>
      </c>
      <c r="D71" s="120">
        <f>SUM(D75,D79)</f>
        <v>18</v>
      </c>
      <c r="E71" s="102"/>
      <c r="F71" s="102"/>
    </row>
    <row r="72" spans="1:6" s="103" customFormat="1" hidden="1" outlineLevel="2" x14ac:dyDescent="0.35">
      <c r="A72" s="121" t="s">
        <v>306</v>
      </c>
      <c r="B72" s="122">
        <v>3</v>
      </c>
      <c r="C72" s="122">
        <v>8</v>
      </c>
      <c r="D72" s="122">
        <v>1</v>
      </c>
      <c r="E72" s="102"/>
      <c r="F72" s="102"/>
    </row>
    <row r="73" spans="1:6" s="103" customFormat="1" hidden="1" outlineLevel="2" x14ac:dyDescent="0.35">
      <c r="A73" s="121" t="s">
        <v>307</v>
      </c>
      <c r="B73" s="122">
        <v>2</v>
      </c>
      <c r="C73" s="122">
        <v>0</v>
      </c>
      <c r="D73" s="122">
        <v>1</v>
      </c>
      <c r="E73" s="102"/>
      <c r="F73" s="102"/>
    </row>
    <row r="74" spans="1:6" s="103" customFormat="1" hidden="1" outlineLevel="2" x14ac:dyDescent="0.35">
      <c r="A74" s="121" t="s">
        <v>308</v>
      </c>
      <c r="B74" s="122">
        <v>1</v>
      </c>
      <c r="C74" s="122">
        <v>0</v>
      </c>
      <c r="D74" s="122">
        <v>0</v>
      </c>
      <c r="E74" s="102"/>
      <c r="F74" s="102"/>
    </row>
    <row r="75" spans="1:6" s="103" customFormat="1" hidden="1" outlineLevel="2" x14ac:dyDescent="0.35">
      <c r="A75" s="121" t="s">
        <v>309</v>
      </c>
      <c r="B75" s="102">
        <f>SUM(B72:B74)</f>
        <v>6</v>
      </c>
      <c r="C75" s="102">
        <f>SUM(C72:C74)</f>
        <v>8</v>
      </c>
      <c r="D75" s="102">
        <f>SUM(D72:D74)</f>
        <v>2</v>
      </c>
      <c r="E75" s="102"/>
      <c r="F75" s="102"/>
    </row>
    <row r="76" spans="1:6" s="103" customFormat="1" hidden="1" outlineLevel="2" x14ac:dyDescent="0.35">
      <c r="A76" s="121" t="s">
        <v>310</v>
      </c>
      <c r="B76" s="122">
        <v>3</v>
      </c>
      <c r="C76" s="122">
        <v>7</v>
      </c>
      <c r="D76" s="122">
        <v>3</v>
      </c>
      <c r="E76" s="102"/>
      <c r="F76" s="102"/>
    </row>
    <row r="77" spans="1:6" s="103" customFormat="1" hidden="1" outlineLevel="2" x14ac:dyDescent="0.35">
      <c r="A77" s="121" t="s">
        <v>311</v>
      </c>
      <c r="B77" s="122">
        <v>24</v>
      </c>
      <c r="C77" s="122">
        <v>7</v>
      </c>
      <c r="D77" s="122">
        <v>6</v>
      </c>
      <c r="E77" s="102"/>
      <c r="F77" s="102"/>
    </row>
    <row r="78" spans="1:6" s="103" customFormat="1" hidden="1" outlineLevel="2" x14ac:dyDescent="0.35">
      <c r="A78" s="121" t="s">
        <v>312</v>
      </c>
      <c r="B78" s="122">
        <v>15</v>
      </c>
      <c r="C78" s="122">
        <v>10</v>
      </c>
      <c r="D78" s="122">
        <v>7</v>
      </c>
      <c r="E78" s="102"/>
      <c r="F78" s="102"/>
    </row>
    <row r="79" spans="1:6" s="103" customFormat="1" hidden="1" outlineLevel="2" x14ac:dyDescent="0.35">
      <c r="A79" s="121" t="s">
        <v>313</v>
      </c>
      <c r="B79" s="102">
        <f>SUM(B76:B78)</f>
        <v>42</v>
      </c>
      <c r="C79" s="102">
        <f>SUM(C76:C78)</f>
        <v>24</v>
      </c>
      <c r="D79" s="102">
        <f>SUM(D76:D78)</f>
        <v>16</v>
      </c>
      <c r="E79" s="102"/>
      <c r="F79" s="102"/>
    </row>
    <row r="80" spans="1:6" s="103" customFormat="1" hidden="1" outlineLevel="2" x14ac:dyDescent="0.35">
      <c r="A80" s="123" t="s">
        <v>314</v>
      </c>
      <c r="B80" s="102">
        <f t="shared" ref="B80:D82" si="2">SUM(B72,B76)</f>
        <v>6</v>
      </c>
      <c r="C80" s="102">
        <f t="shared" si="2"/>
        <v>15</v>
      </c>
      <c r="D80" s="102">
        <f t="shared" si="2"/>
        <v>4</v>
      </c>
      <c r="E80" s="102"/>
      <c r="F80" s="102"/>
    </row>
    <row r="81" spans="1:6" s="103" customFormat="1" hidden="1" outlineLevel="2" x14ac:dyDescent="0.35">
      <c r="A81" s="123" t="s">
        <v>315</v>
      </c>
      <c r="B81" s="102">
        <f t="shared" si="2"/>
        <v>26</v>
      </c>
      <c r="C81" s="102">
        <f t="shared" si="2"/>
        <v>7</v>
      </c>
      <c r="D81" s="102">
        <f t="shared" si="2"/>
        <v>7</v>
      </c>
      <c r="E81" s="102"/>
      <c r="F81" s="102"/>
    </row>
    <row r="82" spans="1:6" s="103" customFormat="1" hidden="1" outlineLevel="2" x14ac:dyDescent="0.35">
      <c r="A82" s="123" t="s">
        <v>316</v>
      </c>
      <c r="B82" s="102">
        <f t="shared" si="2"/>
        <v>16</v>
      </c>
      <c r="C82" s="102">
        <f t="shared" si="2"/>
        <v>10</v>
      </c>
      <c r="D82" s="102">
        <f t="shared" si="2"/>
        <v>7</v>
      </c>
      <c r="E82" s="102"/>
      <c r="F82" s="102"/>
    </row>
    <row r="83" spans="1:6" s="103" customFormat="1" hidden="1" outlineLevel="1" x14ac:dyDescent="0.35">
      <c r="A83" s="124" t="s">
        <v>55</v>
      </c>
      <c r="B83" s="120">
        <f>SUM(B87,B91)</f>
        <v>1</v>
      </c>
      <c r="C83" s="120">
        <f>SUM(C87,C91)</f>
        <v>0</v>
      </c>
      <c r="D83" s="120">
        <f>SUM(D87,D91)</f>
        <v>1</v>
      </c>
      <c r="E83" s="102"/>
      <c r="F83" s="102"/>
    </row>
    <row r="84" spans="1:6" s="103" customFormat="1" hidden="1" outlineLevel="2" x14ac:dyDescent="0.35">
      <c r="A84" s="121" t="s">
        <v>306</v>
      </c>
      <c r="B84" s="122">
        <v>1</v>
      </c>
      <c r="C84" s="122">
        <v>0</v>
      </c>
      <c r="D84" s="122">
        <v>0</v>
      </c>
      <c r="E84" s="102"/>
      <c r="F84" s="102"/>
    </row>
    <row r="85" spans="1:6" s="103" customFormat="1" hidden="1" outlineLevel="2" x14ac:dyDescent="0.35">
      <c r="A85" s="121" t="s">
        <v>307</v>
      </c>
      <c r="B85" s="122">
        <v>0</v>
      </c>
      <c r="C85" s="122">
        <v>0</v>
      </c>
      <c r="D85" s="122">
        <v>0</v>
      </c>
      <c r="E85" s="102"/>
      <c r="F85" s="102"/>
    </row>
    <row r="86" spans="1:6" s="103" customFormat="1" hidden="1" outlineLevel="2" x14ac:dyDescent="0.35">
      <c r="A86" s="121" t="s">
        <v>308</v>
      </c>
      <c r="B86" s="122">
        <v>0</v>
      </c>
      <c r="C86" s="122">
        <v>0</v>
      </c>
      <c r="D86" s="122">
        <v>0</v>
      </c>
      <c r="E86" s="102"/>
      <c r="F86" s="102"/>
    </row>
    <row r="87" spans="1:6" s="103" customFormat="1" hidden="1" outlineLevel="2" x14ac:dyDescent="0.35">
      <c r="A87" s="121" t="s">
        <v>309</v>
      </c>
      <c r="B87" s="102">
        <f>SUM(B84:B86)</f>
        <v>1</v>
      </c>
      <c r="C87" s="102">
        <f>SUM(C84:C86)</f>
        <v>0</v>
      </c>
      <c r="D87" s="102">
        <f>SUM(D84:D86)</f>
        <v>0</v>
      </c>
      <c r="E87" s="102"/>
      <c r="F87" s="102"/>
    </row>
    <row r="88" spans="1:6" s="103" customFormat="1" hidden="1" outlineLevel="2" x14ac:dyDescent="0.35">
      <c r="A88" s="121" t="s">
        <v>310</v>
      </c>
      <c r="B88" s="122">
        <v>0</v>
      </c>
      <c r="C88" s="122">
        <v>0</v>
      </c>
      <c r="D88" s="122">
        <v>0</v>
      </c>
      <c r="E88" s="102"/>
      <c r="F88" s="102"/>
    </row>
    <row r="89" spans="1:6" s="103" customFormat="1" hidden="1" outlineLevel="2" x14ac:dyDescent="0.35">
      <c r="A89" s="121" t="s">
        <v>311</v>
      </c>
      <c r="B89" s="122">
        <v>0</v>
      </c>
      <c r="C89" s="122">
        <v>0</v>
      </c>
      <c r="D89" s="122">
        <v>1</v>
      </c>
      <c r="E89" s="102"/>
      <c r="F89" s="102"/>
    </row>
    <row r="90" spans="1:6" s="103" customFormat="1" hidden="1" outlineLevel="2" x14ac:dyDescent="0.35">
      <c r="A90" s="121" t="s">
        <v>312</v>
      </c>
      <c r="B90" s="122">
        <v>0</v>
      </c>
      <c r="C90" s="122">
        <v>0</v>
      </c>
      <c r="D90" s="122">
        <v>0</v>
      </c>
      <c r="E90" s="102"/>
      <c r="F90" s="102"/>
    </row>
    <row r="91" spans="1:6" s="103" customFormat="1" hidden="1" outlineLevel="2" x14ac:dyDescent="0.35">
      <c r="A91" s="121" t="s">
        <v>313</v>
      </c>
      <c r="B91" s="102">
        <f>SUM(B88:B90)</f>
        <v>0</v>
      </c>
      <c r="C91" s="102">
        <f>SUM(C88:C90)</f>
        <v>0</v>
      </c>
      <c r="D91" s="102">
        <f>SUM(D88:D90)</f>
        <v>1</v>
      </c>
      <c r="E91" s="102"/>
      <c r="F91" s="102"/>
    </row>
    <row r="92" spans="1:6" s="103" customFormat="1" hidden="1" outlineLevel="2" x14ac:dyDescent="0.35">
      <c r="A92" s="123" t="s">
        <v>314</v>
      </c>
      <c r="B92" s="102">
        <f t="shared" ref="B92:D94" si="3">SUM(B84,B88)</f>
        <v>1</v>
      </c>
      <c r="C92" s="102">
        <f t="shared" si="3"/>
        <v>0</v>
      </c>
      <c r="D92" s="102">
        <f t="shared" si="3"/>
        <v>0</v>
      </c>
      <c r="E92" s="102"/>
      <c r="F92" s="102"/>
    </row>
    <row r="93" spans="1:6" s="103" customFormat="1" hidden="1" outlineLevel="2" x14ac:dyDescent="0.35">
      <c r="A93" s="123" t="s">
        <v>315</v>
      </c>
      <c r="B93" s="102">
        <f t="shared" si="3"/>
        <v>0</v>
      </c>
      <c r="C93" s="102">
        <f t="shared" si="3"/>
        <v>0</v>
      </c>
      <c r="D93" s="102">
        <f t="shared" si="3"/>
        <v>1</v>
      </c>
      <c r="E93" s="102"/>
      <c r="F93" s="102"/>
    </row>
    <row r="94" spans="1:6" s="103" customFormat="1" hidden="1" outlineLevel="2" x14ac:dyDescent="0.35">
      <c r="A94" s="123" t="s">
        <v>316</v>
      </c>
      <c r="B94" s="102">
        <f t="shared" si="3"/>
        <v>0</v>
      </c>
      <c r="C94" s="102">
        <f t="shared" si="3"/>
        <v>0</v>
      </c>
      <c r="D94" s="102">
        <f t="shared" si="3"/>
        <v>0</v>
      </c>
      <c r="E94" s="102"/>
      <c r="F94" s="102"/>
    </row>
    <row r="95" spans="1:6" s="103" customFormat="1" hidden="1" outlineLevel="1" collapsed="1" x14ac:dyDescent="0.35">
      <c r="A95" s="125" t="s">
        <v>29</v>
      </c>
      <c r="B95" s="126">
        <f>SUM(B96:B98)</f>
        <v>556</v>
      </c>
      <c r="C95" s="126">
        <f>SUM(C96:C98)</f>
        <v>314</v>
      </c>
      <c r="D95" s="126">
        <f>SUM(D96:D98)</f>
        <v>444</v>
      </c>
      <c r="E95" s="102"/>
      <c r="F95" s="102"/>
    </row>
    <row r="96" spans="1:6" s="103" customFormat="1" hidden="1" outlineLevel="1" x14ac:dyDescent="0.35">
      <c r="A96" s="123" t="s">
        <v>314</v>
      </c>
      <c r="B96" s="102">
        <f t="shared" ref="B96:D98" si="4">SUM(B68,B80,B92)</f>
        <v>95</v>
      </c>
      <c r="C96" s="102">
        <f t="shared" si="4"/>
        <v>98</v>
      </c>
      <c r="D96" s="102">
        <f t="shared" si="4"/>
        <v>147</v>
      </c>
      <c r="E96" s="102"/>
      <c r="F96" s="102"/>
    </row>
    <row r="97" spans="1:27" s="103" customFormat="1" hidden="1" outlineLevel="1" x14ac:dyDescent="0.35">
      <c r="A97" s="123" t="s">
        <v>315</v>
      </c>
      <c r="B97" s="102">
        <f t="shared" si="4"/>
        <v>181</v>
      </c>
      <c r="C97" s="102">
        <f t="shared" si="4"/>
        <v>43</v>
      </c>
      <c r="D97" s="102">
        <f t="shared" si="4"/>
        <v>227</v>
      </c>
      <c r="E97" s="102"/>
      <c r="F97" s="102"/>
    </row>
    <row r="98" spans="1:27" s="103" customFormat="1" hidden="1" outlineLevel="1" x14ac:dyDescent="0.35">
      <c r="A98" s="123" t="s">
        <v>316</v>
      </c>
      <c r="B98" s="102">
        <f t="shared" si="4"/>
        <v>280</v>
      </c>
      <c r="C98" s="102">
        <f t="shared" si="4"/>
        <v>173</v>
      </c>
      <c r="D98" s="102">
        <f t="shared" si="4"/>
        <v>70</v>
      </c>
      <c r="E98" s="102"/>
      <c r="F98" s="102"/>
    </row>
    <row r="99" spans="1:27" s="100" customFormat="1" x14ac:dyDescent="0.35">
      <c r="A99" s="118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</row>
    <row r="100" spans="1:27" s="103" customFormat="1" collapsed="1" x14ac:dyDescent="0.35">
      <c r="A100" s="296" t="s">
        <v>498</v>
      </c>
      <c r="B100" s="296"/>
      <c r="C100" s="296"/>
      <c r="D100" s="296"/>
      <c r="E100" s="102"/>
      <c r="F100" s="102"/>
    </row>
    <row r="101" spans="1:27" s="103" customFormat="1" hidden="1" outlineLevel="1" x14ac:dyDescent="0.35">
      <c r="A101" s="119" t="s">
        <v>295</v>
      </c>
      <c r="B101" s="127">
        <v>0.14000000000000001</v>
      </c>
      <c r="C101" s="127">
        <v>7.0000000000000007E-2</v>
      </c>
      <c r="D101" s="127">
        <v>0.09</v>
      </c>
      <c r="E101" s="102"/>
      <c r="F101" s="102"/>
    </row>
    <row r="102" spans="1:27" s="103" customFormat="1" hidden="1" outlineLevel="2" x14ac:dyDescent="0.35">
      <c r="A102" s="121" t="s">
        <v>306</v>
      </c>
      <c r="B102" s="128">
        <v>0.13</v>
      </c>
      <c r="C102" s="128">
        <v>0.1</v>
      </c>
      <c r="D102" s="128">
        <v>0.19</v>
      </c>
      <c r="E102" s="102"/>
      <c r="F102" s="102"/>
    </row>
    <row r="103" spans="1:27" s="103" customFormat="1" hidden="1" outlineLevel="2" x14ac:dyDescent="0.35">
      <c r="A103" s="121" t="s">
        <v>307</v>
      </c>
      <c r="B103" s="128">
        <v>0.49</v>
      </c>
      <c r="C103" s="128">
        <v>0.08</v>
      </c>
      <c r="D103" s="128">
        <v>0.12</v>
      </c>
      <c r="E103" s="102"/>
      <c r="F103" s="102"/>
    </row>
    <row r="104" spans="1:27" s="103" customFormat="1" hidden="1" outlineLevel="2" x14ac:dyDescent="0.35">
      <c r="A104" s="121" t="s">
        <v>308</v>
      </c>
      <c r="B104" s="128">
        <v>0.15</v>
      </c>
      <c r="C104" s="128">
        <v>0.09</v>
      </c>
      <c r="D104" s="128">
        <v>0.11</v>
      </c>
      <c r="E104" s="102"/>
      <c r="F104" s="102"/>
    </row>
    <row r="105" spans="1:27" s="103" customFormat="1" hidden="1" outlineLevel="2" x14ac:dyDescent="0.35">
      <c r="A105" s="121" t="s">
        <v>309</v>
      </c>
      <c r="B105" s="129">
        <v>0.17</v>
      </c>
      <c r="C105" s="129">
        <v>0.09</v>
      </c>
      <c r="D105" s="129">
        <v>0.14000000000000001</v>
      </c>
      <c r="E105" s="102"/>
      <c r="F105" s="102"/>
    </row>
    <row r="106" spans="1:27" s="103" customFormat="1" hidden="1" outlineLevel="2" x14ac:dyDescent="0.35">
      <c r="A106" s="121" t="s">
        <v>310</v>
      </c>
      <c r="B106" s="128">
        <v>0.09</v>
      </c>
      <c r="C106" s="128">
        <v>0.08</v>
      </c>
      <c r="D106" s="128">
        <v>0.1</v>
      </c>
      <c r="E106" s="102"/>
      <c r="F106" s="102"/>
    </row>
    <row r="107" spans="1:27" s="103" customFormat="1" hidden="1" outlineLevel="2" x14ac:dyDescent="0.35">
      <c r="A107" s="121" t="s">
        <v>311</v>
      </c>
      <c r="B107" s="128">
        <v>0.37</v>
      </c>
      <c r="C107" s="128">
        <v>0.08</v>
      </c>
      <c r="D107" s="128">
        <v>7.0000000000000007E-2</v>
      </c>
      <c r="E107" s="102"/>
      <c r="F107" s="102"/>
    </row>
    <row r="108" spans="1:27" s="103" customFormat="1" hidden="1" outlineLevel="2" x14ac:dyDescent="0.35">
      <c r="A108" s="121" t="s">
        <v>312</v>
      </c>
      <c r="B108" s="128">
        <v>0.11</v>
      </c>
      <c r="C108" s="128">
        <v>0.05</v>
      </c>
      <c r="D108" s="128">
        <v>0.11</v>
      </c>
      <c r="E108" s="102"/>
      <c r="F108" s="102"/>
    </row>
    <row r="109" spans="1:27" s="103" customFormat="1" hidden="1" outlineLevel="2" x14ac:dyDescent="0.35">
      <c r="A109" s="121" t="s">
        <v>313</v>
      </c>
      <c r="B109" s="129">
        <v>0.13</v>
      </c>
      <c r="C109" s="129">
        <v>0.06</v>
      </c>
      <c r="D109" s="129">
        <v>0.08</v>
      </c>
      <c r="E109" s="102"/>
      <c r="F109" s="102"/>
    </row>
    <row r="110" spans="1:27" s="103" customFormat="1" hidden="1" outlineLevel="2" x14ac:dyDescent="0.35">
      <c r="A110" s="121" t="s">
        <v>314</v>
      </c>
      <c r="B110" s="128">
        <v>0.1</v>
      </c>
      <c r="C110" s="128">
        <v>0.08</v>
      </c>
      <c r="D110" s="128">
        <v>0.12</v>
      </c>
      <c r="E110" s="102"/>
      <c r="F110" s="102"/>
    </row>
    <row r="111" spans="1:27" s="103" customFormat="1" hidden="1" outlineLevel="2" x14ac:dyDescent="0.35">
      <c r="A111" s="121" t="s">
        <v>315</v>
      </c>
      <c r="B111" s="128">
        <v>0.39</v>
      </c>
      <c r="C111" s="128">
        <v>0.08</v>
      </c>
      <c r="D111" s="128">
        <v>0.08</v>
      </c>
      <c r="E111" s="102"/>
      <c r="F111" s="102"/>
    </row>
    <row r="112" spans="1:27" s="103" customFormat="1" hidden="1" outlineLevel="2" x14ac:dyDescent="0.35">
      <c r="A112" s="121" t="s">
        <v>316</v>
      </c>
      <c r="B112" s="128">
        <v>0.12</v>
      </c>
      <c r="C112" s="128">
        <v>0.06</v>
      </c>
      <c r="D112" s="128">
        <v>0.11</v>
      </c>
      <c r="E112" s="102"/>
      <c r="F112" s="102"/>
    </row>
    <row r="113" spans="1:6" s="103" customFormat="1" hidden="1" outlineLevel="1" x14ac:dyDescent="0.35">
      <c r="A113" s="119" t="s">
        <v>296</v>
      </c>
      <c r="B113" s="127">
        <v>0.09</v>
      </c>
      <c r="C113" s="127">
        <v>0.05</v>
      </c>
      <c r="D113" s="127">
        <v>0.03</v>
      </c>
      <c r="E113" s="102"/>
      <c r="F113" s="102"/>
    </row>
    <row r="114" spans="1:6" s="103" customFormat="1" hidden="1" outlineLevel="2" x14ac:dyDescent="0.35">
      <c r="A114" s="121" t="s">
        <v>306</v>
      </c>
      <c r="B114" s="128">
        <v>0.14000000000000001</v>
      </c>
      <c r="C114" s="128">
        <v>0.5</v>
      </c>
      <c r="D114" s="128">
        <v>0.05</v>
      </c>
      <c r="E114" s="102"/>
      <c r="F114" s="102"/>
    </row>
    <row r="115" spans="1:6" s="103" customFormat="1" hidden="1" outlineLevel="2" x14ac:dyDescent="0.35">
      <c r="A115" s="121" t="s">
        <v>307</v>
      </c>
      <c r="B115" s="128">
        <v>1</v>
      </c>
      <c r="C115" s="128">
        <v>0</v>
      </c>
      <c r="D115" s="128">
        <v>0.03</v>
      </c>
      <c r="E115" s="102"/>
      <c r="F115" s="102"/>
    </row>
    <row r="116" spans="1:6" s="103" customFormat="1" hidden="1" outlineLevel="2" x14ac:dyDescent="0.35">
      <c r="A116" s="121" t="s">
        <v>308</v>
      </c>
      <c r="B116" s="128">
        <v>0.03</v>
      </c>
      <c r="C116" s="128">
        <v>0</v>
      </c>
      <c r="D116" s="128">
        <v>0</v>
      </c>
      <c r="E116" s="102"/>
      <c r="F116" s="102"/>
    </row>
    <row r="117" spans="1:6" s="103" customFormat="1" hidden="1" outlineLevel="2" x14ac:dyDescent="0.35">
      <c r="A117" s="121" t="s">
        <v>309</v>
      </c>
      <c r="B117" s="129">
        <v>0.1</v>
      </c>
      <c r="C117" s="129">
        <v>0.14000000000000001</v>
      </c>
      <c r="D117" s="129">
        <v>0.03</v>
      </c>
      <c r="E117" s="102"/>
      <c r="F117" s="102"/>
    </row>
    <row r="118" spans="1:6" s="103" customFormat="1" hidden="1" outlineLevel="2" x14ac:dyDescent="0.35">
      <c r="A118" s="121" t="s">
        <v>310</v>
      </c>
      <c r="B118" s="128">
        <v>0.03</v>
      </c>
      <c r="C118" s="128">
        <v>0.05</v>
      </c>
      <c r="D118" s="128">
        <v>0.02</v>
      </c>
      <c r="E118" s="102"/>
      <c r="F118" s="102"/>
    </row>
    <row r="119" spans="1:6" s="103" customFormat="1" hidden="1" outlineLevel="2" x14ac:dyDescent="0.35">
      <c r="A119" s="121" t="s">
        <v>311</v>
      </c>
      <c r="B119" s="128">
        <v>0.25</v>
      </c>
      <c r="C119" s="128">
        <v>7.0000000000000007E-2</v>
      </c>
      <c r="D119" s="128">
        <v>0.02</v>
      </c>
      <c r="E119" s="102"/>
      <c r="F119" s="102"/>
    </row>
    <row r="120" spans="1:6" s="103" customFormat="1" hidden="1" outlineLevel="2" x14ac:dyDescent="0.35">
      <c r="A120" s="121" t="s">
        <v>312</v>
      </c>
      <c r="B120" s="128">
        <v>0.05</v>
      </c>
      <c r="C120" s="128">
        <v>0.03</v>
      </c>
      <c r="D120" s="128">
        <v>0.06</v>
      </c>
      <c r="E120" s="102"/>
      <c r="F120" s="102"/>
    </row>
    <row r="121" spans="1:6" s="103" customFormat="1" hidden="1" outlineLevel="2" x14ac:dyDescent="0.35">
      <c r="A121" s="121" t="s">
        <v>313</v>
      </c>
      <c r="B121" s="129">
        <v>0.08</v>
      </c>
      <c r="C121" s="129">
        <v>0.04</v>
      </c>
      <c r="D121" s="129">
        <v>0.03</v>
      </c>
      <c r="E121" s="102"/>
      <c r="F121" s="102"/>
    </row>
    <row r="122" spans="1:6" s="103" customFormat="1" hidden="1" outlineLevel="2" x14ac:dyDescent="0.35">
      <c r="A122" s="121" t="s">
        <v>314</v>
      </c>
      <c r="B122" s="130">
        <v>0.04</v>
      </c>
      <c r="C122" s="130">
        <v>0.09</v>
      </c>
      <c r="D122" s="130">
        <v>0.03</v>
      </c>
      <c r="E122" s="102"/>
      <c r="F122" s="102"/>
    </row>
    <row r="123" spans="1:6" s="103" customFormat="1" hidden="1" outlineLevel="2" x14ac:dyDescent="0.35">
      <c r="A123" s="121" t="s">
        <v>315</v>
      </c>
      <c r="B123" s="130">
        <v>0.27</v>
      </c>
      <c r="C123" s="130">
        <v>7.0000000000000007E-2</v>
      </c>
      <c r="D123" s="130">
        <v>0.02</v>
      </c>
      <c r="E123" s="102"/>
      <c r="F123" s="102"/>
    </row>
    <row r="124" spans="1:6" s="103" customFormat="1" hidden="1" outlineLevel="2" x14ac:dyDescent="0.35">
      <c r="A124" s="121" t="s">
        <v>316</v>
      </c>
      <c r="B124" s="130">
        <v>0.05</v>
      </c>
      <c r="C124" s="130">
        <v>0.03</v>
      </c>
      <c r="D124" s="130">
        <v>0.06</v>
      </c>
      <c r="E124" s="102"/>
      <c r="F124" s="102"/>
    </row>
    <row r="125" spans="1:6" s="103" customFormat="1" hidden="1" outlineLevel="1" x14ac:dyDescent="0.35">
      <c r="A125" s="124" t="s">
        <v>55</v>
      </c>
      <c r="B125" s="127">
        <v>0.17</v>
      </c>
      <c r="C125" s="127">
        <v>0</v>
      </c>
      <c r="D125" s="127">
        <v>0.13</v>
      </c>
      <c r="E125" s="102"/>
      <c r="F125" s="102"/>
    </row>
    <row r="126" spans="1:6" s="103" customFormat="1" hidden="1" outlineLevel="2" x14ac:dyDescent="0.35">
      <c r="A126" s="121" t="s">
        <v>306</v>
      </c>
      <c r="B126" s="128">
        <v>1</v>
      </c>
      <c r="C126" s="128">
        <v>0</v>
      </c>
      <c r="D126" s="128">
        <v>0</v>
      </c>
      <c r="E126" s="102"/>
      <c r="F126" s="102"/>
    </row>
    <row r="127" spans="1:6" s="103" customFormat="1" hidden="1" outlineLevel="2" x14ac:dyDescent="0.35">
      <c r="A127" s="121" t="s">
        <v>307</v>
      </c>
      <c r="B127" s="128">
        <v>0</v>
      </c>
      <c r="C127" s="128">
        <v>0</v>
      </c>
      <c r="D127" s="128">
        <v>0</v>
      </c>
      <c r="E127" s="102"/>
      <c r="F127" s="102"/>
    </row>
    <row r="128" spans="1:6" s="103" customFormat="1" hidden="1" outlineLevel="2" x14ac:dyDescent="0.35">
      <c r="A128" s="121" t="s">
        <v>308</v>
      </c>
      <c r="B128" s="128">
        <v>0</v>
      </c>
      <c r="C128" s="128">
        <v>0</v>
      </c>
      <c r="D128" s="128">
        <v>0</v>
      </c>
      <c r="E128" s="102"/>
      <c r="F128" s="102"/>
    </row>
    <row r="129" spans="1:27" s="103" customFormat="1" hidden="1" outlineLevel="2" x14ac:dyDescent="0.35">
      <c r="A129" s="131" t="s">
        <v>309</v>
      </c>
      <c r="B129" s="113">
        <v>1005</v>
      </c>
      <c r="C129" s="132">
        <v>0</v>
      </c>
      <c r="D129" s="132">
        <v>0</v>
      </c>
      <c r="E129" s="102"/>
      <c r="F129" s="102"/>
    </row>
    <row r="130" spans="1:27" s="103" customFormat="1" hidden="1" outlineLevel="2" x14ac:dyDescent="0.35">
      <c r="A130" s="121" t="s">
        <v>310</v>
      </c>
      <c r="B130" s="128">
        <v>0</v>
      </c>
      <c r="C130" s="128">
        <v>0</v>
      </c>
      <c r="D130" s="128">
        <v>0</v>
      </c>
      <c r="E130" s="102"/>
      <c r="F130" s="102"/>
    </row>
    <row r="131" spans="1:27" s="103" customFormat="1" hidden="1" outlineLevel="2" x14ac:dyDescent="0.35">
      <c r="A131" s="121" t="s">
        <v>311</v>
      </c>
      <c r="B131" s="128">
        <v>0</v>
      </c>
      <c r="C131" s="128">
        <v>0</v>
      </c>
      <c r="D131" s="128">
        <v>0.2</v>
      </c>
      <c r="E131" s="102"/>
      <c r="F131" s="102"/>
    </row>
    <row r="132" spans="1:27" s="103" customFormat="1" hidden="1" outlineLevel="2" x14ac:dyDescent="0.35">
      <c r="A132" s="121" t="s">
        <v>312</v>
      </c>
      <c r="B132" s="128">
        <v>0</v>
      </c>
      <c r="C132" s="128">
        <v>0</v>
      </c>
      <c r="D132" s="128">
        <v>0</v>
      </c>
      <c r="E132" s="102"/>
      <c r="F132" s="102"/>
    </row>
    <row r="133" spans="1:27" s="103" customFormat="1" hidden="1" outlineLevel="2" x14ac:dyDescent="0.35">
      <c r="A133" s="131" t="s">
        <v>313</v>
      </c>
      <c r="B133" s="132">
        <v>0</v>
      </c>
      <c r="C133" s="132">
        <v>0</v>
      </c>
      <c r="D133" s="132">
        <v>0.14000000000000001</v>
      </c>
      <c r="E133" s="102"/>
      <c r="F133" s="102"/>
    </row>
    <row r="134" spans="1:27" s="103" customFormat="1" hidden="1" outlineLevel="2" x14ac:dyDescent="0.35">
      <c r="A134" s="121" t="s">
        <v>314</v>
      </c>
      <c r="B134" s="130">
        <v>1</v>
      </c>
      <c r="C134" s="130">
        <v>0</v>
      </c>
      <c r="D134" s="130">
        <v>0</v>
      </c>
      <c r="E134" s="102"/>
      <c r="F134" s="102"/>
    </row>
    <row r="135" spans="1:27" s="103" customFormat="1" hidden="1" outlineLevel="2" x14ac:dyDescent="0.35">
      <c r="A135" s="121" t="s">
        <v>315</v>
      </c>
      <c r="B135" s="130">
        <v>0</v>
      </c>
      <c r="C135" s="130">
        <v>0</v>
      </c>
      <c r="D135" s="130">
        <v>0.17</v>
      </c>
      <c r="E135" s="102"/>
      <c r="F135" s="102"/>
    </row>
    <row r="136" spans="1:27" s="103" customFormat="1" hidden="1" outlineLevel="2" x14ac:dyDescent="0.35">
      <c r="A136" s="121" t="s">
        <v>316</v>
      </c>
      <c r="B136" s="130">
        <v>0</v>
      </c>
      <c r="C136" s="130">
        <v>0</v>
      </c>
      <c r="D136" s="130">
        <v>0</v>
      </c>
      <c r="E136" s="102"/>
      <c r="F136" s="102"/>
    </row>
    <row r="137" spans="1:27" s="103" customFormat="1" hidden="1" outlineLevel="1" x14ac:dyDescent="0.35">
      <c r="A137" s="125" t="s">
        <v>29</v>
      </c>
      <c r="B137" s="133">
        <v>0.14000000000000001</v>
      </c>
      <c r="C137" s="133">
        <v>7.0000000000000007E-2</v>
      </c>
      <c r="D137" s="133">
        <v>0.09</v>
      </c>
      <c r="E137" s="102"/>
      <c r="F137" s="102"/>
    </row>
    <row r="138" spans="1:27" s="103" customFormat="1" hidden="1" outlineLevel="2" x14ac:dyDescent="0.35">
      <c r="A138" s="121" t="s">
        <v>314</v>
      </c>
      <c r="B138" s="134">
        <v>0.09</v>
      </c>
      <c r="C138" s="134">
        <v>0.09</v>
      </c>
      <c r="D138" s="134">
        <v>0.11</v>
      </c>
      <c r="E138" s="102"/>
      <c r="F138" s="102"/>
    </row>
    <row r="139" spans="1:27" s="103" customFormat="1" hidden="1" outlineLevel="2" x14ac:dyDescent="0.35">
      <c r="A139" s="121" t="s">
        <v>315</v>
      </c>
      <c r="B139" s="134">
        <v>0.37</v>
      </c>
      <c r="C139" s="134">
        <v>7.0000000000000007E-2</v>
      </c>
      <c r="D139" s="134">
        <v>7.0000000000000007E-2</v>
      </c>
      <c r="E139" s="102"/>
      <c r="F139" s="102"/>
    </row>
    <row r="140" spans="1:27" s="103" customFormat="1" hidden="1" outlineLevel="2" x14ac:dyDescent="0.35">
      <c r="A140" s="121" t="s">
        <v>316</v>
      </c>
      <c r="B140" s="134">
        <v>0.11</v>
      </c>
      <c r="C140" s="134">
        <v>0.06</v>
      </c>
      <c r="D140" s="134">
        <v>0.1</v>
      </c>
      <c r="E140" s="102"/>
      <c r="F140" s="102"/>
    </row>
    <row r="141" spans="1:27" s="103" customFormat="1" hidden="1" outlineLevel="1" x14ac:dyDescent="0.35">
      <c r="A141" s="294" t="s">
        <v>317</v>
      </c>
      <c r="B141" s="294"/>
      <c r="C141" s="294"/>
      <c r="D141" s="294"/>
      <c r="E141" s="102"/>
      <c r="F141" s="102"/>
    </row>
    <row r="143" spans="1:27" s="100" customFormat="1" collapsed="1" x14ac:dyDescent="0.35">
      <c r="A143" s="295" t="s">
        <v>500</v>
      </c>
      <c r="B143" s="295"/>
      <c r="C143" s="295"/>
      <c r="D143" s="29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</row>
    <row r="144" spans="1:27" s="100" customFormat="1" hidden="1" outlineLevel="1" x14ac:dyDescent="0.35">
      <c r="A144" s="19" t="s">
        <v>324</v>
      </c>
      <c r="B144" s="101"/>
      <c r="C144" s="101"/>
      <c r="D144" s="101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</row>
    <row r="145" spans="1:27" s="100" customFormat="1" hidden="1" outlineLevel="1" x14ac:dyDescent="0.35">
      <c r="A145" s="24" t="s">
        <v>300</v>
      </c>
      <c r="B145" s="140">
        <v>1.04</v>
      </c>
      <c r="C145" s="140">
        <v>1.08</v>
      </c>
      <c r="D145" s="140">
        <v>1.07</v>
      </c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</row>
    <row r="146" spans="1:27" s="100" customFormat="1" hidden="1" outlineLevel="1" x14ac:dyDescent="0.35">
      <c r="A146" s="2" t="s">
        <v>302</v>
      </c>
      <c r="B146" s="141">
        <v>1.1000000000000001</v>
      </c>
      <c r="C146" s="141">
        <v>1.2</v>
      </c>
      <c r="D146" s="141">
        <v>1.1299999999999999</v>
      </c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</row>
    <row r="147" spans="1:27" s="100" customFormat="1" hidden="1" outlineLevel="1" x14ac:dyDescent="0.35">
      <c r="A147" s="24" t="s">
        <v>303</v>
      </c>
      <c r="B147" s="140">
        <v>1.1499999999999999</v>
      </c>
      <c r="C147" s="140">
        <v>1.1200000000000001</v>
      </c>
      <c r="D147" s="140">
        <v>1.1000000000000001</v>
      </c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</row>
    <row r="148" spans="1:27" s="100" customFormat="1" hidden="1" outlineLevel="1" x14ac:dyDescent="0.35">
      <c r="A148" s="2" t="s">
        <v>304</v>
      </c>
      <c r="B148" s="141">
        <v>1.23</v>
      </c>
      <c r="C148" s="141">
        <v>1.22</v>
      </c>
      <c r="D148" s="141">
        <v>1.23</v>
      </c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</row>
    <row r="149" spans="1:27" s="100" customFormat="1" hidden="1" outlineLevel="1" x14ac:dyDescent="0.35">
      <c r="A149" s="24" t="s">
        <v>305</v>
      </c>
      <c r="B149" s="140">
        <v>1.08</v>
      </c>
      <c r="C149" s="140">
        <v>1.07</v>
      </c>
      <c r="D149" s="140">
        <v>1.1100000000000001</v>
      </c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</row>
    <row r="150" spans="1:27" s="100" customFormat="1" x14ac:dyDescent="0.35">
      <c r="A150" s="56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</row>
    <row r="151" spans="1:27" s="103" customFormat="1" collapsed="1" x14ac:dyDescent="0.35">
      <c r="A151" s="296" t="s">
        <v>501</v>
      </c>
      <c r="B151" s="296"/>
      <c r="C151" s="296"/>
      <c r="D151" s="296"/>
      <c r="E151" s="102"/>
      <c r="F151" s="102"/>
    </row>
    <row r="152" spans="1:27" s="103" customFormat="1" hidden="1" outlineLevel="1" x14ac:dyDescent="0.35">
      <c r="A152" s="112" t="s">
        <v>325</v>
      </c>
      <c r="B152" s="101"/>
      <c r="C152" s="101"/>
      <c r="D152" s="101"/>
      <c r="E152" s="102"/>
      <c r="F152" s="102"/>
    </row>
    <row r="153" spans="1:27" s="103" customFormat="1" hidden="1" outlineLevel="1" x14ac:dyDescent="0.35">
      <c r="A153" s="104" t="s">
        <v>326</v>
      </c>
      <c r="B153" s="136">
        <v>1170.17</v>
      </c>
      <c r="C153" s="136">
        <v>1202.93</v>
      </c>
      <c r="D153" s="109">
        <v>1263</v>
      </c>
      <c r="E153" s="102"/>
      <c r="F153" s="102"/>
    </row>
    <row r="154" spans="1:27" s="103" customFormat="1" hidden="1" outlineLevel="2" x14ac:dyDescent="0.35">
      <c r="A154" s="142" t="s">
        <v>327</v>
      </c>
      <c r="B154" s="136">
        <v>1513</v>
      </c>
      <c r="C154" s="136">
        <v>1594</v>
      </c>
      <c r="D154" s="109">
        <v>1524</v>
      </c>
      <c r="E154" s="102"/>
      <c r="F154" s="102"/>
    </row>
    <row r="155" spans="1:27" s="103" customFormat="1" hidden="1" outlineLevel="1" x14ac:dyDescent="0.35">
      <c r="A155" s="116" t="s">
        <v>328</v>
      </c>
      <c r="B155" s="143">
        <v>1209.3699999999999</v>
      </c>
      <c r="C155" s="143">
        <v>1243.23</v>
      </c>
      <c r="D155" s="107">
        <v>1305</v>
      </c>
      <c r="E155" s="102"/>
      <c r="F155" s="102"/>
    </row>
    <row r="156" spans="1:27" s="103" customFormat="1" hidden="1" outlineLevel="2" x14ac:dyDescent="0.35">
      <c r="A156" s="144" t="s">
        <v>327</v>
      </c>
      <c r="B156" s="143">
        <v>716</v>
      </c>
      <c r="C156" s="143">
        <v>826</v>
      </c>
      <c r="D156" s="108">
        <v>869</v>
      </c>
      <c r="E156" s="102"/>
      <c r="F156" s="102"/>
    </row>
    <row r="157" spans="1:27" s="103" customFormat="1" hidden="1" outlineLevel="1" x14ac:dyDescent="0.35">
      <c r="A157" s="104" t="s">
        <v>329</v>
      </c>
      <c r="B157" s="136">
        <v>1209.3699999999999</v>
      </c>
      <c r="C157" s="136">
        <v>1243.23</v>
      </c>
      <c r="D157" s="109">
        <v>1305</v>
      </c>
      <c r="E157" s="102"/>
      <c r="F157" s="102"/>
    </row>
    <row r="158" spans="1:27" s="103" customFormat="1" hidden="1" outlineLevel="2" x14ac:dyDescent="0.35">
      <c r="A158" s="142" t="s">
        <v>327</v>
      </c>
      <c r="B158" s="136">
        <v>176</v>
      </c>
      <c r="C158" s="136">
        <v>223</v>
      </c>
      <c r="D158" s="105">
        <v>229</v>
      </c>
      <c r="E158" s="102"/>
      <c r="F158" s="102"/>
    </row>
    <row r="159" spans="1:27" s="103" customFormat="1" hidden="1" outlineLevel="1" x14ac:dyDescent="0.35">
      <c r="A159" s="116" t="s">
        <v>330</v>
      </c>
      <c r="B159" s="143">
        <v>1128.58</v>
      </c>
      <c r="C159" s="143">
        <v>1160.18</v>
      </c>
      <c r="D159" s="107">
        <v>1218</v>
      </c>
      <c r="E159" s="102"/>
      <c r="F159" s="102"/>
    </row>
    <row r="160" spans="1:27" s="103" customFormat="1" hidden="1" outlineLevel="2" x14ac:dyDescent="0.35">
      <c r="A160" s="144" t="s">
        <v>327</v>
      </c>
      <c r="B160" s="143">
        <v>347</v>
      </c>
      <c r="C160" s="143">
        <v>422</v>
      </c>
      <c r="D160" s="108">
        <v>515</v>
      </c>
      <c r="E160" s="102"/>
      <c r="F160" s="102"/>
    </row>
    <row r="161" spans="1:9" s="103" customFormat="1" hidden="1" outlineLevel="1" x14ac:dyDescent="0.35">
      <c r="A161" s="104" t="s">
        <v>331</v>
      </c>
      <c r="B161" s="136">
        <v>1438.51</v>
      </c>
      <c r="C161" s="136">
        <v>1202.93</v>
      </c>
      <c r="D161" s="109">
        <v>1263</v>
      </c>
      <c r="E161" s="102"/>
      <c r="F161" s="102"/>
    </row>
    <row r="162" spans="1:9" s="103" customFormat="1" hidden="1" outlineLevel="2" x14ac:dyDescent="0.35">
      <c r="A162" s="142" t="s">
        <v>327</v>
      </c>
      <c r="B162" s="136">
        <v>137</v>
      </c>
      <c r="C162" s="136">
        <v>149</v>
      </c>
      <c r="D162" s="105">
        <v>155</v>
      </c>
      <c r="E162" s="102"/>
      <c r="F162" s="102"/>
    </row>
    <row r="163" spans="1:9" s="103" customFormat="1" hidden="1" outlineLevel="1" collapsed="1" x14ac:dyDescent="0.35">
      <c r="A163" s="116" t="s">
        <v>332</v>
      </c>
      <c r="B163" s="143">
        <v>1209.3699999999999</v>
      </c>
      <c r="C163" s="143">
        <v>1243.23</v>
      </c>
      <c r="D163" s="107">
        <v>1553</v>
      </c>
      <c r="E163" s="102"/>
      <c r="F163" s="102"/>
    </row>
    <row r="164" spans="1:9" s="103" customFormat="1" hidden="1" outlineLevel="1" x14ac:dyDescent="0.35">
      <c r="A164" s="144" t="s">
        <v>327</v>
      </c>
      <c r="B164" s="143">
        <v>272</v>
      </c>
      <c r="C164" s="143">
        <v>338</v>
      </c>
      <c r="D164" s="108">
        <v>388</v>
      </c>
      <c r="E164" s="102"/>
      <c r="F164" s="102"/>
    </row>
    <row r="165" spans="1:9" s="135" customFormat="1" x14ac:dyDescent="0.35">
      <c r="A165" s="56"/>
      <c r="B165" s="100"/>
      <c r="C165" s="100"/>
      <c r="D165" s="100"/>
      <c r="E165" s="100"/>
      <c r="F165" s="100"/>
      <c r="G165" s="100"/>
      <c r="H165" s="100"/>
      <c r="I165" s="100"/>
    </row>
    <row r="166" spans="1:9" s="103" customFormat="1" collapsed="1" x14ac:dyDescent="0.35">
      <c r="A166" s="296" t="s">
        <v>502</v>
      </c>
      <c r="B166" s="296"/>
      <c r="C166" s="296"/>
      <c r="D166" s="296"/>
      <c r="E166" s="102"/>
      <c r="F166" s="102"/>
    </row>
    <row r="167" spans="1:9" s="103" customFormat="1" hidden="1" outlineLevel="1" x14ac:dyDescent="0.35">
      <c r="A167" s="104" t="s">
        <v>295</v>
      </c>
      <c r="B167" s="109">
        <f>SUM(B168:B169)</f>
        <v>7322</v>
      </c>
      <c r="C167" s="109">
        <f>SUM(C168:C169)</f>
        <v>7516</v>
      </c>
      <c r="D167" s="109">
        <f>SUM(D168:D169)</f>
        <v>7056</v>
      </c>
      <c r="E167" s="102"/>
      <c r="F167" s="102"/>
    </row>
    <row r="168" spans="1:9" s="103" customFormat="1" hidden="1" outlineLevel="2" x14ac:dyDescent="0.35">
      <c r="A168" s="147" t="s">
        <v>298</v>
      </c>
      <c r="B168" s="148">
        <v>489</v>
      </c>
      <c r="C168" s="148">
        <v>440</v>
      </c>
      <c r="D168" s="149">
        <v>1096</v>
      </c>
      <c r="E168" s="102"/>
      <c r="F168" s="102"/>
    </row>
    <row r="169" spans="1:9" s="103" customFormat="1" hidden="1" outlineLevel="2" x14ac:dyDescent="0.35">
      <c r="A169" s="147" t="s">
        <v>299</v>
      </c>
      <c r="B169" s="149">
        <v>6833</v>
      </c>
      <c r="C169" s="149">
        <v>7076</v>
      </c>
      <c r="D169" s="149">
        <v>5960</v>
      </c>
      <c r="E169" s="102"/>
      <c r="F169" s="102"/>
    </row>
    <row r="170" spans="1:9" s="103" customFormat="1" hidden="1" outlineLevel="1" x14ac:dyDescent="0.35">
      <c r="A170" s="104" t="s">
        <v>296</v>
      </c>
      <c r="B170" s="109">
        <f>SUM(B171:B172)</f>
        <v>409</v>
      </c>
      <c r="C170" s="109">
        <f>SUM(C171:C172)</f>
        <v>345</v>
      </c>
      <c r="D170" s="109">
        <f>SUM(D171:D172)</f>
        <v>361</v>
      </c>
      <c r="E170" s="102"/>
      <c r="F170" s="102"/>
    </row>
    <row r="171" spans="1:9" s="103" customFormat="1" hidden="1" outlineLevel="2" x14ac:dyDescent="0.35">
      <c r="A171" s="106" t="s">
        <v>298</v>
      </c>
      <c r="B171" s="108">
        <v>18</v>
      </c>
      <c r="C171" s="108">
        <v>17</v>
      </c>
      <c r="D171" s="108">
        <v>24</v>
      </c>
      <c r="E171" s="102"/>
      <c r="F171" s="102"/>
    </row>
    <row r="172" spans="1:9" s="103" customFormat="1" hidden="1" outlineLevel="2" x14ac:dyDescent="0.35">
      <c r="A172" s="106" t="s">
        <v>299</v>
      </c>
      <c r="B172" s="108">
        <v>391</v>
      </c>
      <c r="C172" s="108">
        <v>328</v>
      </c>
      <c r="D172" s="108">
        <v>337</v>
      </c>
      <c r="E172" s="102"/>
      <c r="F172" s="102"/>
    </row>
    <row r="173" spans="1:9" s="103" customFormat="1" hidden="1" outlineLevel="1" x14ac:dyDescent="0.35">
      <c r="A173" s="104" t="s">
        <v>55</v>
      </c>
      <c r="B173" s="109">
        <f>SUM(B174:B175)</f>
        <v>0</v>
      </c>
      <c r="C173" s="109">
        <f>SUM(C174:C175)</f>
        <v>0</v>
      </c>
      <c r="D173" s="109">
        <f>SUM(D174:D175)</f>
        <v>0</v>
      </c>
      <c r="E173" s="102"/>
      <c r="F173" s="102"/>
    </row>
    <row r="174" spans="1:9" s="103" customFormat="1" hidden="1" outlineLevel="2" x14ac:dyDescent="0.35">
      <c r="A174" s="147" t="s">
        <v>298</v>
      </c>
      <c r="B174" s="148">
        <v>0</v>
      </c>
      <c r="C174" s="148">
        <v>0</v>
      </c>
      <c r="D174" s="148">
        <v>0</v>
      </c>
      <c r="E174" s="102"/>
      <c r="F174" s="102"/>
    </row>
    <row r="175" spans="1:9" s="103" customFormat="1" hidden="1" outlineLevel="2" x14ac:dyDescent="0.35">
      <c r="A175" s="147" t="s">
        <v>299</v>
      </c>
      <c r="B175" s="148">
        <v>0</v>
      </c>
      <c r="C175" s="148">
        <v>0</v>
      </c>
      <c r="D175" s="148">
        <v>0</v>
      </c>
      <c r="E175" s="102"/>
      <c r="F175" s="102"/>
    </row>
    <row r="176" spans="1:9" s="103" customFormat="1" hidden="1" outlineLevel="1" x14ac:dyDescent="0.35">
      <c r="A176" s="150" t="s">
        <v>29</v>
      </c>
      <c r="B176" s="151">
        <f t="shared" ref="B176:D178" si="5">SUM(B167,B170,B173)</f>
        <v>7731</v>
      </c>
      <c r="C176" s="151">
        <f t="shared" si="5"/>
        <v>7861</v>
      </c>
      <c r="D176" s="151">
        <f t="shared" si="5"/>
        <v>7417</v>
      </c>
      <c r="E176" s="102"/>
      <c r="F176" s="102"/>
    </row>
    <row r="177" spans="1:11" s="103" customFormat="1" hidden="1" outlineLevel="2" x14ac:dyDescent="0.35">
      <c r="A177" s="106" t="s">
        <v>298</v>
      </c>
      <c r="B177" s="107">
        <f t="shared" si="5"/>
        <v>507</v>
      </c>
      <c r="C177" s="107">
        <f t="shared" si="5"/>
        <v>457</v>
      </c>
      <c r="D177" s="107">
        <f t="shared" si="5"/>
        <v>1120</v>
      </c>
      <c r="E177" s="102"/>
      <c r="F177" s="102"/>
    </row>
    <row r="178" spans="1:11" s="103" customFormat="1" hidden="1" outlineLevel="2" x14ac:dyDescent="0.35">
      <c r="A178" s="106" t="s">
        <v>299</v>
      </c>
      <c r="B178" s="107">
        <f t="shared" si="5"/>
        <v>7224</v>
      </c>
      <c r="C178" s="107">
        <f t="shared" si="5"/>
        <v>7404</v>
      </c>
      <c r="D178" s="107">
        <f t="shared" si="5"/>
        <v>6297</v>
      </c>
      <c r="E178" s="102"/>
      <c r="F178" s="102"/>
    </row>
    <row r="179" spans="1:11" s="103" customFormat="1" hidden="1" outlineLevel="1" x14ac:dyDescent="0.35">
      <c r="A179" s="56" t="s">
        <v>333</v>
      </c>
      <c r="B179" s="107"/>
      <c r="C179" s="107"/>
      <c r="D179" s="107"/>
      <c r="E179" s="102"/>
      <c r="F179" s="102"/>
    </row>
    <row r="180" spans="1:11" s="135" customFormat="1" x14ac:dyDescent="0.35">
      <c r="B180" s="56"/>
      <c r="C180" s="56"/>
      <c r="D180" s="56"/>
      <c r="E180" s="56"/>
      <c r="F180" s="56"/>
      <c r="G180" s="56"/>
      <c r="H180" s="145"/>
      <c r="I180" s="145"/>
      <c r="J180" s="146"/>
      <c r="K180" s="2"/>
    </row>
    <row r="181" spans="1:11" s="103" customFormat="1" collapsed="1" x14ac:dyDescent="0.35">
      <c r="A181" s="296" t="s">
        <v>503</v>
      </c>
      <c r="B181" s="296"/>
      <c r="C181" s="296"/>
      <c r="D181" s="296"/>
      <c r="E181" s="102"/>
      <c r="F181" s="102"/>
    </row>
    <row r="182" spans="1:11" s="103" customFormat="1" hidden="1" outlineLevel="1" x14ac:dyDescent="0.35">
      <c r="A182" s="104" t="s">
        <v>334</v>
      </c>
      <c r="B182" s="105">
        <f>SUM(B183:B184)</f>
        <v>420</v>
      </c>
      <c r="C182" s="105">
        <f>SUM(C183:C184)</f>
        <v>519</v>
      </c>
      <c r="D182" s="105">
        <f>SUM(D183:D184)</f>
        <v>413</v>
      </c>
      <c r="E182" s="102"/>
      <c r="F182" s="102"/>
    </row>
    <row r="183" spans="1:11" s="103" customFormat="1" hidden="1" outlineLevel="2" x14ac:dyDescent="0.35">
      <c r="A183" s="116" t="s">
        <v>295</v>
      </c>
      <c r="B183" s="108">
        <v>405</v>
      </c>
      <c r="C183" s="107">
        <v>498</v>
      </c>
      <c r="D183" s="107">
        <v>398</v>
      </c>
      <c r="E183" s="102"/>
      <c r="F183" s="102"/>
    </row>
    <row r="184" spans="1:11" s="103" customFormat="1" hidden="1" outlineLevel="2" x14ac:dyDescent="0.35">
      <c r="A184" s="116" t="s">
        <v>296</v>
      </c>
      <c r="B184" s="107">
        <v>15</v>
      </c>
      <c r="C184" s="107">
        <v>21</v>
      </c>
      <c r="D184" s="107">
        <v>15</v>
      </c>
      <c r="E184" s="102"/>
      <c r="F184" s="102"/>
    </row>
    <row r="185" spans="1:11" s="103" customFormat="1" hidden="1" outlineLevel="1" x14ac:dyDescent="0.35">
      <c r="A185" s="104" t="s">
        <v>335</v>
      </c>
      <c r="B185" s="109">
        <f>SUM(B186:B187)</f>
        <v>5225</v>
      </c>
      <c r="C185" s="109">
        <f>SUM(C186:C187)</f>
        <v>5183</v>
      </c>
      <c r="D185" s="109">
        <f>SUM(D186:D187)</f>
        <v>4978</v>
      </c>
      <c r="E185" s="102"/>
      <c r="F185" s="102"/>
    </row>
    <row r="186" spans="1:11" s="103" customFormat="1" hidden="1" outlineLevel="2" x14ac:dyDescent="0.35">
      <c r="A186" s="116" t="s">
        <v>295</v>
      </c>
      <c r="B186" s="107">
        <v>4832</v>
      </c>
      <c r="C186" s="107">
        <v>4859</v>
      </c>
      <c r="D186" s="107">
        <v>4632</v>
      </c>
      <c r="E186" s="102"/>
      <c r="F186" s="102"/>
    </row>
    <row r="187" spans="1:11" s="103" customFormat="1" hidden="1" outlineLevel="2" x14ac:dyDescent="0.35">
      <c r="A187" s="116" t="s">
        <v>296</v>
      </c>
      <c r="B187" s="107">
        <v>393</v>
      </c>
      <c r="C187" s="107">
        <v>324</v>
      </c>
      <c r="D187" s="107">
        <v>346</v>
      </c>
      <c r="E187" s="102"/>
      <c r="F187" s="102"/>
    </row>
    <row r="188" spans="1:11" s="103" customFormat="1" hidden="1" outlineLevel="1" x14ac:dyDescent="0.35">
      <c r="A188" s="104" t="s">
        <v>336</v>
      </c>
      <c r="B188" s="109">
        <f>SUM(B189:B190)</f>
        <v>2086</v>
      </c>
      <c r="C188" s="109">
        <f>SUM(C189:C190)</f>
        <v>2159</v>
      </c>
      <c r="D188" s="109">
        <f>SUM(D189:D190)</f>
        <v>2026</v>
      </c>
      <c r="E188" s="102"/>
      <c r="F188" s="102"/>
    </row>
    <row r="189" spans="1:11" s="103" customFormat="1" hidden="1" outlineLevel="2" x14ac:dyDescent="0.35">
      <c r="A189" s="116" t="s">
        <v>295</v>
      </c>
      <c r="B189" s="107">
        <v>2086</v>
      </c>
      <c r="C189" s="107">
        <v>2159</v>
      </c>
      <c r="D189" s="107">
        <v>2026</v>
      </c>
      <c r="E189" s="102"/>
      <c r="F189" s="102"/>
    </row>
    <row r="190" spans="1:11" s="103" customFormat="1" hidden="1" outlineLevel="2" x14ac:dyDescent="0.35">
      <c r="A190" s="116" t="s">
        <v>296</v>
      </c>
      <c r="B190" s="107">
        <v>0</v>
      </c>
      <c r="C190" s="107">
        <v>0</v>
      </c>
      <c r="D190" s="107">
        <v>0</v>
      </c>
      <c r="E190" s="102"/>
      <c r="F190" s="102"/>
    </row>
    <row r="191" spans="1:11" s="103" customFormat="1" hidden="1" outlineLevel="1" x14ac:dyDescent="0.35">
      <c r="A191" s="104" t="s">
        <v>337</v>
      </c>
      <c r="B191" s="109">
        <f>SUM(B192:B193)</f>
        <v>0</v>
      </c>
      <c r="C191" s="109">
        <f>SUM(C192:C193)</f>
        <v>0</v>
      </c>
      <c r="D191" s="109">
        <f>SUM(D192:D193)</f>
        <v>0</v>
      </c>
      <c r="E191" s="102"/>
      <c r="F191" s="102"/>
    </row>
    <row r="192" spans="1:11" s="103" customFormat="1" hidden="1" outlineLevel="2" x14ac:dyDescent="0.35">
      <c r="A192" s="116" t="s">
        <v>295</v>
      </c>
      <c r="B192" s="108">
        <v>0</v>
      </c>
      <c r="C192" s="108">
        <v>0</v>
      </c>
      <c r="D192" s="108">
        <v>0</v>
      </c>
      <c r="E192" s="102"/>
      <c r="F192" s="102"/>
    </row>
    <row r="193" spans="1:10" s="103" customFormat="1" hidden="1" outlineLevel="2" x14ac:dyDescent="0.35">
      <c r="A193" s="116" t="s">
        <v>296</v>
      </c>
      <c r="B193" s="108">
        <v>0</v>
      </c>
      <c r="C193" s="108">
        <v>0</v>
      </c>
      <c r="D193" s="108">
        <v>0</v>
      </c>
      <c r="E193" s="102"/>
      <c r="F193" s="102"/>
    </row>
    <row r="194" spans="1:10" s="103" customFormat="1" hidden="1" outlineLevel="1" x14ac:dyDescent="0.35">
      <c r="A194" s="104" t="s">
        <v>338</v>
      </c>
      <c r="B194" s="109">
        <f>SUM(B195:B196)</f>
        <v>0</v>
      </c>
      <c r="C194" s="109">
        <f>SUM(C195:C196)</f>
        <v>0</v>
      </c>
      <c r="D194" s="109">
        <f>SUM(D195:D196)</f>
        <v>0</v>
      </c>
      <c r="E194" s="102"/>
      <c r="F194" s="102"/>
    </row>
    <row r="195" spans="1:10" s="103" customFormat="1" hidden="1" outlineLevel="2" x14ac:dyDescent="0.35">
      <c r="A195" s="116" t="s">
        <v>295</v>
      </c>
      <c r="B195" s="108">
        <v>0</v>
      </c>
      <c r="C195" s="108">
        <v>0</v>
      </c>
      <c r="D195" s="108">
        <v>0</v>
      </c>
      <c r="E195" s="102"/>
      <c r="F195" s="102"/>
    </row>
    <row r="196" spans="1:10" s="103" customFormat="1" hidden="1" outlineLevel="2" x14ac:dyDescent="0.35">
      <c r="A196" s="116" t="s">
        <v>296</v>
      </c>
      <c r="B196" s="108">
        <v>0</v>
      </c>
      <c r="C196" s="108">
        <v>0</v>
      </c>
      <c r="D196" s="108">
        <v>0</v>
      </c>
      <c r="E196" s="102"/>
      <c r="F196" s="102"/>
    </row>
    <row r="197" spans="1:10" s="103" customFormat="1" hidden="1" outlineLevel="1" x14ac:dyDescent="0.35">
      <c r="A197" s="110" t="s">
        <v>29</v>
      </c>
      <c r="B197" s="111">
        <f>SUM(B182,B185,B188,B191,B194)</f>
        <v>7731</v>
      </c>
      <c r="C197" s="111">
        <f>SUM(C182,C185,C188,C191,C194)</f>
        <v>7861</v>
      </c>
      <c r="D197" s="111">
        <f>SUM(D182,D185,D188,D191,D194)</f>
        <v>7417</v>
      </c>
      <c r="E197" s="102"/>
      <c r="F197" s="102"/>
    </row>
    <row r="198" spans="1:10" s="135" customFormat="1" ht="45" hidden="1" customHeight="1" outlineLevel="1" x14ac:dyDescent="0.35">
      <c r="A198" s="294" t="s">
        <v>339</v>
      </c>
      <c r="B198" s="294"/>
      <c r="C198" s="294"/>
      <c r="D198" s="294"/>
      <c r="E198" s="2"/>
      <c r="F198" s="2"/>
      <c r="G198" s="2"/>
      <c r="H198" s="2"/>
      <c r="I198" s="2"/>
      <c r="J198" s="2"/>
    </row>
    <row r="199" spans="1:10" s="135" customFormat="1" ht="34.5" hidden="1" customHeight="1" outlineLevel="1" x14ac:dyDescent="0.35">
      <c r="A199" s="294" t="s">
        <v>340</v>
      </c>
      <c r="B199" s="294"/>
      <c r="C199" s="294"/>
      <c r="D199" s="294"/>
      <c r="E199" s="100"/>
      <c r="F199" s="100"/>
      <c r="G199" s="100"/>
      <c r="H199" s="100"/>
      <c r="I199" s="100"/>
    </row>
    <row r="200" spans="1:10" s="135" customFormat="1" x14ac:dyDescent="0.35">
      <c r="A200" s="56"/>
      <c r="B200" s="100"/>
      <c r="C200" s="100"/>
      <c r="D200" s="100"/>
      <c r="E200" s="100"/>
      <c r="F200" s="100"/>
      <c r="G200" s="100"/>
      <c r="H200" s="100"/>
      <c r="I200" s="100"/>
    </row>
    <row r="201" spans="1:10" s="103" customFormat="1" collapsed="1" x14ac:dyDescent="0.35">
      <c r="A201" s="296" t="s">
        <v>504</v>
      </c>
      <c r="B201" s="296"/>
      <c r="C201" s="296"/>
      <c r="D201" s="296"/>
      <c r="E201" s="102"/>
      <c r="F201" s="102"/>
    </row>
    <row r="202" spans="1:10" s="103" customFormat="1" hidden="1" outlineLevel="1" collapsed="1" x14ac:dyDescent="0.35">
      <c r="A202" s="110" t="s">
        <v>341</v>
      </c>
      <c r="B202" s="216">
        <v>42.7</v>
      </c>
      <c r="C202" s="216">
        <v>44.7</v>
      </c>
      <c r="D202" s="216">
        <v>36.700000000000003</v>
      </c>
      <c r="E202" s="102"/>
      <c r="F202" s="102"/>
    </row>
    <row r="203" spans="1:10" s="103" customFormat="1" hidden="1" outlineLevel="1" x14ac:dyDescent="0.35">
      <c r="A203" s="116" t="s">
        <v>298</v>
      </c>
      <c r="B203" s="102">
        <v>32.1</v>
      </c>
      <c r="C203" s="102">
        <v>29.6</v>
      </c>
      <c r="D203" s="102">
        <v>22.6</v>
      </c>
      <c r="E203" s="102"/>
      <c r="F203" s="102"/>
    </row>
    <row r="204" spans="1:10" s="103" customFormat="1" hidden="1" outlineLevel="1" x14ac:dyDescent="0.35">
      <c r="A204" s="116" t="s">
        <v>299</v>
      </c>
      <c r="B204" s="102">
        <v>41.2</v>
      </c>
      <c r="C204" s="102">
        <v>35.1</v>
      </c>
      <c r="D204" s="102">
        <v>27.8</v>
      </c>
      <c r="E204" s="102"/>
      <c r="F204" s="102"/>
    </row>
    <row r="205" spans="1:10" s="103" customFormat="1" hidden="1" outlineLevel="1" collapsed="1" x14ac:dyDescent="0.35">
      <c r="A205" s="110" t="s">
        <v>342</v>
      </c>
      <c r="B205" s="152"/>
      <c r="C205" s="152"/>
      <c r="D205" s="152"/>
      <c r="E205" s="102"/>
      <c r="F205" s="102"/>
    </row>
    <row r="206" spans="1:10" s="103" customFormat="1" hidden="1" outlineLevel="1" x14ac:dyDescent="0.35">
      <c r="A206" s="116" t="s">
        <v>298</v>
      </c>
      <c r="B206" s="153">
        <v>19.899999999999999</v>
      </c>
      <c r="C206" s="153">
        <v>13.8</v>
      </c>
      <c r="D206" s="153">
        <v>12.3</v>
      </c>
      <c r="E206" s="102"/>
      <c r="F206" s="102"/>
    </row>
    <row r="207" spans="1:10" s="103" customFormat="1" hidden="1" outlineLevel="1" x14ac:dyDescent="0.35">
      <c r="A207" s="116" t="s">
        <v>299</v>
      </c>
      <c r="B207" s="153">
        <v>19.8</v>
      </c>
      <c r="C207" s="153">
        <v>13.2</v>
      </c>
      <c r="D207" s="153">
        <v>12.1</v>
      </c>
      <c r="E207" s="102"/>
      <c r="F207" s="102"/>
    </row>
    <row r="208" spans="1:10" s="103" customFormat="1" hidden="1" outlineLevel="1" collapsed="1" x14ac:dyDescent="0.35">
      <c r="A208" s="110" t="s">
        <v>343</v>
      </c>
      <c r="B208" s="111"/>
      <c r="C208" s="111"/>
      <c r="D208" s="111"/>
      <c r="E208" s="102"/>
      <c r="F208" s="102"/>
    </row>
    <row r="209" spans="1:6" s="103" customFormat="1" hidden="1" outlineLevel="1" x14ac:dyDescent="0.35">
      <c r="A209" s="116" t="s">
        <v>298</v>
      </c>
      <c r="B209" s="108">
        <v>45.6</v>
      </c>
      <c r="C209" s="108">
        <v>31.4</v>
      </c>
      <c r="D209" s="108">
        <v>19.100000000000001</v>
      </c>
      <c r="E209" s="102"/>
      <c r="F209" s="102"/>
    </row>
    <row r="210" spans="1:6" s="103" customFormat="1" hidden="1" outlineLevel="1" x14ac:dyDescent="0.35">
      <c r="A210" s="116" t="s">
        <v>299</v>
      </c>
      <c r="B210" s="108">
        <v>49.6</v>
      </c>
      <c r="C210" s="108">
        <v>35.299999999999997</v>
      </c>
      <c r="D210" s="108">
        <v>23.5</v>
      </c>
      <c r="E210" s="102"/>
      <c r="F210" s="102"/>
    </row>
    <row r="211" spans="1:6" s="103" customFormat="1" hidden="1" outlineLevel="1" collapsed="1" x14ac:dyDescent="0.35">
      <c r="A211" s="110" t="s">
        <v>344</v>
      </c>
      <c r="B211" s="111"/>
      <c r="C211" s="111"/>
      <c r="D211" s="111"/>
      <c r="E211" s="102"/>
      <c r="F211" s="102"/>
    </row>
    <row r="212" spans="1:6" s="103" customFormat="1" hidden="1" outlineLevel="1" x14ac:dyDescent="0.35">
      <c r="A212" s="116" t="s">
        <v>298</v>
      </c>
      <c r="B212" s="153">
        <v>29.3</v>
      </c>
      <c r="C212" s="153">
        <v>39.5</v>
      </c>
      <c r="D212" s="153">
        <v>36.799999999999997</v>
      </c>
      <c r="E212" s="102"/>
      <c r="F212" s="102"/>
    </row>
    <row r="213" spans="1:6" s="103" customFormat="1" hidden="1" outlineLevel="1" x14ac:dyDescent="0.35">
      <c r="A213" s="116" t="s">
        <v>299</v>
      </c>
      <c r="B213" s="153">
        <v>57.7</v>
      </c>
      <c r="C213" s="153">
        <v>62.7</v>
      </c>
      <c r="D213" s="153">
        <v>51</v>
      </c>
      <c r="E213" s="102"/>
      <c r="F213" s="102"/>
    </row>
    <row r="214" spans="1:6" s="103" customFormat="1" hidden="1" outlineLevel="1" collapsed="1" x14ac:dyDescent="0.35">
      <c r="A214" s="110" t="s">
        <v>345</v>
      </c>
      <c r="B214" s="111"/>
      <c r="C214" s="111"/>
      <c r="D214" s="111"/>
      <c r="E214" s="102"/>
      <c r="F214" s="102"/>
    </row>
    <row r="215" spans="1:6" s="103" customFormat="1" hidden="1" outlineLevel="1" x14ac:dyDescent="0.35">
      <c r="A215" s="116" t="s">
        <v>298</v>
      </c>
      <c r="B215" s="108">
        <v>22.7</v>
      </c>
      <c r="C215" s="108">
        <v>18.5</v>
      </c>
      <c r="D215" s="108">
        <v>14.7</v>
      </c>
      <c r="E215" s="102"/>
      <c r="F215" s="102"/>
    </row>
    <row r="216" spans="1:6" s="103" customFormat="1" hidden="1" outlineLevel="1" x14ac:dyDescent="0.35">
      <c r="A216" s="116" t="s">
        <v>299</v>
      </c>
      <c r="B216" s="108">
        <v>28.4</v>
      </c>
      <c r="C216" s="108">
        <v>25.1</v>
      </c>
      <c r="D216" s="108">
        <v>20.2</v>
      </c>
      <c r="E216" s="102"/>
      <c r="F216" s="102"/>
    </row>
    <row r="217" spans="1:6" s="103" customFormat="1" hidden="1" outlineLevel="1" x14ac:dyDescent="0.35">
      <c r="A217" s="110" t="s">
        <v>346</v>
      </c>
      <c r="B217" s="111"/>
      <c r="C217" s="111"/>
      <c r="D217" s="111"/>
      <c r="E217" s="102"/>
      <c r="F217" s="102"/>
    </row>
    <row r="218" spans="1:6" s="103" customFormat="1" hidden="1" outlineLevel="1" x14ac:dyDescent="0.35">
      <c r="A218" s="116" t="s">
        <v>298</v>
      </c>
      <c r="B218" s="153">
        <v>43.1</v>
      </c>
      <c r="C218" s="153">
        <v>44.9</v>
      </c>
      <c r="D218" s="153">
        <v>30.4</v>
      </c>
      <c r="E218" s="102"/>
      <c r="F218" s="102"/>
    </row>
    <row r="219" spans="1:6" s="103" customFormat="1" hidden="1" outlineLevel="1" x14ac:dyDescent="0.35">
      <c r="A219" s="116" t="s">
        <v>299</v>
      </c>
      <c r="B219" s="153">
        <v>50.7</v>
      </c>
      <c r="C219" s="153">
        <v>39.4</v>
      </c>
      <c r="D219" s="153">
        <v>32.200000000000003</v>
      </c>
      <c r="E219" s="102"/>
      <c r="F219" s="102"/>
    </row>
    <row r="221" spans="1:6" s="103" customFormat="1" collapsed="1" x14ac:dyDescent="0.35">
      <c r="A221" s="296" t="s">
        <v>509</v>
      </c>
      <c r="B221" s="296"/>
      <c r="C221" s="296"/>
      <c r="D221" s="296"/>
      <c r="E221" s="102"/>
      <c r="F221" s="102"/>
    </row>
    <row r="222" spans="1:6" s="103" customFormat="1" hidden="1" outlineLevel="1" x14ac:dyDescent="0.35">
      <c r="A222" s="163" t="s">
        <v>358</v>
      </c>
      <c r="B222" s="120"/>
      <c r="C222" s="120"/>
      <c r="D222" s="120"/>
      <c r="E222" s="102"/>
      <c r="F222" s="102"/>
    </row>
    <row r="223" spans="1:6" s="103" customFormat="1" hidden="1" outlineLevel="1" x14ac:dyDescent="0.35">
      <c r="A223" s="164" t="s">
        <v>359</v>
      </c>
      <c r="B223" s="102">
        <v>6</v>
      </c>
      <c r="C223" s="102">
        <v>4</v>
      </c>
      <c r="D223" s="165">
        <v>16.8</v>
      </c>
      <c r="E223" s="102"/>
      <c r="F223" s="102"/>
    </row>
    <row r="224" spans="1:6" s="103" customFormat="1" hidden="1" outlineLevel="2" x14ac:dyDescent="0.35">
      <c r="A224" s="164" t="s">
        <v>360</v>
      </c>
      <c r="B224" s="102">
        <v>1</v>
      </c>
      <c r="C224" s="102">
        <v>1</v>
      </c>
      <c r="D224" s="165">
        <v>0.5</v>
      </c>
      <c r="E224" s="102"/>
      <c r="F224" s="102"/>
    </row>
    <row r="225" spans="1:6" s="103" customFormat="1" hidden="1" outlineLevel="2" x14ac:dyDescent="0.35">
      <c r="A225" s="164" t="s">
        <v>361</v>
      </c>
      <c r="B225" s="102">
        <v>1</v>
      </c>
      <c r="C225" s="102">
        <v>1</v>
      </c>
      <c r="D225" s="165">
        <v>0.2</v>
      </c>
      <c r="E225" s="102"/>
      <c r="F225" s="102"/>
    </row>
    <row r="226" spans="1:6" s="103" customFormat="1" hidden="1" outlineLevel="2" x14ac:dyDescent="0.35">
      <c r="A226" s="166" t="s">
        <v>362</v>
      </c>
      <c r="B226" s="102">
        <v>3</v>
      </c>
      <c r="C226" s="102">
        <v>2</v>
      </c>
      <c r="D226" s="165">
        <v>15.6</v>
      </c>
      <c r="E226" s="102"/>
      <c r="F226" s="102"/>
    </row>
    <row r="227" spans="1:6" s="103" customFormat="1" hidden="1" outlineLevel="2" x14ac:dyDescent="0.35">
      <c r="A227" s="166" t="s">
        <v>363</v>
      </c>
      <c r="B227" s="102">
        <v>1</v>
      </c>
      <c r="C227" s="102">
        <v>1</v>
      </c>
      <c r="D227" s="165">
        <v>0.5</v>
      </c>
      <c r="E227" s="102"/>
      <c r="F227" s="102"/>
    </row>
    <row r="228" spans="1:6" s="103" customFormat="1" hidden="1" outlineLevel="1" x14ac:dyDescent="0.35">
      <c r="A228" s="164" t="s">
        <v>364</v>
      </c>
      <c r="B228" s="102">
        <v>6</v>
      </c>
      <c r="C228" s="102">
        <v>4</v>
      </c>
      <c r="D228" s="165">
        <v>6.3</v>
      </c>
      <c r="E228" s="102"/>
      <c r="F228" s="102"/>
    </row>
    <row r="229" spans="1:6" s="103" customFormat="1" hidden="1" outlineLevel="2" x14ac:dyDescent="0.35">
      <c r="A229" s="164" t="s">
        <v>360</v>
      </c>
      <c r="B229" s="102">
        <v>1</v>
      </c>
      <c r="C229" s="102">
        <v>1</v>
      </c>
      <c r="D229" s="165">
        <v>0.3</v>
      </c>
      <c r="E229" s="102"/>
      <c r="F229" s="102"/>
    </row>
    <row r="230" spans="1:6" s="103" customFormat="1" hidden="1" outlineLevel="2" x14ac:dyDescent="0.35">
      <c r="A230" s="164" t="s">
        <v>361</v>
      </c>
      <c r="B230" s="102">
        <v>1</v>
      </c>
      <c r="C230" s="102">
        <v>0</v>
      </c>
      <c r="D230" s="165">
        <v>0.3</v>
      </c>
      <c r="E230" s="102"/>
      <c r="F230" s="102"/>
    </row>
    <row r="231" spans="1:6" s="103" customFormat="1" hidden="1" outlineLevel="2" x14ac:dyDescent="0.35">
      <c r="A231" s="166" t="s">
        <v>362</v>
      </c>
      <c r="B231" s="102">
        <v>4</v>
      </c>
      <c r="C231" s="102">
        <v>3</v>
      </c>
      <c r="D231" s="165">
        <v>5.6</v>
      </c>
      <c r="E231" s="102"/>
      <c r="F231" s="102"/>
    </row>
    <row r="232" spans="1:6" s="103" customFormat="1" hidden="1" outlineLevel="2" x14ac:dyDescent="0.35">
      <c r="A232" s="166" t="s">
        <v>363</v>
      </c>
      <c r="B232" s="102">
        <v>0</v>
      </c>
      <c r="C232" s="102">
        <v>0</v>
      </c>
      <c r="D232" s="165">
        <v>0.2</v>
      </c>
      <c r="E232" s="102"/>
      <c r="F232" s="102"/>
    </row>
    <row r="233" spans="1:6" s="103" customFormat="1" hidden="1" outlineLevel="1" x14ac:dyDescent="0.35">
      <c r="A233" s="163" t="s">
        <v>365</v>
      </c>
      <c r="B233" s="120"/>
      <c r="C233" s="120"/>
      <c r="D233" s="167"/>
      <c r="E233" s="102"/>
      <c r="F233" s="102"/>
    </row>
    <row r="234" spans="1:6" s="103" customFormat="1" hidden="1" outlineLevel="1" x14ac:dyDescent="0.35">
      <c r="A234" s="164" t="s">
        <v>359</v>
      </c>
      <c r="B234" s="102">
        <v>3</v>
      </c>
      <c r="C234" s="102">
        <v>3</v>
      </c>
      <c r="D234" s="165">
        <v>4.2</v>
      </c>
      <c r="E234" s="102"/>
      <c r="F234" s="102"/>
    </row>
    <row r="235" spans="1:6" s="103" customFormat="1" hidden="1" outlineLevel="2" x14ac:dyDescent="0.35">
      <c r="A235" s="164" t="s">
        <v>360</v>
      </c>
      <c r="B235" s="102">
        <v>1</v>
      </c>
      <c r="C235" s="102">
        <v>1</v>
      </c>
      <c r="D235" s="165">
        <v>0.1</v>
      </c>
      <c r="E235" s="102"/>
      <c r="F235" s="102"/>
    </row>
    <row r="236" spans="1:6" s="103" customFormat="1" hidden="1" outlineLevel="2" x14ac:dyDescent="0.35">
      <c r="A236" s="164" t="s">
        <v>361</v>
      </c>
      <c r="B236" s="102">
        <v>1</v>
      </c>
      <c r="C236" s="102">
        <v>1</v>
      </c>
      <c r="D236" s="165">
        <v>0</v>
      </c>
      <c r="E236" s="102"/>
      <c r="F236" s="102"/>
    </row>
    <row r="237" spans="1:6" s="103" customFormat="1" hidden="1" outlineLevel="2" x14ac:dyDescent="0.35">
      <c r="A237" s="166" t="s">
        <v>362</v>
      </c>
      <c r="B237" s="102">
        <v>2</v>
      </c>
      <c r="C237" s="102">
        <v>2</v>
      </c>
      <c r="D237" s="165">
        <v>4</v>
      </c>
      <c r="E237" s="102"/>
      <c r="F237" s="102"/>
    </row>
    <row r="238" spans="1:6" s="103" customFormat="1" hidden="1" outlineLevel="2" x14ac:dyDescent="0.35">
      <c r="A238" s="166" t="s">
        <v>363</v>
      </c>
      <c r="B238" s="102">
        <v>0</v>
      </c>
      <c r="C238" s="102">
        <v>0</v>
      </c>
      <c r="D238" s="165">
        <v>0.1</v>
      </c>
      <c r="E238" s="102"/>
      <c r="F238" s="102"/>
    </row>
    <row r="239" spans="1:6" s="103" customFormat="1" hidden="1" outlineLevel="1" x14ac:dyDescent="0.35">
      <c r="A239" s="164" t="s">
        <v>364</v>
      </c>
      <c r="B239" s="102">
        <v>2</v>
      </c>
      <c r="C239" s="102">
        <v>2</v>
      </c>
      <c r="D239" s="165">
        <v>1.4</v>
      </c>
      <c r="E239" s="102"/>
      <c r="F239" s="102"/>
    </row>
    <row r="240" spans="1:6" s="103" customFormat="1" hidden="1" outlineLevel="2" x14ac:dyDescent="0.35">
      <c r="A240" s="164" t="s">
        <v>360</v>
      </c>
      <c r="B240" s="102">
        <v>1</v>
      </c>
      <c r="C240" s="102">
        <v>1</v>
      </c>
      <c r="D240" s="165">
        <v>0</v>
      </c>
      <c r="E240" s="102"/>
      <c r="F240" s="102"/>
    </row>
    <row r="241" spans="1:6" s="103" customFormat="1" hidden="1" outlineLevel="2" x14ac:dyDescent="0.35">
      <c r="A241" s="164" t="s">
        <v>361</v>
      </c>
      <c r="B241" s="102">
        <v>0</v>
      </c>
      <c r="C241" s="102">
        <v>0</v>
      </c>
      <c r="D241" s="165">
        <v>0</v>
      </c>
      <c r="E241" s="102"/>
      <c r="F241" s="102"/>
    </row>
    <row r="242" spans="1:6" s="103" customFormat="1" hidden="1" outlineLevel="2" x14ac:dyDescent="0.35">
      <c r="A242" s="166" t="s">
        <v>362</v>
      </c>
      <c r="B242" s="102">
        <v>1</v>
      </c>
      <c r="C242" s="102">
        <v>1</v>
      </c>
      <c r="D242" s="165">
        <v>1.4</v>
      </c>
      <c r="E242" s="102"/>
      <c r="F242" s="102"/>
    </row>
    <row r="243" spans="1:6" s="103" customFormat="1" hidden="1" outlineLevel="2" x14ac:dyDescent="0.35">
      <c r="A243" s="166" t="s">
        <v>363</v>
      </c>
      <c r="B243" s="102">
        <v>0</v>
      </c>
      <c r="C243" s="102">
        <v>0</v>
      </c>
      <c r="D243" s="165">
        <v>0</v>
      </c>
      <c r="E243" s="102"/>
      <c r="F243" s="102"/>
    </row>
    <row r="244" spans="1:6" s="103" customFormat="1" hidden="1" outlineLevel="1" x14ac:dyDescent="0.35">
      <c r="A244" s="163" t="s">
        <v>366</v>
      </c>
      <c r="B244" s="120"/>
      <c r="C244" s="120"/>
      <c r="D244" s="167"/>
      <c r="E244" s="102"/>
      <c r="F244" s="102"/>
    </row>
    <row r="245" spans="1:6" s="103" customFormat="1" hidden="1" outlineLevel="1" x14ac:dyDescent="0.35">
      <c r="A245" s="164" t="s">
        <v>359</v>
      </c>
      <c r="B245" s="102">
        <v>6</v>
      </c>
      <c r="C245" s="102">
        <v>4</v>
      </c>
      <c r="D245" s="165">
        <v>44</v>
      </c>
      <c r="E245" s="102"/>
      <c r="F245" s="102"/>
    </row>
    <row r="246" spans="1:6" s="103" customFormat="1" hidden="1" outlineLevel="2" x14ac:dyDescent="0.35">
      <c r="A246" s="164" t="s">
        <v>360</v>
      </c>
      <c r="B246" s="102">
        <v>1</v>
      </c>
      <c r="C246" s="102">
        <v>1</v>
      </c>
      <c r="D246" s="165">
        <v>0.9</v>
      </c>
      <c r="E246" s="102"/>
      <c r="F246" s="102"/>
    </row>
    <row r="247" spans="1:6" s="103" customFormat="1" hidden="1" outlineLevel="2" x14ac:dyDescent="0.35">
      <c r="A247" s="164" t="s">
        <v>361</v>
      </c>
      <c r="B247" s="102">
        <v>1</v>
      </c>
      <c r="C247" s="102">
        <v>1</v>
      </c>
      <c r="D247" s="165">
        <v>0.2</v>
      </c>
      <c r="E247" s="102"/>
      <c r="F247" s="102"/>
    </row>
    <row r="248" spans="1:6" s="103" customFormat="1" hidden="1" outlineLevel="2" x14ac:dyDescent="0.35">
      <c r="A248" s="166" t="s">
        <v>362</v>
      </c>
      <c r="B248" s="102">
        <v>3</v>
      </c>
      <c r="C248" s="102">
        <v>2</v>
      </c>
      <c r="D248" s="165">
        <v>42.5</v>
      </c>
      <c r="E248" s="102"/>
      <c r="F248" s="102"/>
    </row>
    <row r="249" spans="1:6" s="103" customFormat="1" hidden="1" outlineLevel="2" x14ac:dyDescent="0.35">
      <c r="A249" s="166" t="s">
        <v>363</v>
      </c>
      <c r="B249" s="102">
        <v>0</v>
      </c>
      <c r="C249" s="102">
        <v>0</v>
      </c>
      <c r="D249" s="165">
        <v>0.4</v>
      </c>
      <c r="E249" s="102"/>
      <c r="F249" s="102"/>
    </row>
    <row r="250" spans="1:6" s="103" customFormat="1" hidden="1" outlineLevel="1" x14ac:dyDescent="0.35">
      <c r="A250" s="164" t="s">
        <v>364</v>
      </c>
      <c r="B250" s="102">
        <v>13</v>
      </c>
      <c r="C250" s="102">
        <v>11</v>
      </c>
      <c r="D250" s="165">
        <v>58.5</v>
      </c>
      <c r="E250" s="102"/>
      <c r="F250" s="102"/>
    </row>
    <row r="251" spans="1:6" s="103" customFormat="1" hidden="1" outlineLevel="2" x14ac:dyDescent="0.35">
      <c r="A251" s="164" t="s">
        <v>360</v>
      </c>
      <c r="B251" s="102">
        <v>4</v>
      </c>
      <c r="C251" s="102">
        <v>2</v>
      </c>
      <c r="D251" s="165">
        <v>2.1</v>
      </c>
      <c r="E251" s="102"/>
      <c r="F251" s="102"/>
    </row>
    <row r="252" spans="1:6" s="103" customFormat="1" hidden="1" outlineLevel="2" x14ac:dyDescent="0.35">
      <c r="A252" s="164" t="s">
        <v>361</v>
      </c>
      <c r="B252" s="102">
        <v>4</v>
      </c>
      <c r="C252" s="102">
        <v>3</v>
      </c>
      <c r="D252" s="165">
        <v>0.9</v>
      </c>
      <c r="E252" s="102"/>
      <c r="F252" s="102"/>
    </row>
    <row r="253" spans="1:6" s="103" customFormat="1" hidden="1" outlineLevel="2" x14ac:dyDescent="0.35">
      <c r="A253" s="166" t="s">
        <v>362</v>
      </c>
      <c r="B253" s="102">
        <v>5</v>
      </c>
      <c r="C253" s="102">
        <v>4</v>
      </c>
      <c r="D253" s="165">
        <v>54.9</v>
      </c>
      <c r="E253" s="102"/>
      <c r="F253" s="102"/>
    </row>
    <row r="254" spans="1:6" s="103" customFormat="1" hidden="1" outlineLevel="2" x14ac:dyDescent="0.35">
      <c r="A254" s="166" t="s">
        <v>363</v>
      </c>
      <c r="B254" s="102">
        <v>1</v>
      </c>
      <c r="C254" s="102">
        <v>1</v>
      </c>
      <c r="D254" s="165">
        <v>0.6</v>
      </c>
      <c r="E254" s="102"/>
      <c r="F254" s="102"/>
    </row>
    <row r="255" spans="1:6" s="103" customFormat="1" hidden="1" outlineLevel="1" x14ac:dyDescent="0.35">
      <c r="A255" s="163" t="s">
        <v>367</v>
      </c>
      <c r="B255" s="120"/>
      <c r="C255" s="120"/>
      <c r="D255" s="167"/>
      <c r="E255" s="102"/>
      <c r="F255" s="102"/>
    </row>
    <row r="256" spans="1:6" s="103" customFormat="1" hidden="1" outlineLevel="1" x14ac:dyDescent="0.35">
      <c r="A256" s="164" t="s">
        <v>359</v>
      </c>
      <c r="B256" s="102">
        <v>9</v>
      </c>
      <c r="C256" s="102">
        <v>7.0000000000000009</v>
      </c>
      <c r="D256" s="165">
        <v>15.4</v>
      </c>
      <c r="E256" s="102"/>
      <c r="F256" s="102"/>
    </row>
    <row r="257" spans="1:6" s="103" customFormat="1" hidden="1" outlineLevel="2" x14ac:dyDescent="0.35">
      <c r="A257" s="164" t="s">
        <v>360</v>
      </c>
      <c r="B257" s="102">
        <v>2</v>
      </c>
      <c r="C257" s="102">
        <v>2</v>
      </c>
      <c r="D257" s="165">
        <v>0.6</v>
      </c>
      <c r="E257" s="102"/>
      <c r="F257" s="102"/>
    </row>
    <row r="258" spans="1:6" s="103" customFormat="1" hidden="1" outlineLevel="2" x14ac:dyDescent="0.35">
      <c r="A258" s="164" t="s">
        <v>361</v>
      </c>
      <c r="B258" s="102">
        <v>1</v>
      </c>
      <c r="C258" s="102">
        <v>1</v>
      </c>
      <c r="D258" s="165">
        <v>0.2</v>
      </c>
      <c r="E258" s="102"/>
      <c r="F258" s="102"/>
    </row>
    <row r="259" spans="1:6" s="103" customFormat="1" hidden="1" outlineLevel="2" x14ac:dyDescent="0.35">
      <c r="A259" s="166" t="s">
        <v>362</v>
      </c>
      <c r="B259" s="102">
        <v>5</v>
      </c>
      <c r="C259" s="102">
        <v>4</v>
      </c>
      <c r="D259" s="165">
        <v>13.8</v>
      </c>
      <c r="E259" s="102"/>
      <c r="F259" s="102"/>
    </row>
    <row r="260" spans="1:6" s="103" customFormat="1" hidden="1" outlineLevel="2" x14ac:dyDescent="0.35">
      <c r="A260" s="166" t="s">
        <v>363</v>
      </c>
      <c r="B260" s="102">
        <v>1</v>
      </c>
      <c r="C260" s="102">
        <v>1</v>
      </c>
      <c r="D260" s="165">
        <v>0.8</v>
      </c>
      <c r="E260" s="102"/>
      <c r="F260" s="102"/>
    </row>
    <row r="261" spans="1:6" s="103" customFormat="1" hidden="1" outlineLevel="1" x14ac:dyDescent="0.35">
      <c r="A261" s="164" t="s">
        <v>364</v>
      </c>
      <c r="B261" s="102">
        <v>3</v>
      </c>
      <c r="C261" s="102">
        <v>3</v>
      </c>
      <c r="D261" s="165">
        <v>4.4000000000000004</v>
      </c>
      <c r="E261" s="102"/>
      <c r="F261" s="102"/>
    </row>
    <row r="262" spans="1:6" s="103" customFormat="1" hidden="1" outlineLevel="2" x14ac:dyDescent="0.35">
      <c r="A262" s="164" t="s">
        <v>360</v>
      </c>
      <c r="B262" s="102">
        <v>1</v>
      </c>
      <c r="C262" s="102">
        <v>1</v>
      </c>
      <c r="D262" s="165">
        <v>0.3</v>
      </c>
      <c r="E262" s="102"/>
      <c r="F262" s="102"/>
    </row>
    <row r="263" spans="1:6" s="103" customFormat="1" hidden="1" outlineLevel="2" x14ac:dyDescent="0.35">
      <c r="A263" s="164" t="s">
        <v>361</v>
      </c>
      <c r="B263" s="102">
        <v>0</v>
      </c>
      <c r="C263" s="102">
        <v>0</v>
      </c>
      <c r="D263" s="165">
        <v>0.2</v>
      </c>
      <c r="E263" s="102"/>
      <c r="F263" s="102"/>
    </row>
    <row r="264" spans="1:6" s="103" customFormat="1" hidden="1" outlineLevel="2" x14ac:dyDescent="0.35">
      <c r="A264" s="166" t="s">
        <v>362</v>
      </c>
      <c r="B264" s="102">
        <v>2</v>
      </c>
      <c r="C264" s="102">
        <v>2</v>
      </c>
      <c r="D264" s="165">
        <v>3.8</v>
      </c>
      <c r="E264" s="102"/>
      <c r="F264" s="102"/>
    </row>
    <row r="265" spans="1:6" s="103" customFormat="1" hidden="1" outlineLevel="2" x14ac:dyDescent="0.35">
      <c r="A265" s="166" t="s">
        <v>363</v>
      </c>
      <c r="B265" s="102">
        <v>0</v>
      </c>
      <c r="C265" s="102">
        <v>0</v>
      </c>
      <c r="D265" s="165">
        <v>0.2</v>
      </c>
      <c r="E265" s="102"/>
      <c r="F265" s="102"/>
    </row>
    <row r="266" spans="1:6" s="103" customFormat="1" hidden="1" outlineLevel="1" x14ac:dyDescent="0.35">
      <c r="A266" s="168" t="s">
        <v>55</v>
      </c>
      <c r="B266" s="102">
        <v>17</v>
      </c>
      <c r="C266" s="102">
        <v>11</v>
      </c>
      <c r="D266" s="165">
        <v>37.5</v>
      </c>
      <c r="E266" s="102"/>
      <c r="F266" s="102"/>
    </row>
    <row r="267" spans="1:6" s="103" customFormat="1" hidden="1" outlineLevel="2" x14ac:dyDescent="0.35">
      <c r="A267" s="164" t="s">
        <v>360</v>
      </c>
      <c r="B267" s="102">
        <v>0</v>
      </c>
      <c r="C267" s="102">
        <v>0</v>
      </c>
      <c r="D267" s="165">
        <v>0</v>
      </c>
      <c r="E267" s="102"/>
      <c r="F267" s="102"/>
    </row>
    <row r="268" spans="1:6" s="103" customFormat="1" hidden="1" outlineLevel="2" x14ac:dyDescent="0.35">
      <c r="A268" s="164" t="s">
        <v>361</v>
      </c>
      <c r="B268" s="102">
        <v>0</v>
      </c>
      <c r="C268" s="102">
        <v>0</v>
      </c>
      <c r="D268" s="165">
        <v>0</v>
      </c>
      <c r="E268" s="102"/>
      <c r="F268" s="102"/>
    </row>
    <row r="269" spans="1:6" s="103" customFormat="1" hidden="1" outlineLevel="2" x14ac:dyDescent="0.35">
      <c r="A269" s="166" t="s">
        <v>362</v>
      </c>
      <c r="B269" s="102">
        <v>17</v>
      </c>
      <c r="C269" s="102">
        <v>11</v>
      </c>
      <c r="D269" s="165">
        <v>37.5</v>
      </c>
      <c r="E269" s="102"/>
      <c r="F269" s="102"/>
    </row>
    <row r="270" spans="1:6" s="103" customFormat="1" hidden="1" outlineLevel="2" x14ac:dyDescent="0.35">
      <c r="A270" s="166" t="s">
        <v>363</v>
      </c>
      <c r="B270" s="102">
        <v>0</v>
      </c>
      <c r="C270" s="102">
        <v>0</v>
      </c>
      <c r="D270" s="165">
        <v>0</v>
      </c>
      <c r="E270" s="102"/>
      <c r="F270" s="102"/>
    </row>
    <row r="271" spans="1:6" s="103" customFormat="1" hidden="1" outlineLevel="1" x14ac:dyDescent="0.35">
      <c r="A271" s="163" t="s">
        <v>368</v>
      </c>
      <c r="B271" s="120"/>
      <c r="C271" s="120"/>
      <c r="D271" s="167"/>
      <c r="E271" s="102"/>
      <c r="F271" s="102"/>
    </row>
    <row r="272" spans="1:6" s="103" customFormat="1" hidden="1" outlineLevel="1" x14ac:dyDescent="0.35">
      <c r="A272" s="164" t="s">
        <v>359</v>
      </c>
      <c r="B272" s="102">
        <v>14.000000000000002</v>
      </c>
      <c r="C272" s="102">
        <v>12</v>
      </c>
      <c r="D272" s="165">
        <v>19.7</v>
      </c>
      <c r="E272" s="102"/>
      <c r="F272" s="102"/>
    </row>
    <row r="273" spans="1:27" s="103" customFormat="1" hidden="1" outlineLevel="2" x14ac:dyDescent="0.35">
      <c r="A273" s="164" t="s">
        <v>360</v>
      </c>
      <c r="B273" s="102">
        <v>2</v>
      </c>
      <c r="C273" s="102">
        <v>2</v>
      </c>
      <c r="D273" s="165">
        <v>0.1</v>
      </c>
      <c r="E273" s="102"/>
      <c r="F273" s="102"/>
    </row>
    <row r="274" spans="1:27" s="103" customFormat="1" hidden="1" outlineLevel="2" x14ac:dyDescent="0.35">
      <c r="A274" s="164" t="s">
        <v>361</v>
      </c>
      <c r="B274" s="102">
        <v>3</v>
      </c>
      <c r="C274" s="102">
        <v>2</v>
      </c>
      <c r="D274" s="165">
        <v>0.2</v>
      </c>
      <c r="E274" s="102"/>
    </row>
    <row r="275" spans="1:27" s="103" customFormat="1" hidden="1" outlineLevel="2" x14ac:dyDescent="0.35">
      <c r="A275" s="166" t="s">
        <v>362</v>
      </c>
      <c r="B275" s="102">
        <v>9</v>
      </c>
      <c r="C275" s="102">
        <v>7.0000000000000009</v>
      </c>
      <c r="D275" s="165">
        <v>18.8</v>
      </c>
      <c r="E275" s="102"/>
    </row>
    <row r="276" spans="1:27" s="103" customFormat="1" hidden="1" outlineLevel="2" x14ac:dyDescent="0.35">
      <c r="A276" s="166" t="s">
        <v>363</v>
      </c>
      <c r="B276" s="102">
        <v>1</v>
      </c>
      <c r="C276" s="102">
        <v>1</v>
      </c>
      <c r="D276" s="165">
        <v>0.6</v>
      </c>
      <c r="E276" s="102"/>
    </row>
    <row r="277" spans="1:27" s="103" customFormat="1" hidden="1" outlineLevel="1" x14ac:dyDescent="0.35">
      <c r="A277" s="164" t="s">
        <v>364</v>
      </c>
      <c r="B277" s="102">
        <v>20</v>
      </c>
      <c r="C277" s="102">
        <v>17</v>
      </c>
      <c r="D277" s="165">
        <v>29.5</v>
      </c>
      <c r="E277" s="102"/>
    </row>
    <row r="278" spans="1:27" s="103" customFormat="1" hidden="1" outlineLevel="2" x14ac:dyDescent="0.35">
      <c r="A278" s="164" t="s">
        <v>360</v>
      </c>
      <c r="B278" s="102">
        <v>4</v>
      </c>
      <c r="C278" s="102">
        <v>3</v>
      </c>
      <c r="D278" s="165">
        <v>0.5</v>
      </c>
      <c r="E278" s="102"/>
    </row>
    <row r="279" spans="1:27" s="103" customFormat="1" hidden="1" outlineLevel="2" x14ac:dyDescent="0.35">
      <c r="A279" s="164" t="s">
        <v>361</v>
      </c>
      <c r="B279" s="102">
        <v>3</v>
      </c>
      <c r="C279" s="102">
        <v>3</v>
      </c>
      <c r="D279" s="165">
        <v>0.8</v>
      </c>
      <c r="E279" s="102"/>
      <c r="F279" s="102"/>
    </row>
    <row r="280" spans="1:27" s="103" customFormat="1" hidden="1" outlineLevel="2" x14ac:dyDescent="0.35">
      <c r="A280" s="166" t="s">
        <v>362</v>
      </c>
      <c r="B280" s="102">
        <v>11</v>
      </c>
      <c r="C280" s="102">
        <v>9</v>
      </c>
      <c r="D280" s="165">
        <v>26.3</v>
      </c>
      <c r="E280" s="102"/>
      <c r="F280" s="102"/>
    </row>
    <row r="281" spans="1:27" s="103" customFormat="1" hidden="1" outlineLevel="2" x14ac:dyDescent="0.35">
      <c r="A281" s="166" t="s">
        <v>363</v>
      </c>
      <c r="B281" s="102">
        <v>2</v>
      </c>
      <c r="C281" s="102">
        <v>2</v>
      </c>
      <c r="D281" s="165">
        <v>2</v>
      </c>
      <c r="E281" s="102"/>
      <c r="F281" s="102"/>
    </row>
    <row r="282" spans="1:27" s="103" customFormat="1" hidden="1" outlineLevel="1" x14ac:dyDescent="0.35">
      <c r="A282" s="168" t="s">
        <v>55</v>
      </c>
      <c r="B282" s="102">
        <v>17</v>
      </c>
      <c r="C282" s="102">
        <v>11</v>
      </c>
      <c r="D282" s="165">
        <v>62.5</v>
      </c>
      <c r="E282" s="102"/>
      <c r="F282" s="102"/>
    </row>
    <row r="283" spans="1:27" s="103" customFormat="1" hidden="1" outlineLevel="2" x14ac:dyDescent="0.35">
      <c r="A283" s="164" t="s">
        <v>360</v>
      </c>
      <c r="B283" s="102">
        <v>0</v>
      </c>
      <c r="C283" s="102">
        <v>0</v>
      </c>
      <c r="D283" s="165">
        <v>0</v>
      </c>
      <c r="E283" s="102"/>
      <c r="F283" s="102"/>
    </row>
    <row r="284" spans="1:27" s="103" customFormat="1" hidden="1" outlineLevel="2" x14ac:dyDescent="0.35">
      <c r="A284" s="164" t="s">
        <v>361</v>
      </c>
      <c r="B284" s="102">
        <v>0</v>
      </c>
      <c r="C284" s="102">
        <v>0</v>
      </c>
      <c r="D284" s="165">
        <v>0</v>
      </c>
      <c r="E284" s="102"/>
      <c r="F284" s="102"/>
    </row>
    <row r="285" spans="1:27" s="103" customFormat="1" hidden="1" outlineLevel="2" x14ac:dyDescent="0.35">
      <c r="A285" s="166" t="s">
        <v>362</v>
      </c>
      <c r="B285" s="102">
        <v>17</v>
      </c>
      <c r="C285" s="102">
        <v>11</v>
      </c>
      <c r="D285" s="165">
        <v>62.5</v>
      </c>
      <c r="E285" s="102"/>
      <c r="F285" s="102"/>
    </row>
    <row r="286" spans="1:27" s="103" customFormat="1" hidden="1" outlineLevel="2" x14ac:dyDescent="0.35">
      <c r="A286" s="166" t="s">
        <v>363</v>
      </c>
      <c r="B286" s="102">
        <v>0</v>
      </c>
      <c r="C286" s="102">
        <v>0</v>
      </c>
      <c r="D286" s="165">
        <v>0</v>
      </c>
      <c r="E286" s="102"/>
      <c r="F286" s="102"/>
    </row>
    <row r="287" spans="1:27" s="100" customFormat="1" hidden="1" outlineLevel="1" x14ac:dyDescent="0.35">
      <c r="A287" s="56" t="s">
        <v>369</v>
      </c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</row>
    <row r="288" spans="1:27" s="135" customFormat="1" x14ac:dyDescent="0.35">
      <c r="B288" s="100"/>
      <c r="C288" s="100"/>
      <c r="D288" s="100"/>
      <c r="E288" s="100"/>
      <c r="F288" s="100"/>
      <c r="G288" s="100"/>
      <c r="H288" s="100"/>
      <c r="I288" s="100"/>
    </row>
    <row r="289" spans="1:6" s="103" customFormat="1" collapsed="1" x14ac:dyDescent="0.35">
      <c r="A289" s="296" t="s">
        <v>510</v>
      </c>
      <c r="B289" s="296"/>
      <c r="C289" s="296"/>
      <c r="D289" s="296"/>
      <c r="E289" s="169"/>
      <c r="F289" s="169"/>
    </row>
    <row r="290" spans="1:6" s="103" customFormat="1" hidden="1" outlineLevel="1" x14ac:dyDescent="0.35">
      <c r="A290" s="119" t="s">
        <v>300</v>
      </c>
      <c r="B290" s="170">
        <f>SUM(B291,B298,B305,B312,B319,B326)</f>
        <v>721</v>
      </c>
      <c r="C290" s="170">
        <f>SUM(C291,C298,C305,C312,C319,C326)</f>
        <v>768</v>
      </c>
      <c r="D290" s="170">
        <f>SUM(D291,D298,D305,D312,D319,D326)</f>
        <v>801</v>
      </c>
      <c r="E290" s="131"/>
      <c r="F290" s="131"/>
    </row>
    <row r="291" spans="1:6" s="103" customFormat="1" hidden="1" outlineLevel="2" x14ac:dyDescent="0.35">
      <c r="A291" s="131" t="s">
        <v>370</v>
      </c>
      <c r="B291" s="171">
        <f>SUM(B292:B297)</f>
        <v>132</v>
      </c>
      <c r="C291" s="171">
        <f>SUM(C292:C297)</f>
        <v>162</v>
      </c>
      <c r="D291" s="171">
        <f>SUM(D292:D297)</f>
        <v>180</v>
      </c>
      <c r="E291" s="169"/>
      <c r="F291" s="169"/>
    </row>
    <row r="292" spans="1:6" s="103" customFormat="1" hidden="1" outlineLevel="3" x14ac:dyDescent="0.35">
      <c r="A292" s="121" t="s">
        <v>371</v>
      </c>
      <c r="B292" s="138">
        <v>3</v>
      </c>
      <c r="C292" s="172">
        <v>5</v>
      </c>
      <c r="D292" s="108">
        <v>4</v>
      </c>
      <c r="E292" s="169"/>
      <c r="F292" s="169"/>
    </row>
    <row r="293" spans="1:6" s="103" customFormat="1" hidden="1" outlineLevel="3" x14ac:dyDescent="0.35">
      <c r="A293" s="121" t="s">
        <v>372</v>
      </c>
      <c r="B293" s="138">
        <v>60</v>
      </c>
      <c r="C293" s="172">
        <v>64</v>
      </c>
      <c r="D293" s="108">
        <v>70</v>
      </c>
      <c r="E293" s="169"/>
      <c r="F293" s="169"/>
    </row>
    <row r="294" spans="1:6" s="103" customFormat="1" hidden="1" outlineLevel="3" x14ac:dyDescent="0.35">
      <c r="A294" s="121" t="s">
        <v>373</v>
      </c>
      <c r="B294" s="138">
        <v>0</v>
      </c>
      <c r="C294" s="172">
        <v>0</v>
      </c>
      <c r="D294" s="108">
        <v>0</v>
      </c>
      <c r="E294" s="169"/>
      <c r="F294" s="169"/>
    </row>
    <row r="295" spans="1:6" s="103" customFormat="1" hidden="1" outlineLevel="3" x14ac:dyDescent="0.35">
      <c r="A295" s="121" t="s">
        <v>374</v>
      </c>
      <c r="B295" s="138">
        <v>57</v>
      </c>
      <c r="C295" s="172">
        <v>67</v>
      </c>
      <c r="D295" s="108">
        <v>61</v>
      </c>
      <c r="E295" s="169"/>
      <c r="F295" s="169"/>
    </row>
    <row r="296" spans="1:6" s="103" customFormat="1" hidden="1" outlineLevel="3" x14ac:dyDescent="0.35">
      <c r="A296" s="121" t="s">
        <v>375</v>
      </c>
      <c r="B296" s="138">
        <v>11</v>
      </c>
      <c r="C296" s="172">
        <v>25</v>
      </c>
      <c r="D296" s="108">
        <v>42</v>
      </c>
      <c r="E296" s="169"/>
      <c r="F296" s="169"/>
    </row>
    <row r="297" spans="1:6" s="114" customFormat="1" hidden="1" outlineLevel="3" x14ac:dyDescent="0.35">
      <c r="A297" s="121" t="s">
        <v>376</v>
      </c>
      <c r="B297" s="138">
        <v>1</v>
      </c>
      <c r="C297" s="172">
        <v>1</v>
      </c>
      <c r="D297" s="108">
        <v>3</v>
      </c>
      <c r="E297" s="131"/>
      <c r="F297" s="131"/>
    </row>
    <row r="298" spans="1:6" s="103" customFormat="1" hidden="1" outlineLevel="2" x14ac:dyDescent="0.35">
      <c r="A298" s="131" t="s">
        <v>377</v>
      </c>
      <c r="B298" s="171">
        <f>SUM(B299:B304)</f>
        <v>270</v>
      </c>
      <c r="C298" s="171">
        <f>SUM(C299:C304)</f>
        <v>263</v>
      </c>
      <c r="D298" s="171">
        <f>SUM(D299:D304)</f>
        <v>266</v>
      </c>
      <c r="E298" s="169"/>
      <c r="F298" s="169"/>
    </row>
    <row r="299" spans="1:6" s="103" customFormat="1" hidden="1" outlineLevel="3" x14ac:dyDescent="0.35">
      <c r="A299" s="121" t="s">
        <v>371</v>
      </c>
      <c r="B299" s="138">
        <v>6</v>
      </c>
      <c r="C299" s="172">
        <v>5</v>
      </c>
      <c r="D299" s="108">
        <v>6</v>
      </c>
      <c r="E299" s="169"/>
      <c r="F299" s="169"/>
    </row>
    <row r="300" spans="1:6" s="103" customFormat="1" hidden="1" outlineLevel="3" x14ac:dyDescent="0.35">
      <c r="A300" s="121" t="s">
        <v>372</v>
      </c>
      <c r="B300" s="138">
        <v>141</v>
      </c>
      <c r="C300" s="172">
        <v>130</v>
      </c>
      <c r="D300" s="108">
        <v>127</v>
      </c>
      <c r="E300" s="169"/>
      <c r="F300" s="169"/>
    </row>
    <row r="301" spans="1:6" s="103" customFormat="1" hidden="1" outlineLevel="3" x14ac:dyDescent="0.35">
      <c r="A301" s="121" t="s">
        <v>373</v>
      </c>
      <c r="B301" s="138">
        <v>1</v>
      </c>
      <c r="C301" s="172">
        <v>1</v>
      </c>
      <c r="D301" s="108">
        <v>1</v>
      </c>
      <c r="E301" s="169"/>
      <c r="F301" s="169"/>
    </row>
    <row r="302" spans="1:6" s="103" customFormat="1" hidden="1" outlineLevel="3" x14ac:dyDescent="0.35">
      <c r="A302" s="121" t="s">
        <v>374</v>
      </c>
      <c r="B302" s="138">
        <v>77</v>
      </c>
      <c r="C302" s="172">
        <v>82</v>
      </c>
      <c r="D302" s="108">
        <v>86</v>
      </c>
      <c r="E302" s="169"/>
      <c r="F302" s="169"/>
    </row>
    <row r="303" spans="1:6" s="103" customFormat="1" hidden="1" outlineLevel="3" x14ac:dyDescent="0.35">
      <c r="A303" s="121" t="s">
        <v>375</v>
      </c>
      <c r="B303" s="138">
        <v>40</v>
      </c>
      <c r="C303" s="172">
        <v>40</v>
      </c>
      <c r="D303" s="108">
        <v>40</v>
      </c>
      <c r="E303" s="169"/>
      <c r="F303" s="169"/>
    </row>
    <row r="304" spans="1:6" s="114" customFormat="1" hidden="1" outlineLevel="3" x14ac:dyDescent="0.35">
      <c r="A304" s="121" t="s">
        <v>376</v>
      </c>
      <c r="B304" s="138">
        <v>5</v>
      </c>
      <c r="C304" s="172">
        <v>5</v>
      </c>
      <c r="D304" s="108">
        <v>6</v>
      </c>
      <c r="E304" s="131"/>
      <c r="F304" s="131"/>
    </row>
    <row r="305" spans="1:6" s="103" customFormat="1" hidden="1" outlineLevel="2" x14ac:dyDescent="0.35">
      <c r="A305" s="131" t="s">
        <v>378</v>
      </c>
      <c r="B305" s="171">
        <f>SUM(B306:B311)</f>
        <v>41</v>
      </c>
      <c r="C305" s="171">
        <f>SUM(C306:C311)</f>
        <v>47</v>
      </c>
      <c r="D305" s="171">
        <f>SUM(D306:D311)</f>
        <v>51</v>
      </c>
      <c r="E305" s="169"/>
      <c r="F305" s="169"/>
    </row>
    <row r="306" spans="1:6" s="103" customFormat="1" hidden="1" outlineLevel="3" x14ac:dyDescent="0.35">
      <c r="A306" s="121" t="s">
        <v>371</v>
      </c>
      <c r="B306" s="138">
        <v>0</v>
      </c>
      <c r="C306" s="172">
        <v>0</v>
      </c>
      <c r="D306" s="108">
        <v>0</v>
      </c>
      <c r="E306" s="169"/>
      <c r="F306" s="169"/>
    </row>
    <row r="307" spans="1:6" s="103" customFormat="1" hidden="1" outlineLevel="3" x14ac:dyDescent="0.35">
      <c r="A307" s="121" t="s">
        <v>372</v>
      </c>
      <c r="B307" s="138">
        <v>24</v>
      </c>
      <c r="C307" s="172">
        <v>26</v>
      </c>
      <c r="D307" s="108">
        <v>30</v>
      </c>
      <c r="E307" s="169"/>
      <c r="F307" s="169"/>
    </row>
    <row r="308" spans="1:6" s="103" customFormat="1" hidden="1" outlineLevel="3" x14ac:dyDescent="0.35">
      <c r="A308" s="121" t="s">
        <v>373</v>
      </c>
      <c r="B308" s="138">
        <v>0</v>
      </c>
      <c r="C308" s="172">
        <v>0</v>
      </c>
      <c r="D308" s="108">
        <v>0</v>
      </c>
      <c r="E308" s="169"/>
      <c r="F308" s="169"/>
    </row>
    <row r="309" spans="1:6" s="103" customFormat="1" hidden="1" outlineLevel="3" x14ac:dyDescent="0.35">
      <c r="A309" s="121" t="s">
        <v>374</v>
      </c>
      <c r="B309" s="138">
        <v>9</v>
      </c>
      <c r="C309" s="172">
        <v>11</v>
      </c>
      <c r="D309" s="108">
        <v>10</v>
      </c>
      <c r="E309" s="169"/>
      <c r="F309" s="169"/>
    </row>
    <row r="310" spans="1:6" s="103" customFormat="1" hidden="1" outlineLevel="3" x14ac:dyDescent="0.35">
      <c r="A310" s="121" t="s">
        <v>375</v>
      </c>
      <c r="B310" s="138">
        <v>3</v>
      </c>
      <c r="C310" s="172">
        <v>5</v>
      </c>
      <c r="D310" s="108">
        <v>5</v>
      </c>
      <c r="E310" s="169"/>
      <c r="F310" s="169"/>
    </row>
    <row r="311" spans="1:6" s="114" customFormat="1" hidden="1" outlineLevel="3" x14ac:dyDescent="0.35">
      <c r="A311" s="121" t="s">
        <v>376</v>
      </c>
      <c r="B311" s="138">
        <v>5</v>
      </c>
      <c r="C311" s="172">
        <v>5</v>
      </c>
      <c r="D311" s="173">
        <v>6</v>
      </c>
      <c r="E311" s="131"/>
      <c r="F311" s="131"/>
    </row>
    <row r="312" spans="1:6" s="103" customFormat="1" hidden="1" outlineLevel="2" x14ac:dyDescent="0.35">
      <c r="A312" s="131" t="s">
        <v>379</v>
      </c>
      <c r="B312" s="174">
        <f>SUM(B313:B318)</f>
        <v>95</v>
      </c>
      <c r="C312" s="174">
        <f>SUM(C313:C318)</f>
        <v>102</v>
      </c>
      <c r="D312" s="174">
        <f>SUM(D313:D318)</f>
        <v>100</v>
      </c>
      <c r="E312" s="169"/>
      <c r="F312" s="169"/>
    </row>
    <row r="313" spans="1:6" s="103" customFormat="1" hidden="1" outlineLevel="3" x14ac:dyDescent="0.35">
      <c r="A313" s="121" t="s">
        <v>371</v>
      </c>
      <c r="B313" s="138">
        <v>0</v>
      </c>
      <c r="C313" s="172">
        <v>0</v>
      </c>
      <c r="D313" s="173">
        <v>0</v>
      </c>
      <c r="E313" s="169"/>
      <c r="F313" s="169"/>
    </row>
    <row r="314" spans="1:6" s="103" customFormat="1" hidden="1" outlineLevel="3" x14ac:dyDescent="0.35">
      <c r="A314" s="121" t="s">
        <v>372</v>
      </c>
      <c r="B314" s="138">
        <v>55</v>
      </c>
      <c r="C314" s="172">
        <v>53</v>
      </c>
      <c r="D314" s="173">
        <v>52</v>
      </c>
      <c r="E314" s="169"/>
      <c r="F314" s="169"/>
    </row>
    <row r="315" spans="1:6" s="103" customFormat="1" hidden="1" outlineLevel="3" x14ac:dyDescent="0.35">
      <c r="A315" s="121" t="s">
        <v>373</v>
      </c>
      <c r="B315" s="138">
        <v>0</v>
      </c>
      <c r="C315" s="172">
        <v>0</v>
      </c>
      <c r="D315" s="173">
        <v>0</v>
      </c>
      <c r="E315" s="169"/>
      <c r="F315" s="169"/>
    </row>
    <row r="316" spans="1:6" s="103" customFormat="1" hidden="1" outlineLevel="3" x14ac:dyDescent="0.35">
      <c r="A316" s="121" t="s">
        <v>374</v>
      </c>
      <c r="B316" s="138">
        <v>28</v>
      </c>
      <c r="C316" s="172">
        <v>35</v>
      </c>
      <c r="D316" s="173">
        <v>33</v>
      </c>
      <c r="E316" s="169"/>
      <c r="F316" s="169"/>
    </row>
    <row r="317" spans="1:6" s="103" customFormat="1" hidden="1" outlineLevel="3" x14ac:dyDescent="0.35">
      <c r="A317" s="121" t="s">
        <v>375</v>
      </c>
      <c r="B317" s="138">
        <v>12</v>
      </c>
      <c r="C317" s="172">
        <v>14</v>
      </c>
      <c r="D317" s="173">
        <v>15</v>
      </c>
      <c r="E317" s="169"/>
      <c r="F317" s="169"/>
    </row>
    <row r="318" spans="1:6" s="103" customFormat="1" hidden="1" outlineLevel="3" x14ac:dyDescent="0.35">
      <c r="A318" s="121" t="s">
        <v>376</v>
      </c>
      <c r="B318" s="138">
        <v>0</v>
      </c>
      <c r="C318" s="172">
        <v>0</v>
      </c>
      <c r="D318" s="173">
        <v>0</v>
      </c>
      <c r="E318" s="131"/>
      <c r="F318" s="131"/>
    </row>
    <row r="319" spans="1:6" s="103" customFormat="1" hidden="1" outlineLevel="2" x14ac:dyDescent="0.35">
      <c r="A319" s="131" t="s">
        <v>380</v>
      </c>
      <c r="B319" s="174">
        <f>SUM(B320:B325)</f>
        <v>118</v>
      </c>
      <c r="C319" s="174">
        <f>SUM(C320:C325)</f>
        <v>123</v>
      </c>
      <c r="D319" s="174">
        <f>SUM(D320:D325)</f>
        <v>131</v>
      </c>
      <c r="E319" s="169"/>
      <c r="F319" s="169"/>
    </row>
    <row r="320" spans="1:6" s="103" customFormat="1" hidden="1" outlineLevel="3" x14ac:dyDescent="0.35">
      <c r="A320" s="121" t="s">
        <v>371</v>
      </c>
      <c r="B320" s="138">
        <v>3</v>
      </c>
      <c r="C320" s="172">
        <v>3</v>
      </c>
      <c r="D320" s="108">
        <v>3</v>
      </c>
      <c r="E320" s="169"/>
      <c r="F320" s="169"/>
    </row>
    <row r="321" spans="1:6" s="103" customFormat="1" hidden="1" outlineLevel="3" x14ac:dyDescent="0.35">
      <c r="A321" s="121" t="s">
        <v>372</v>
      </c>
      <c r="B321" s="138">
        <v>65</v>
      </c>
      <c r="C321" s="172">
        <v>65</v>
      </c>
      <c r="D321" s="108">
        <v>63</v>
      </c>
      <c r="E321" s="169"/>
      <c r="F321" s="169"/>
    </row>
    <row r="322" spans="1:6" s="103" customFormat="1" hidden="1" outlineLevel="3" x14ac:dyDescent="0.35">
      <c r="A322" s="121" t="s">
        <v>373</v>
      </c>
      <c r="B322" s="138">
        <v>0</v>
      </c>
      <c r="C322" s="172">
        <v>0</v>
      </c>
      <c r="D322" s="108">
        <v>0</v>
      </c>
      <c r="E322" s="169"/>
      <c r="F322" s="169"/>
    </row>
    <row r="323" spans="1:6" s="103" customFormat="1" hidden="1" outlineLevel="3" x14ac:dyDescent="0.35">
      <c r="A323" s="121" t="s">
        <v>374</v>
      </c>
      <c r="B323" s="138">
        <v>32</v>
      </c>
      <c r="C323" s="172">
        <v>33</v>
      </c>
      <c r="D323" s="108">
        <v>38</v>
      </c>
      <c r="E323" s="169"/>
      <c r="F323" s="169"/>
    </row>
    <row r="324" spans="1:6" s="103" customFormat="1" hidden="1" outlineLevel="3" x14ac:dyDescent="0.35">
      <c r="A324" s="121" t="s">
        <v>375</v>
      </c>
      <c r="B324" s="138">
        <v>16</v>
      </c>
      <c r="C324" s="172">
        <v>20</v>
      </c>
      <c r="D324" s="108">
        <v>26</v>
      </c>
      <c r="E324" s="169"/>
      <c r="F324" s="169"/>
    </row>
    <row r="325" spans="1:6" s="114" customFormat="1" hidden="1" outlineLevel="3" x14ac:dyDescent="0.35">
      <c r="A325" s="121" t="s">
        <v>376</v>
      </c>
      <c r="B325" s="138">
        <v>2</v>
      </c>
      <c r="C325" s="172">
        <v>2</v>
      </c>
      <c r="D325" s="108">
        <v>1</v>
      </c>
      <c r="E325" s="131"/>
      <c r="F325" s="131"/>
    </row>
    <row r="326" spans="1:6" s="103" customFormat="1" hidden="1" outlineLevel="2" collapsed="1" x14ac:dyDescent="0.35">
      <c r="A326" s="131" t="s">
        <v>381</v>
      </c>
      <c r="B326" s="171">
        <f>SUM(B327:B332)</f>
        <v>65</v>
      </c>
      <c r="C326" s="171">
        <f>SUM(C327:C332)</f>
        <v>71</v>
      </c>
      <c r="D326" s="171">
        <f>SUM(D327:D332)</f>
        <v>73</v>
      </c>
      <c r="E326" s="169"/>
      <c r="F326" s="169"/>
    </row>
    <row r="327" spans="1:6" s="103" customFormat="1" hidden="1" outlineLevel="2" x14ac:dyDescent="0.35">
      <c r="A327" s="121" t="s">
        <v>371</v>
      </c>
      <c r="B327" s="138">
        <v>0</v>
      </c>
      <c r="C327" s="172">
        <v>0</v>
      </c>
      <c r="D327" s="108">
        <v>0</v>
      </c>
      <c r="E327" s="169"/>
      <c r="F327" s="169"/>
    </row>
    <row r="328" spans="1:6" s="103" customFormat="1" hidden="1" outlineLevel="2" x14ac:dyDescent="0.35">
      <c r="A328" s="121" t="s">
        <v>372</v>
      </c>
      <c r="B328" s="138">
        <v>18</v>
      </c>
      <c r="C328" s="172">
        <v>23</v>
      </c>
      <c r="D328" s="108">
        <v>24</v>
      </c>
      <c r="E328" s="169"/>
      <c r="F328" s="169"/>
    </row>
    <row r="329" spans="1:6" s="103" customFormat="1" hidden="1" outlineLevel="2" x14ac:dyDescent="0.35">
      <c r="A329" s="121" t="s">
        <v>373</v>
      </c>
      <c r="B329" s="138">
        <v>1</v>
      </c>
      <c r="C329" s="172">
        <v>1</v>
      </c>
      <c r="D329" s="108">
        <v>1</v>
      </c>
      <c r="E329" s="169"/>
      <c r="F329" s="169"/>
    </row>
    <row r="330" spans="1:6" s="103" customFormat="1" hidden="1" outlineLevel="2" x14ac:dyDescent="0.35">
      <c r="A330" s="121" t="s">
        <v>374</v>
      </c>
      <c r="B330" s="138">
        <v>19</v>
      </c>
      <c r="C330" s="172">
        <v>20</v>
      </c>
      <c r="D330" s="108">
        <v>21</v>
      </c>
      <c r="E330" s="169"/>
      <c r="F330" s="169"/>
    </row>
    <row r="331" spans="1:6" s="103" customFormat="1" hidden="1" outlineLevel="2" x14ac:dyDescent="0.35">
      <c r="A331" s="121" t="s">
        <v>375</v>
      </c>
      <c r="B331" s="138">
        <v>3</v>
      </c>
      <c r="C331" s="172">
        <v>3</v>
      </c>
      <c r="D331" s="108">
        <v>3</v>
      </c>
      <c r="E331" s="169"/>
      <c r="F331" s="169"/>
    </row>
    <row r="332" spans="1:6" s="114" customFormat="1" hidden="1" outlineLevel="2" x14ac:dyDescent="0.35">
      <c r="A332" s="121" t="s">
        <v>376</v>
      </c>
      <c r="B332" s="138">
        <v>24</v>
      </c>
      <c r="C332" s="172">
        <v>24</v>
      </c>
      <c r="D332" s="108">
        <v>24</v>
      </c>
      <c r="E332" s="131"/>
      <c r="F332" s="131"/>
    </row>
    <row r="333" spans="1:6" s="103" customFormat="1" hidden="1" outlineLevel="1" x14ac:dyDescent="0.35">
      <c r="A333" s="119" t="s">
        <v>302</v>
      </c>
      <c r="B333" s="170">
        <f>SUM(B334,B341,B348,B355,B362,B369)</f>
        <v>203</v>
      </c>
      <c r="C333" s="170">
        <f>SUM(C334,C341,C348,C355,C362,C369)</f>
        <v>214</v>
      </c>
      <c r="D333" s="170">
        <f>SUM(D334,D341,D348,D355,D362,D369)</f>
        <v>197</v>
      </c>
      <c r="E333" s="131"/>
      <c r="F333" s="131"/>
    </row>
    <row r="334" spans="1:6" s="103" customFormat="1" hidden="1" outlineLevel="2" x14ac:dyDescent="0.35">
      <c r="A334" s="131" t="s">
        <v>370</v>
      </c>
      <c r="B334" s="171">
        <f>SUM(B335:B340)</f>
        <v>1</v>
      </c>
      <c r="C334" s="171">
        <f>SUM(C335:C340)</f>
        <v>1</v>
      </c>
      <c r="D334" s="171">
        <f>SUM(D335:D340)</f>
        <v>1</v>
      </c>
      <c r="E334" s="169"/>
      <c r="F334" s="169"/>
    </row>
    <row r="335" spans="1:6" s="103" customFormat="1" hidden="1" outlineLevel="3" x14ac:dyDescent="0.35">
      <c r="A335" s="121" t="s">
        <v>371</v>
      </c>
      <c r="B335" s="172">
        <v>0</v>
      </c>
      <c r="C335" s="172">
        <v>0</v>
      </c>
      <c r="D335" s="108">
        <v>0</v>
      </c>
      <c r="E335" s="169"/>
      <c r="F335" s="169"/>
    </row>
    <row r="336" spans="1:6" s="103" customFormat="1" hidden="1" outlineLevel="3" x14ac:dyDescent="0.35">
      <c r="A336" s="121" t="s">
        <v>372</v>
      </c>
      <c r="B336" s="172">
        <v>1</v>
      </c>
      <c r="C336" s="172">
        <v>1</v>
      </c>
      <c r="D336" s="108">
        <v>1</v>
      </c>
      <c r="E336" s="169"/>
      <c r="F336" s="169"/>
    </row>
    <row r="337" spans="1:6" s="103" customFormat="1" hidden="1" outlineLevel="3" x14ac:dyDescent="0.35">
      <c r="A337" s="121" t="s">
        <v>373</v>
      </c>
      <c r="B337" s="172">
        <v>0</v>
      </c>
      <c r="C337" s="172">
        <v>0</v>
      </c>
      <c r="D337" s="108">
        <v>0</v>
      </c>
      <c r="E337" s="169"/>
      <c r="F337" s="169"/>
    </row>
    <row r="338" spans="1:6" s="103" customFormat="1" hidden="1" outlineLevel="3" x14ac:dyDescent="0.35">
      <c r="A338" s="121" t="s">
        <v>374</v>
      </c>
      <c r="B338" s="172">
        <v>0</v>
      </c>
      <c r="C338" s="172">
        <v>0</v>
      </c>
      <c r="D338" s="108">
        <v>0</v>
      </c>
      <c r="E338" s="169"/>
      <c r="F338" s="169"/>
    </row>
    <row r="339" spans="1:6" s="103" customFormat="1" hidden="1" outlineLevel="3" x14ac:dyDescent="0.35">
      <c r="A339" s="121" t="s">
        <v>375</v>
      </c>
      <c r="B339" s="172">
        <v>0</v>
      </c>
      <c r="C339" s="172">
        <v>0</v>
      </c>
      <c r="D339" s="108">
        <v>0</v>
      </c>
      <c r="E339" s="169"/>
      <c r="F339" s="169"/>
    </row>
    <row r="340" spans="1:6" s="114" customFormat="1" hidden="1" outlineLevel="3" x14ac:dyDescent="0.35">
      <c r="A340" s="121" t="s">
        <v>376</v>
      </c>
      <c r="B340" s="172">
        <v>0</v>
      </c>
      <c r="C340" s="172">
        <v>0</v>
      </c>
      <c r="D340" s="108">
        <v>0</v>
      </c>
      <c r="E340" s="131"/>
      <c r="F340" s="131"/>
    </row>
    <row r="341" spans="1:6" s="103" customFormat="1" hidden="1" outlineLevel="2" x14ac:dyDescent="0.35">
      <c r="A341" s="131" t="s">
        <v>377</v>
      </c>
      <c r="B341" s="171">
        <f>SUM(B342:B347)</f>
        <v>44</v>
      </c>
      <c r="C341" s="171">
        <f>SUM(C342:C347)</f>
        <v>41</v>
      </c>
      <c r="D341" s="171">
        <f>SUM(D342:D347)</f>
        <v>36</v>
      </c>
      <c r="E341" s="169"/>
      <c r="F341" s="169"/>
    </row>
    <row r="342" spans="1:6" s="103" customFormat="1" hidden="1" outlineLevel="3" x14ac:dyDescent="0.35">
      <c r="A342" s="121" t="s">
        <v>371</v>
      </c>
      <c r="B342" s="138">
        <v>1</v>
      </c>
      <c r="C342" s="172">
        <v>1</v>
      </c>
      <c r="D342" s="108">
        <v>1</v>
      </c>
      <c r="E342" s="169"/>
      <c r="F342" s="169"/>
    </row>
    <row r="343" spans="1:6" s="103" customFormat="1" hidden="1" outlineLevel="3" x14ac:dyDescent="0.35">
      <c r="A343" s="121" t="s">
        <v>372</v>
      </c>
      <c r="B343" s="138">
        <v>32</v>
      </c>
      <c r="C343" s="172">
        <v>31</v>
      </c>
      <c r="D343" s="108">
        <v>26</v>
      </c>
      <c r="E343" s="169"/>
      <c r="F343" s="169"/>
    </row>
    <row r="344" spans="1:6" s="103" customFormat="1" hidden="1" outlineLevel="3" x14ac:dyDescent="0.35">
      <c r="A344" s="121" t="s">
        <v>373</v>
      </c>
      <c r="B344" s="138">
        <v>1</v>
      </c>
      <c r="C344" s="172">
        <v>1</v>
      </c>
      <c r="D344" s="108">
        <v>1</v>
      </c>
      <c r="E344" s="169"/>
      <c r="F344" s="169"/>
    </row>
    <row r="345" spans="1:6" s="103" customFormat="1" hidden="1" outlineLevel="3" x14ac:dyDescent="0.35">
      <c r="A345" s="121" t="s">
        <v>374</v>
      </c>
      <c r="B345" s="138">
        <v>5</v>
      </c>
      <c r="C345" s="172">
        <v>3</v>
      </c>
      <c r="D345" s="108">
        <v>4</v>
      </c>
      <c r="E345" s="169"/>
      <c r="F345" s="169"/>
    </row>
    <row r="346" spans="1:6" s="103" customFormat="1" hidden="1" outlineLevel="3" x14ac:dyDescent="0.35">
      <c r="A346" s="121" t="s">
        <v>375</v>
      </c>
      <c r="B346" s="138">
        <v>2</v>
      </c>
      <c r="C346" s="172">
        <v>2</v>
      </c>
      <c r="D346" s="108">
        <v>2</v>
      </c>
      <c r="E346" s="169"/>
      <c r="F346" s="169"/>
    </row>
    <row r="347" spans="1:6" s="103" customFormat="1" hidden="1" outlineLevel="3" x14ac:dyDescent="0.35">
      <c r="A347" s="121" t="s">
        <v>376</v>
      </c>
      <c r="B347" s="138">
        <v>3</v>
      </c>
      <c r="C347" s="172">
        <v>3</v>
      </c>
      <c r="D347" s="108">
        <v>2</v>
      </c>
      <c r="E347" s="131"/>
      <c r="F347" s="131"/>
    </row>
    <row r="348" spans="1:6" s="103" customFormat="1" hidden="1" outlineLevel="2" x14ac:dyDescent="0.35">
      <c r="A348" s="131" t="s">
        <v>378</v>
      </c>
      <c r="B348" s="171">
        <f>SUM(B349:B354)</f>
        <v>0</v>
      </c>
      <c r="C348" s="171">
        <f>SUM(C349:C354)</f>
        <v>3</v>
      </c>
      <c r="D348" s="171">
        <f>SUM(D349:D354)</f>
        <v>6</v>
      </c>
      <c r="E348" s="169"/>
      <c r="F348" s="169"/>
    </row>
    <row r="349" spans="1:6" s="103" customFormat="1" hidden="1" outlineLevel="3" x14ac:dyDescent="0.35">
      <c r="A349" s="121" t="s">
        <v>371</v>
      </c>
      <c r="B349" s="169">
        <v>0</v>
      </c>
      <c r="C349" s="172">
        <v>0</v>
      </c>
      <c r="D349" s="108">
        <v>0</v>
      </c>
      <c r="E349" s="169"/>
      <c r="F349" s="169"/>
    </row>
    <row r="350" spans="1:6" s="103" customFormat="1" hidden="1" outlineLevel="3" x14ac:dyDescent="0.35">
      <c r="A350" s="121" t="s">
        <v>372</v>
      </c>
      <c r="B350" s="169">
        <v>0</v>
      </c>
      <c r="C350" s="172">
        <v>3</v>
      </c>
      <c r="D350" s="108">
        <v>4</v>
      </c>
      <c r="E350" s="169"/>
      <c r="F350" s="169"/>
    </row>
    <row r="351" spans="1:6" s="103" customFormat="1" hidden="1" outlineLevel="3" x14ac:dyDescent="0.35">
      <c r="A351" s="121" t="s">
        <v>373</v>
      </c>
      <c r="B351" s="169">
        <v>0</v>
      </c>
      <c r="C351" s="172">
        <v>0</v>
      </c>
      <c r="D351" s="108">
        <v>0</v>
      </c>
      <c r="E351" s="169"/>
      <c r="F351" s="169"/>
    </row>
    <row r="352" spans="1:6" s="103" customFormat="1" hidden="1" outlineLevel="3" x14ac:dyDescent="0.35">
      <c r="A352" s="121" t="s">
        <v>374</v>
      </c>
      <c r="B352" s="169">
        <v>0</v>
      </c>
      <c r="C352" s="172">
        <v>0</v>
      </c>
      <c r="D352" s="108">
        <v>1</v>
      </c>
      <c r="E352" s="169"/>
      <c r="F352" s="169"/>
    </row>
    <row r="353" spans="1:6" s="103" customFormat="1" hidden="1" outlineLevel="3" x14ac:dyDescent="0.35">
      <c r="A353" s="121" t="s">
        <v>375</v>
      </c>
      <c r="B353" s="169">
        <v>0</v>
      </c>
      <c r="C353" s="172">
        <v>0</v>
      </c>
      <c r="D353" s="108">
        <v>1</v>
      </c>
      <c r="E353" s="169"/>
      <c r="F353" s="169"/>
    </row>
    <row r="354" spans="1:6" s="103" customFormat="1" hidden="1" outlineLevel="3" x14ac:dyDescent="0.35">
      <c r="A354" s="121" t="s">
        <v>376</v>
      </c>
      <c r="B354" s="169">
        <v>0</v>
      </c>
      <c r="C354" s="172">
        <v>0</v>
      </c>
      <c r="D354" s="108">
        <v>0</v>
      </c>
      <c r="E354" s="131"/>
      <c r="F354" s="131"/>
    </row>
    <row r="355" spans="1:6" s="103" customFormat="1" hidden="1" outlineLevel="2" x14ac:dyDescent="0.35">
      <c r="A355" s="131" t="s">
        <v>379</v>
      </c>
      <c r="B355" s="171">
        <f>SUM(B356:B361)</f>
        <v>5</v>
      </c>
      <c r="C355" s="171">
        <f>SUM(C356:C361)</f>
        <v>4</v>
      </c>
      <c r="D355" s="171">
        <f>SUM(D356:D361)</f>
        <v>4</v>
      </c>
      <c r="E355" s="169"/>
      <c r="F355" s="169"/>
    </row>
    <row r="356" spans="1:6" s="103" customFormat="1" hidden="1" outlineLevel="3" x14ac:dyDescent="0.35">
      <c r="A356" s="121" t="s">
        <v>371</v>
      </c>
      <c r="B356" s="138">
        <v>0</v>
      </c>
      <c r="C356" s="172">
        <v>0</v>
      </c>
      <c r="D356" s="108">
        <v>0</v>
      </c>
      <c r="E356" s="169"/>
      <c r="F356" s="169"/>
    </row>
    <row r="357" spans="1:6" s="103" customFormat="1" hidden="1" outlineLevel="3" x14ac:dyDescent="0.35">
      <c r="A357" s="121" t="s">
        <v>372</v>
      </c>
      <c r="B357" s="138">
        <v>4</v>
      </c>
      <c r="C357" s="172">
        <v>1</v>
      </c>
      <c r="D357" s="108">
        <v>2</v>
      </c>
      <c r="E357" s="169"/>
      <c r="F357" s="169"/>
    </row>
    <row r="358" spans="1:6" s="103" customFormat="1" hidden="1" outlineLevel="3" x14ac:dyDescent="0.35">
      <c r="A358" s="121" t="s">
        <v>373</v>
      </c>
      <c r="B358" s="138">
        <v>0</v>
      </c>
      <c r="C358" s="172">
        <v>0</v>
      </c>
      <c r="D358" s="108">
        <v>0</v>
      </c>
      <c r="E358" s="169"/>
      <c r="F358" s="169"/>
    </row>
    <row r="359" spans="1:6" s="103" customFormat="1" hidden="1" outlineLevel="3" x14ac:dyDescent="0.35">
      <c r="A359" s="121" t="s">
        <v>374</v>
      </c>
      <c r="B359" s="138">
        <v>1</v>
      </c>
      <c r="C359" s="172">
        <v>2</v>
      </c>
      <c r="D359" s="108">
        <v>1</v>
      </c>
      <c r="E359" s="169"/>
      <c r="F359" s="169"/>
    </row>
    <row r="360" spans="1:6" s="103" customFormat="1" hidden="1" outlineLevel="3" x14ac:dyDescent="0.35">
      <c r="A360" s="121" t="s">
        <v>375</v>
      </c>
      <c r="B360" s="138">
        <v>0</v>
      </c>
      <c r="C360" s="172">
        <v>0</v>
      </c>
      <c r="D360" s="108">
        <v>1</v>
      </c>
      <c r="E360" s="169"/>
      <c r="F360" s="169"/>
    </row>
    <row r="361" spans="1:6" s="103" customFormat="1" hidden="1" outlineLevel="3" x14ac:dyDescent="0.35">
      <c r="A361" s="121" t="s">
        <v>376</v>
      </c>
      <c r="B361" s="138">
        <v>0</v>
      </c>
      <c r="C361" s="172">
        <v>1</v>
      </c>
      <c r="D361" s="108">
        <v>0</v>
      </c>
      <c r="E361" s="131"/>
      <c r="F361" s="131"/>
    </row>
    <row r="362" spans="1:6" s="103" customFormat="1" hidden="1" outlineLevel="2" x14ac:dyDescent="0.35">
      <c r="A362" s="131" t="s">
        <v>380</v>
      </c>
      <c r="B362" s="171">
        <f>SUM(B363:B368)</f>
        <v>118</v>
      </c>
      <c r="C362" s="171">
        <f>SUM(C363:C368)</f>
        <v>126</v>
      </c>
      <c r="D362" s="171">
        <f>SUM(D363:D368)</f>
        <v>127</v>
      </c>
      <c r="E362" s="169"/>
      <c r="F362" s="169"/>
    </row>
    <row r="363" spans="1:6" s="103" customFormat="1" hidden="1" outlineLevel="3" x14ac:dyDescent="0.35">
      <c r="A363" s="121" t="s">
        <v>371</v>
      </c>
      <c r="B363" s="138">
        <v>3</v>
      </c>
      <c r="C363" s="172">
        <v>3</v>
      </c>
      <c r="D363" s="108">
        <v>3</v>
      </c>
      <c r="E363" s="169"/>
      <c r="F363" s="169"/>
    </row>
    <row r="364" spans="1:6" s="103" customFormat="1" hidden="1" outlineLevel="3" x14ac:dyDescent="0.35">
      <c r="A364" s="121" t="s">
        <v>372</v>
      </c>
      <c r="B364" s="138">
        <v>81</v>
      </c>
      <c r="C364" s="172">
        <v>89</v>
      </c>
      <c r="D364" s="108">
        <v>91</v>
      </c>
      <c r="E364" s="169"/>
      <c r="F364" s="169"/>
    </row>
    <row r="365" spans="1:6" s="103" customFormat="1" hidden="1" outlineLevel="3" x14ac:dyDescent="0.35">
      <c r="A365" s="121" t="s">
        <v>373</v>
      </c>
      <c r="B365" s="138">
        <v>1</v>
      </c>
      <c r="C365" s="172">
        <v>1</v>
      </c>
      <c r="D365" s="108">
        <v>0</v>
      </c>
      <c r="E365" s="169"/>
      <c r="F365" s="169"/>
    </row>
    <row r="366" spans="1:6" s="103" customFormat="1" hidden="1" outlineLevel="3" x14ac:dyDescent="0.35">
      <c r="A366" s="121" t="s">
        <v>374</v>
      </c>
      <c r="B366" s="138">
        <v>23</v>
      </c>
      <c r="C366" s="172">
        <v>24</v>
      </c>
      <c r="D366" s="108">
        <v>25</v>
      </c>
      <c r="E366" s="169"/>
      <c r="F366" s="169"/>
    </row>
    <row r="367" spans="1:6" s="103" customFormat="1" hidden="1" outlineLevel="3" x14ac:dyDescent="0.35">
      <c r="A367" s="121" t="s">
        <v>375</v>
      </c>
      <c r="B367" s="138">
        <v>5</v>
      </c>
      <c r="C367" s="172">
        <v>4</v>
      </c>
      <c r="D367" s="108">
        <v>4</v>
      </c>
      <c r="E367" s="169"/>
      <c r="F367" s="169"/>
    </row>
    <row r="368" spans="1:6" s="103" customFormat="1" hidden="1" outlineLevel="3" x14ac:dyDescent="0.35">
      <c r="A368" s="121" t="s">
        <v>376</v>
      </c>
      <c r="B368" s="138">
        <v>5</v>
      </c>
      <c r="C368" s="172">
        <v>5</v>
      </c>
      <c r="D368" s="108">
        <v>4</v>
      </c>
      <c r="E368" s="131"/>
      <c r="F368" s="131"/>
    </row>
    <row r="369" spans="1:6" s="103" customFormat="1" hidden="1" outlineLevel="2" collapsed="1" x14ac:dyDescent="0.35">
      <c r="A369" s="131" t="s">
        <v>381</v>
      </c>
      <c r="B369" s="171">
        <f>SUM(B370:B375)</f>
        <v>35</v>
      </c>
      <c r="C369" s="171">
        <f>SUM(C370:C375)</f>
        <v>39</v>
      </c>
      <c r="D369" s="171">
        <f>SUM(D370:D375)</f>
        <v>23</v>
      </c>
      <c r="E369" s="169"/>
      <c r="F369" s="169"/>
    </row>
    <row r="370" spans="1:6" s="103" customFormat="1" hidden="1" outlineLevel="2" x14ac:dyDescent="0.35">
      <c r="A370" s="121" t="s">
        <v>371</v>
      </c>
      <c r="B370" s="138">
        <v>0</v>
      </c>
      <c r="C370" s="172">
        <v>0</v>
      </c>
      <c r="D370" s="108">
        <v>0</v>
      </c>
      <c r="E370" s="169"/>
      <c r="F370" s="169"/>
    </row>
    <row r="371" spans="1:6" s="103" customFormat="1" hidden="1" outlineLevel="2" x14ac:dyDescent="0.35">
      <c r="A371" s="121" t="s">
        <v>372</v>
      </c>
      <c r="B371" s="138">
        <v>23</v>
      </c>
      <c r="C371" s="172">
        <v>26</v>
      </c>
      <c r="D371" s="108">
        <v>18</v>
      </c>
      <c r="E371" s="169"/>
      <c r="F371" s="169"/>
    </row>
    <row r="372" spans="1:6" s="103" customFormat="1" hidden="1" outlineLevel="2" x14ac:dyDescent="0.35">
      <c r="A372" s="121" t="s">
        <v>373</v>
      </c>
      <c r="B372" s="138">
        <v>0</v>
      </c>
      <c r="C372" s="172">
        <v>0</v>
      </c>
      <c r="D372" s="108">
        <v>0</v>
      </c>
      <c r="E372" s="169"/>
      <c r="F372" s="169"/>
    </row>
    <row r="373" spans="1:6" s="103" customFormat="1" hidden="1" outlineLevel="2" x14ac:dyDescent="0.35">
      <c r="A373" s="121" t="s">
        <v>374</v>
      </c>
      <c r="B373" s="138">
        <v>7</v>
      </c>
      <c r="C373" s="172">
        <v>7</v>
      </c>
      <c r="D373" s="108">
        <v>2</v>
      </c>
      <c r="E373" s="169"/>
      <c r="F373" s="169"/>
    </row>
    <row r="374" spans="1:6" s="103" customFormat="1" hidden="1" outlineLevel="2" x14ac:dyDescent="0.35">
      <c r="A374" s="121" t="s">
        <v>375</v>
      </c>
      <c r="B374" s="138">
        <v>1</v>
      </c>
      <c r="C374" s="172">
        <v>2</v>
      </c>
      <c r="D374" s="108">
        <v>0</v>
      </c>
      <c r="E374" s="169"/>
      <c r="F374" s="169"/>
    </row>
    <row r="375" spans="1:6" s="103" customFormat="1" hidden="1" outlineLevel="2" x14ac:dyDescent="0.35">
      <c r="A375" s="121" t="s">
        <v>376</v>
      </c>
      <c r="B375" s="138">
        <v>4</v>
      </c>
      <c r="C375" s="172">
        <v>4</v>
      </c>
      <c r="D375" s="108">
        <v>3</v>
      </c>
      <c r="E375" s="131"/>
      <c r="F375" s="131"/>
    </row>
    <row r="376" spans="1:6" s="103" customFormat="1" hidden="1" outlineLevel="1" x14ac:dyDescent="0.35">
      <c r="A376" s="119" t="s">
        <v>303</v>
      </c>
      <c r="B376" s="175">
        <f>SUM(B377,B384,B391,B398,B405,B412)</f>
        <v>1436</v>
      </c>
      <c r="C376" s="175">
        <f>SUM(C377,C384,C391,C398,C405,C412)</f>
        <v>1970</v>
      </c>
      <c r="D376" s="175">
        <f>SUM(D377,D384,D391,D398,D405,D412)</f>
        <v>2374</v>
      </c>
      <c r="E376" s="131"/>
      <c r="F376" s="131"/>
    </row>
    <row r="377" spans="1:6" s="103" customFormat="1" hidden="1" outlineLevel="2" x14ac:dyDescent="0.35">
      <c r="A377" s="131" t="s">
        <v>370</v>
      </c>
      <c r="B377" s="171">
        <f>SUM(B378:B383)</f>
        <v>54</v>
      </c>
      <c r="C377" s="171">
        <f>SUM(C378:C383)</f>
        <v>52</v>
      </c>
      <c r="D377" s="171">
        <f>SUM(D378:D383)</f>
        <v>59</v>
      </c>
      <c r="E377" s="169"/>
      <c r="F377" s="169"/>
    </row>
    <row r="378" spans="1:6" s="103" customFormat="1" hidden="1" outlineLevel="3" x14ac:dyDescent="0.35">
      <c r="A378" s="121" t="s">
        <v>371</v>
      </c>
      <c r="B378" s="138">
        <v>1</v>
      </c>
      <c r="C378" s="172">
        <v>0</v>
      </c>
      <c r="D378" s="108">
        <v>1</v>
      </c>
      <c r="E378" s="169"/>
      <c r="F378" s="169"/>
    </row>
    <row r="379" spans="1:6" s="103" customFormat="1" hidden="1" outlineLevel="3" x14ac:dyDescent="0.35">
      <c r="A379" s="121" t="s">
        <v>372</v>
      </c>
      <c r="B379" s="138">
        <v>15</v>
      </c>
      <c r="C379" s="172">
        <v>12</v>
      </c>
      <c r="D379" s="108">
        <v>12</v>
      </c>
      <c r="E379" s="169"/>
      <c r="F379" s="169"/>
    </row>
    <row r="380" spans="1:6" s="103" customFormat="1" hidden="1" outlineLevel="3" x14ac:dyDescent="0.35">
      <c r="A380" s="121" t="s">
        <v>373</v>
      </c>
      <c r="B380" s="138">
        <v>0</v>
      </c>
      <c r="C380" s="172">
        <v>0</v>
      </c>
      <c r="D380" s="108">
        <v>0</v>
      </c>
      <c r="E380" s="169"/>
      <c r="F380" s="169"/>
    </row>
    <row r="381" spans="1:6" s="103" customFormat="1" hidden="1" outlineLevel="3" x14ac:dyDescent="0.35">
      <c r="A381" s="121" t="s">
        <v>374</v>
      </c>
      <c r="B381" s="138">
        <v>25</v>
      </c>
      <c r="C381" s="172">
        <v>28</v>
      </c>
      <c r="D381" s="108">
        <v>32</v>
      </c>
      <c r="E381" s="169"/>
      <c r="F381" s="169"/>
    </row>
    <row r="382" spans="1:6" s="103" customFormat="1" hidden="1" outlineLevel="3" x14ac:dyDescent="0.35">
      <c r="A382" s="121" t="s">
        <v>375</v>
      </c>
      <c r="B382" s="138">
        <v>13</v>
      </c>
      <c r="C382" s="172">
        <v>12</v>
      </c>
      <c r="D382" s="108">
        <v>11</v>
      </c>
      <c r="E382" s="169"/>
      <c r="F382" s="169"/>
    </row>
    <row r="383" spans="1:6" s="103" customFormat="1" hidden="1" outlineLevel="3" x14ac:dyDescent="0.35">
      <c r="A383" s="121" t="s">
        <v>376</v>
      </c>
      <c r="B383" s="138">
        <v>0</v>
      </c>
      <c r="C383" s="172">
        <v>0</v>
      </c>
      <c r="D383" s="108">
        <v>3</v>
      </c>
      <c r="E383" s="131"/>
      <c r="F383" s="131"/>
    </row>
    <row r="384" spans="1:6" s="103" customFormat="1" hidden="1" outlineLevel="2" x14ac:dyDescent="0.35">
      <c r="A384" s="131" t="s">
        <v>377</v>
      </c>
      <c r="B384" s="171">
        <f>SUM(B385:B390)</f>
        <v>62</v>
      </c>
      <c r="C384" s="171">
        <f>SUM(C385:C390)</f>
        <v>82</v>
      </c>
      <c r="D384" s="171">
        <f>SUM(D385:D390)</f>
        <v>86</v>
      </c>
      <c r="E384" s="169"/>
      <c r="F384" s="169"/>
    </row>
    <row r="385" spans="1:6" s="103" customFormat="1" hidden="1" outlineLevel="3" x14ac:dyDescent="0.35">
      <c r="A385" s="121" t="s">
        <v>371</v>
      </c>
      <c r="B385" s="138">
        <v>0</v>
      </c>
      <c r="C385" s="172">
        <v>1</v>
      </c>
      <c r="D385" s="108">
        <v>1</v>
      </c>
      <c r="E385" s="169"/>
      <c r="F385" s="169"/>
    </row>
    <row r="386" spans="1:6" s="103" customFormat="1" hidden="1" outlineLevel="3" x14ac:dyDescent="0.35">
      <c r="A386" s="121" t="s">
        <v>372</v>
      </c>
      <c r="B386" s="138">
        <v>29</v>
      </c>
      <c r="C386" s="172">
        <v>35</v>
      </c>
      <c r="D386" s="108">
        <v>30</v>
      </c>
      <c r="E386" s="169"/>
      <c r="F386" s="169"/>
    </row>
    <row r="387" spans="1:6" s="103" customFormat="1" hidden="1" outlineLevel="3" x14ac:dyDescent="0.35">
      <c r="A387" s="121" t="s">
        <v>373</v>
      </c>
      <c r="B387" s="138">
        <v>0</v>
      </c>
      <c r="C387" s="172">
        <v>0</v>
      </c>
      <c r="D387" s="108">
        <v>0</v>
      </c>
      <c r="E387" s="169"/>
      <c r="F387" s="169"/>
    </row>
    <row r="388" spans="1:6" s="103" customFormat="1" hidden="1" outlineLevel="3" x14ac:dyDescent="0.35">
      <c r="A388" s="121" t="s">
        <v>374</v>
      </c>
      <c r="B388" s="138">
        <v>22</v>
      </c>
      <c r="C388" s="172">
        <v>29</v>
      </c>
      <c r="D388" s="108">
        <v>34</v>
      </c>
      <c r="E388" s="169"/>
      <c r="F388" s="169"/>
    </row>
    <row r="389" spans="1:6" s="103" customFormat="1" hidden="1" outlineLevel="3" x14ac:dyDescent="0.35">
      <c r="A389" s="121" t="s">
        <v>375</v>
      </c>
      <c r="B389" s="138">
        <v>11</v>
      </c>
      <c r="C389" s="172">
        <v>17</v>
      </c>
      <c r="D389" s="108">
        <v>20</v>
      </c>
      <c r="E389" s="169"/>
      <c r="F389" s="169"/>
    </row>
    <row r="390" spans="1:6" s="114" customFormat="1" hidden="1" outlineLevel="3" x14ac:dyDescent="0.35">
      <c r="A390" s="121" t="s">
        <v>376</v>
      </c>
      <c r="B390" s="138">
        <v>0</v>
      </c>
      <c r="C390" s="172">
        <v>0</v>
      </c>
      <c r="D390" s="108">
        <v>1</v>
      </c>
      <c r="E390" s="131"/>
      <c r="F390" s="131"/>
    </row>
    <row r="391" spans="1:6" s="103" customFormat="1" hidden="1" outlineLevel="2" x14ac:dyDescent="0.35">
      <c r="A391" s="131" t="s">
        <v>378</v>
      </c>
      <c r="B391" s="171">
        <f>SUM(B392:B397)</f>
        <v>9</v>
      </c>
      <c r="C391" s="171">
        <f>SUM(C392:C397)</f>
        <v>6</v>
      </c>
      <c r="D391" s="171">
        <f>SUM(D392:D397)</f>
        <v>8</v>
      </c>
      <c r="E391" s="169"/>
      <c r="F391" s="169"/>
    </row>
    <row r="392" spans="1:6" s="103" customFormat="1" hidden="1" outlineLevel="3" x14ac:dyDescent="0.35">
      <c r="A392" s="121" t="s">
        <v>371</v>
      </c>
      <c r="B392" s="138">
        <v>0</v>
      </c>
      <c r="C392" s="172">
        <v>0</v>
      </c>
      <c r="D392" s="108">
        <v>0</v>
      </c>
      <c r="E392" s="169"/>
      <c r="F392" s="169"/>
    </row>
    <row r="393" spans="1:6" s="103" customFormat="1" hidden="1" outlineLevel="3" x14ac:dyDescent="0.35">
      <c r="A393" s="121" t="s">
        <v>372</v>
      </c>
      <c r="B393" s="138">
        <v>4</v>
      </c>
      <c r="C393" s="172">
        <v>2</v>
      </c>
      <c r="D393" s="108">
        <v>2</v>
      </c>
      <c r="E393" s="169"/>
      <c r="F393" s="169"/>
    </row>
    <row r="394" spans="1:6" s="103" customFormat="1" hidden="1" outlineLevel="3" x14ac:dyDescent="0.35">
      <c r="A394" s="121" t="s">
        <v>373</v>
      </c>
      <c r="B394" s="138">
        <v>0</v>
      </c>
      <c r="C394" s="172">
        <v>0</v>
      </c>
      <c r="D394" s="108">
        <v>0</v>
      </c>
      <c r="E394" s="169"/>
      <c r="F394" s="169"/>
    </row>
    <row r="395" spans="1:6" s="103" customFormat="1" hidden="1" outlineLevel="3" x14ac:dyDescent="0.35">
      <c r="A395" s="121" t="s">
        <v>374</v>
      </c>
      <c r="B395" s="138">
        <v>1</v>
      </c>
      <c r="C395" s="172">
        <v>1</v>
      </c>
      <c r="D395" s="108">
        <v>3</v>
      </c>
      <c r="E395" s="169"/>
      <c r="F395" s="169"/>
    </row>
    <row r="396" spans="1:6" s="103" customFormat="1" hidden="1" outlineLevel="3" x14ac:dyDescent="0.35">
      <c r="A396" s="121" t="s">
        <v>375</v>
      </c>
      <c r="B396" s="138">
        <v>3</v>
      </c>
      <c r="C396" s="172">
        <v>2</v>
      </c>
      <c r="D396" s="108">
        <v>2</v>
      </c>
      <c r="E396" s="169"/>
      <c r="F396" s="169"/>
    </row>
    <row r="397" spans="1:6" s="114" customFormat="1" hidden="1" outlineLevel="3" x14ac:dyDescent="0.35">
      <c r="A397" s="121" t="s">
        <v>376</v>
      </c>
      <c r="B397" s="138">
        <v>1</v>
      </c>
      <c r="C397" s="172">
        <v>1</v>
      </c>
      <c r="D397" s="108">
        <v>1</v>
      </c>
      <c r="E397" s="131"/>
      <c r="F397" s="131"/>
    </row>
    <row r="398" spans="1:6" s="103" customFormat="1" hidden="1" outlineLevel="2" x14ac:dyDescent="0.35">
      <c r="A398" s="131" t="s">
        <v>379</v>
      </c>
      <c r="B398" s="171">
        <f>SUM(B399:B404)</f>
        <v>389</v>
      </c>
      <c r="C398" s="171">
        <f>SUM(C399:C404)</f>
        <v>497</v>
      </c>
      <c r="D398" s="171">
        <f>SUM(D399:D404)</f>
        <v>654</v>
      </c>
      <c r="E398" s="169"/>
      <c r="F398" s="169"/>
    </row>
    <row r="399" spans="1:6" s="103" customFormat="1" hidden="1" outlineLevel="3" x14ac:dyDescent="0.35">
      <c r="A399" s="121" t="s">
        <v>371</v>
      </c>
      <c r="B399" s="138">
        <v>5</v>
      </c>
      <c r="C399" s="172">
        <v>15</v>
      </c>
      <c r="D399" s="108">
        <v>17</v>
      </c>
      <c r="E399" s="169"/>
      <c r="F399" s="169"/>
    </row>
    <row r="400" spans="1:6" s="103" customFormat="1" hidden="1" outlineLevel="3" x14ac:dyDescent="0.35">
      <c r="A400" s="121" t="s">
        <v>372</v>
      </c>
      <c r="B400" s="138">
        <v>99</v>
      </c>
      <c r="C400" s="172">
        <v>141</v>
      </c>
      <c r="D400" s="108">
        <v>187</v>
      </c>
      <c r="E400" s="169"/>
      <c r="F400" s="169"/>
    </row>
    <row r="401" spans="1:6" s="103" customFormat="1" hidden="1" outlineLevel="3" x14ac:dyDescent="0.35">
      <c r="A401" s="121" t="s">
        <v>373</v>
      </c>
      <c r="B401" s="138">
        <v>5</v>
      </c>
      <c r="C401" s="172">
        <v>2</v>
      </c>
      <c r="D401" s="108">
        <v>2</v>
      </c>
      <c r="E401" s="169"/>
      <c r="F401" s="169"/>
    </row>
    <row r="402" spans="1:6" s="103" customFormat="1" hidden="1" outlineLevel="3" x14ac:dyDescent="0.35">
      <c r="A402" s="121" t="s">
        <v>374</v>
      </c>
      <c r="B402" s="138">
        <v>180</v>
      </c>
      <c r="C402" s="172">
        <v>205</v>
      </c>
      <c r="D402" s="108">
        <v>282</v>
      </c>
      <c r="E402" s="169"/>
      <c r="F402" s="169"/>
    </row>
    <row r="403" spans="1:6" s="103" customFormat="1" hidden="1" outlineLevel="3" x14ac:dyDescent="0.35">
      <c r="A403" s="121" t="s">
        <v>375</v>
      </c>
      <c r="B403" s="138">
        <v>88</v>
      </c>
      <c r="C403" s="172">
        <v>118</v>
      </c>
      <c r="D403" s="108">
        <v>145</v>
      </c>
      <c r="E403" s="169"/>
      <c r="F403" s="169"/>
    </row>
    <row r="404" spans="1:6" s="103" customFormat="1" hidden="1" outlineLevel="3" x14ac:dyDescent="0.35">
      <c r="A404" s="121" t="s">
        <v>376</v>
      </c>
      <c r="B404" s="138">
        <v>12</v>
      </c>
      <c r="C404" s="172">
        <v>16</v>
      </c>
      <c r="D404" s="108">
        <v>21</v>
      </c>
      <c r="E404" s="131"/>
      <c r="F404" s="131"/>
    </row>
    <row r="405" spans="1:6" s="103" customFormat="1" hidden="1" outlineLevel="2" x14ac:dyDescent="0.35">
      <c r="A405" s="131" t="s">
        <v>380</v>
      </c>
      <c r="B405" s="176">
        <f>SUM(B406:B411)</f>
        <v>780</v>
      </c>
      <c r="C405" s="176">
        <f>SUM(C406:C411)</f>
        <v>1148</v>
      </c>
      <c r="D405" s="176">
        <f>SUM(D406:D411)</f>
        <v>1340</v>
      </c>
      <c r="E405" s="169"/>
      <c r="F405" s="169"/>
    </row>
    <row r="406" spans="1:6" s="103" customFormat="1" hidden="1" outlineLevel="3" x14ac:dyDescent="0.35">
      <c r="A406" s="121" t="s">
        <v>371</v>
      </c>
      <c r="B406" s="138">
        <v>11</v>
      </c>
      <c r="C406" s="172">
        <v>15</v>
      </c>
      <c r="D406" s="108">
        <v>18</v>
      </c>
      <c r="E406" s="169"/>
      <c r="F406" s="169"/>
    </row>
    <row r="407" spans="1:6" s="103" customFormat="1" hidden="1" outlineLevel="3" x14ac:dyDescent="0.35">
      <c r="A407" s="121" t="s">
        <v>372</v>
      </c>
      <c r="B407" s="138">
        <v>222</v>
      </c>
      <c r="C407" s="172">
        <v>314</v>
      </c>
      <c r="D407" s="108">
        <v>361</v>
      </c>
      <c r="E407" s="169"/>
      <c r="F407" s="169"/>
    </row>
    <row r="408" spans="1:6" s="103" customFormat="1" hidden="1" outlineLevel="3" x14ac:dyDescent="0.35">
      <c r="A408" s="121" t="s">
        <v>373</v>
      </c>
      <c r="B408" s="138">
        <v>4</v>
      </c>
      <c r="C408" s="172">
        <v>6</v>
      </c>
      <c r="D408" s="108">
        <v>8</v>
      </c>
      <c r="E408" s="169"/>
      <c r="F408" s="169"/>
    </row>
    <row r="409" spans="1:6" s="103" customFormat="1" hidden="1" outlineLevel="3" x14ac:dyDescent="0.35">
      <c r="A409" s="121" t="s">
        <v>374</v>
      </c>
      <c r="B409" s="138">
        <v>374</v>
      </c>
      <c r="C409" s="172">
        <v>578</v>
      </c>
      <c r="D409" s="108">
        <v>663</v>
      </c>
      <c r="E409" s="169"/>
      <c r="F409" s="169"/>
    </row>
    <row r="410" spans="1:6" s="103" customFormat="1" hidden="1" outlineLevel="3" x14ac:dyDescent="0.35">
      <c r="A410" s="121" t="s">
        <v>375</v>
      </c>
      <c r="B410" s="138">
        <v>153</v>
      </c>
      <c r="C410" s="172">
        <v>215</v>
      </c>
      <c r="D410" s="108">
        <v>263</v>
      </c>
      <c r="E410" s="169"/>
      <c r="F410" s="169"/>
    </row>
    <row r="411" spans="1:6" s="103" customFormat="1" hidden="1" outlineLevel="3" x14ac:dyDescent="0.35">
      <c r="A411" s="121" t="s">
        <v>376</v>
      </c>
      <c r="B411" s="138">
        <v>16</v>
      </c>
      <c r="C411" s="172">
        <v>20</v>
      </c>
      <c r="D411" s="108">
        <v>27</v>
      </c>
      <c r="E411" s="131"/>
      <c r="F411" s="131"/>
    </row>
    <row r="412" spans="1:6" s="103" customFormat="1" hidden="1" outlineLevel="2" collapsed="1" x14ac:dyDescent="0.35">
      <c r="A412" s="131" t="s">
        <v>381</v>
      </c>
      <c r="B412" s="171">
        <f>SUM(B413:B418)</f>
        <v>142</v>
      </c>
      <c r="C412" s="171">
        <f>SUM(C413:C418)</f>
        <v>185</v>
      </c>
      <c r="D412" s="171">
        <f>SUM(D413:D418)</f>
        <v>227</v>
      </c>
      <c r="E412" s="169"/>
      <c r="F412" s="169"/>
    </row>
    <row r="413" spans="1:6" s="103" customFormat="1" hidden="1" outlineLevel="2" x14ac:dyDescent="0.35">
      <c r="A413" s="121" t="s">
        <v>371</v>
      </c>
      <c r="B413" s="138">
        <v>1</v>
      </c>
      <c r="C413" s="172">
        <v>1</v>
      </c>
      <c r="D413" s="108">
        <v>1</v>
      </c>
      <c r="E413" s="169"/>
      <c r="F413" s="169"/>
    </row>
    <row r="414" spans="1:6" s="103" customFormat="1" hidden="1" outlineLevel="2" x14ac:dyDescent="0.35">
      <c r="A414" s="121" t="s">
        <v>372</v>
      </c>
      <c r="B414" s="138">
        <v>35</v>
      </c>
      <c r="C414" s="172">
        <v>49</v>
      </c>
      <c r="D414" s="108">
        <v>65</v>
      </c>
      <c r="E414" s="169"/>
      <c r="F414" s="169"/>
    </row>
    <row r="415" spans="1:6" s="103" customFormat="1" hidden="1" outlineLevel="2" x14ac:dyDescent="0.35">
      <c r="A415" s="121" t="s">
        <v>373</v>
      </c>
      <c r="B415" s="138"/>
      <c r="C415" s="172">
        <v>1</v>
      </c>
      <c r="D415" s="108">
        <v>1</v>
      </c>
      <c r="E415" s="169"/>
      <c r="F415" s="169"/>
    </row>
    <row r="416" spans="1:6" s="103" customFormat="1" hidden="1" outlineLevel="2" x14ac:dyDescent="0.35">
      <c r="A416" s="121" t="s">
        <v>374</v>
      </c>
      <c r="B416" s="138">
        <v>36</v>
      </c>
      <c r="C416" s="172">
        <v>57</v>
      </c>
      <c r="D416" s="108">
        <v>76</v>
      </c>
      <c r="E416" s="169"/>
      <c r="F416" s="169"/>
    </row>
    <row r="417" spans="1:6" s="103" customFormat="1" hidden="1" outlineLevel="2" x14ac:dyDescent="0.35">
      <c r="A417" s="121" t="s">
        <v>375</v>
      </c>
      <c r="B417" s="138">
        <v>13</v>
      </c>
      <c r="C417" s="172">
        <v>17</v>
      </c>
      <c r="D417" s="108">
        <v>21</v>
      </c>
      <c r="E417" s="169"/>
      <c r="F417" s="169"/>
    </row>
    <row r="418" spans="1:6" s="103" customFormat="1" hidden="1" outlineLevel="2" x14ac:dyDescent="0.35">
      <c r="A418" s="121" t="s">
        <v>376</v>
      </c>
      <c r="B418" s="138">
        <v>57</v>
      </c>
      <c r="C418" s="172">
        <v>60</v>
      </c>
      <c r="D418" s="108">
        <v>63</v>
      </c>
      <c r="E418" s="131"/>
      <c r="F418" s="131"/>
    </row>
    <row r="419" spans="1:6" s="114" customFormat="1" hidden="1" outlineLevel="1" x14ac:dyDescent="0.35">
      <c r="A419" s="119" t="s">
        <v>304</v>
      </c>
      <c r="B419" s="175">
        <f>SUM(B420,B427,B434,B441,B448,B455)</f>
        <v>677</v>
      </c>
      <c r="C419" s="175">
        <f>SUM(C420,C427,C434,C441,C448,C455)</f>
        <v>695</v>
      </c>
      <c r="D419" s="175">
        <f>SUM(D420,D427,D434,D441,D448,D455)</f>
        <v>726</v>
      </c>
      <c r="E419" s="131"/>
      <c r="F419" s="177" t="s">
        <v>382</v>
      </c>
    </row>
    <row r="420" spans="1:6" s="103" customFormat="1" hidden="1" outlineLevel="2" x14ac:dyDescent="0.35">
      <c r="A420" s="131" t="s">
        <v>370</v>
      </c>
      <c r="B420" s="171">
        <f>SUM(B421:B426)</f>
        <v>53</v>
      </c>
      <c r="C420" s="171">
        <f>SUM(C421:C426)</f>
        <v>49</v>
      </c>
      <c r="D420" s="171">
        <f>SUM(D421:D426)</f>
        <v>52</v>
      </c>
      <c r="E420" s="169"/>
      <c r="F420" s="169"/>
    </row>
    <row r="421" spans="1:6" s="103" customFormat="1" hidden="1" outlineLevel="3" x14ac:dyDescent="0.35">
      <c r="A421" s="121" t="s">
        <v>371</v>
      </c>
      <c r="B421" s="138">
        <v>0</v>
      </c>
      <c r="C421" s="172">
        <v>0</v>
      </c>
      <c r="D421" s="138">
        <v>1</v>
      </c>
      <c r="E421" s="169"/>
      <c r="F421" s="169"/>
    </row>
    <row r="422" spans="1:6" s="103" customFormat="1" hidden="1" outlineLevel="3" x14ac:dyDescent="0.35">
      <c r="A422" s="121" t="s">
        <v>372</v>
      </c>
      <c r="B422" s="138">
        <v>33</v>
      </c>
      <c r="C422" s="172">
        <v>29</v>
      </c>
      <c r="D422" s="138">
        <v>28</v>
      </c>
      <c r="E422" s="169"/>
      <c r="F422" s="169"/>
    </row>
    <row r="423" spans="1:6" s="103" customFormat="1" hidden="1" outlineLevel="3" x14ac:dyDescent="0.35">
      <c r="A423" s="121" t="s">
        <v>373</v>
      </c>
      <c r="B423" s="138">
        <v>0</v>
      </c>
      <c r="C423" s="172">
        <v>0</v>
      </c>
      <c r="D423" s="138">
        <v>0</v>
      </c>
      <c r="E423" s="169"/>
      <c r="F423" s="169"/>
    </row>
    <row r="424" spans="1:6" s="103" customFormat="1" hidden="1" outlineLevel="3" x14ac:dyDescent="0.35">
      <c r="A424" s="121" t="s">
        <v>374</v>
      </c>
      <c r="B424" s="138">
        <v>13</v>
      </c>
      <c r="C424" s="172">
        <v>16</v>
      </c>
      <c r="D424" s="138">
        <v>19</v>
      </c>
      <c r="E424" s="169"/>
      <c r="F424" s="169"/>
    </row>
    <row r="425" spans="1:6" s="103" customFormat="1" hidden="1" outlineLevel="3" x14ac:dyDescent="0.35">
      <c r="A425" s="121" t="s">
        <v>375</v>
      </c>
      <c r="B425" s="138">
        <v>4</v>
      </c>
      <c r="C425" s="172">
        <v>2</v>
      </c>
      <c r="D425" s="138">
        <v>3</v>
      </c>
      <c r="E425" s="169"/>
      <c r="F425" s="169"/>
    </row>
    <row r="426" spans="1:6" s="103" customFormat="1" hidden="1" outlineLevel="3" x14ac:dyDescent="0.35">
      <c r="A426" s="121" t="s">
        <v>376</v>
      </c>
      <c r="B426" s="138">
        <v>3</v>
      </c>
      <c r="C426" s="172">
        <v>2</v>
      </c>
      <c r="D426" s="138">
        <v>1</v>
      </c>
      <c r="E426" s="131"/>
      <c r="F426" s="131"/>
    </row>
    <row r="427" spans="1:6" s="103" customFormat="1" hidden="1" outlineLevel="2" x14ac:dyDescent="0.35">
      <c r="A427" s="131" t="s">
        <v>377</v>
      </c>
      <c r="B427" s="171">
        <f>SUM(B428:B433)</f>
        <v>217</v>
      </c>
      <c r="C427" s="171">
        <f>SUM(C428:C433)</f>
        <v>233</v>
      </c>
      <c r="D427" s="171">
        <f>SUM(D428:D433)</f>
        <v>224</v>
      </c>
      <c r="E427" s="169"/>
      <c r="F427" s="169"/>
    </row>
    <row r="428" spans="1:6" s="103" customFormat="1" hidden="1" outlineLevel="3" x14ac:dyDescent="0.35">
      <c r="A428" s="121" t="s">
        <v>371</v>
      </c>
      <c r="B428" s="138">
        <v>4</v>
      </c>
      <c r="C428" s="172">
        <v>5</v>
      </c>
      <c r="D428" s="138">
        <v>5</v>
      </c>
      <c r="E428" s="169"/>
      <c r="F428" s="169"/>
    </row>
    <row r="429" spans="1:6" s="103" customFormat="1" hidden="1" outlineLevel="3" x14ac:dyDescent="0.35">
      <c r="A429" s="121" t="s">
        <v>372</v>
      </c>
      <c r="B429" s="138">
        <v>144</v>
      </c>
      <c r="C429" s="172">
        <v>150</v>
      </c>
      <c r="D429" s="138">
        <v>136</v>
      </c>
      <c r="E429" s="169"/>
      <c r="F429" s="169"/>
    </row>
    <row r="430" spans="1:6" s="103" customFormat="1" hidden="1" outlineLevel="3" x14ac:dyDescent="0.35">
      <c r="A430" s="121" t="s">
        <v>373</v>
      </c>
      <c r="B430" s="138">
        <v>0</v>
      </c>
      <c r="C430" s="172">
        <v>0</v>
      </c>
      <c r="D430" s="138">
        <v>1</v>
      </c>
      <c r="E430" s="169"/>
      <c r="F430" s="169"/>
    </row>
    <row r="431" spans="1:6" s="103" customFormat="1" hidden="1" outlineLevel="3" x14ac:dyDescent="0.35">
      <c r="A431" s="121" t="s">
        <v>374</v>
      </c>
      <c r="B431" s="138">
        <v>51</v>
      </c>
      <c r="C431" s="172">
        <v>56</v>
      </c>
      <c r="D431" s="138">
        <v>56</v>
      </c>
      <c r="E431" s="169"/>
      <c r="F431" s="169"/>
    </row>
    <row r="432" spans="1:6" s="103" customFormat="1" hidden="1" outlineLevel="3" x14ac:dyDescent="0.35">
      <c r="A432" s="121" t="s">
        <v>375</v>
      </c>
      <c r="B432" s="138">
        <v>15</v>
      </c>
      <c r="C432" s="172">
        <v>18</v>
      </c>
      <c r="D432" s="138">
        <v>20</v>
      </c>
      <c r="E432" s="169"/>
      <c r="F432" s="169"/>
    </row>
    <row r="433" spans="1:6" s="103" customFormat="1" hidden="1" outlineLevel="3" x14ac:dyDescent="0.35">
      <c r="A433" s="121" t="s">
        <v>376</v>
      </c>
      <c r="B433" s="138">
        <v>3</v>
      </c>
      <c r="C433" s="172">
        <v>4</v>
      </c>
      <c r="D433" s="138">
        <v>6</v>
      </c>
      <c r="E433" s="131"/>
      <c r="F433" s="131"/>
    </row>
    <row r="434" spans="1:6" s="103" customFormat="1" hidden="1" outlineLevel="2" x14ac:dyDescent="0.35">
      <c r="A434" s="131" t="s">
        <v>378</v>
      </c>
      <c r="B434" s="171">
        <f>SUM(B435:B440)</f>
        <v>30</v>
      </c>
      <c r="C434" s="171">
        <f>SUM(C435:C440)</f>
        <v>33</v>
      </c>
      <c r="D434" s="171">
        <f>SUM(D435:D440)</f>
        <v>42</v>
      </c>
      <c r="E434" s="169"/>
      <c r="F434" s="169"/>
    </row>
    <row r="435" spans="1:6" s="103" customFormat="1" hidden="1" outlineLevel="3" x14ac:dyDescent="0.35">
      <c r="A435" s="121" t="s">
        <v>371</v>
      </c>
      <c r="B435" s="138">
        <v>0</v>
      </c>
      <c r="C435" s="172">
        <v>0</v>
      </c>
      <c r="D435" s="138">
        <v>0</v>
      </c>
      <c r="E435" s="169"/>
      <c r="F435" s="169"/>
    </row>
    <row r="436" spans="1:6" s="103" customFormat="1" hidden="1" outlineLevel="3" x14ac:dyDescent="0.35">
      <c r="A436" s="121" t="s">
        <v>372</v>
      </c>
      <c r="B436" s="138">
        <v>18</v>
      </c>
      <c r="C436" s="172">
        <v>20</v>
      </c>
      <c r="D436" s="138">
        <v>27</v>
      </c>
      <c r="E436" s="169"/>
      <c r="F436" s="169"/>
    </row>
    <row r="437" spans="1:6" s="103" customFormat="1" hidden="1" outlineLevel="3" x14ac:dyDescent="0.35">
      <c r="A437" s="121" t="s">
        <v>373</v>
      </c>
      <c r="B437" s="138">
        <v>0</v>
      </c>
      <c r="C437" s="172">
        <v>0</v>
      </c>
      <c r="D437" s="138">
        <v>0</v>
      </c>
      <c r="E437" s="169"/>
      <c r="F437" s="169"/>
    </row>
    <row r="438" spans="1:6" s="103" customFormat="1" hidden="1" outlineLevel="3" x14ac:dyDescent="0.35">
      <c r="A438" s="121" t="s">
        <v>374</v>
      </c>
      <c r="B438" s="138">
        <v>6</v>
      </c>
      <c r="C438" s="172">
        <v>8</v>
      </c>
      <c r="D438" s="138">
        <v>10</v>
      </c>
      <c r="E438" s="169"/>
      <c r="F438" s="169"/>
    </row>
    <row r="439" spans="1:6" s="103" customFormat="1" hidden="1" outlineLevel="3" x14ac:dyDescent="0.35">
      <c r="A439" s="121" t="s">
        <v>375</v>
      </c>
      <c r="B439" s="138">
        <v>2</v>
      </c>
      <c r="C439" s="172">
        <v>2</v>
      </c>
      <c r="D439" s="138">
        <v>1</v>
      </c>
      <c r="E439" s="169"/>
      <c r="F439" s="169"/>
    </row>
    <row r="440" spans="1:6" s="103" customFormat="1" hidden="1" outlineLevel="3" x14ac:dyDescent="0.35">
      <c r="A440" s="121" t="s">
        <v>376</v>
      </c>
      <c r="B440" s="138">
        <v>4</v>
      </c>
      <c r="C440" s="172">
        <v>3</v>
      </c>
      <c r="D440" s="138">
        <v>4</v>
      </c>
      <c r="E440" s="131"/>
      <c r="F440" s="131"/>
    </row>
    <row r="441" spans="1:6" s="103" customFormat="1" hidden="1" outlineLevel="2" x14ac:dyDescent="0.35">
      <c r="A441" s="131" t="s">
        <v>379</v>
      </c>
      <c r="B441" s="171">
        <f>SUM(B442:B447)</f>
        <v>65</v>
      </c>
      <c r="C441" s="171">
        <f>SUM(C442:C447)</f>
        <v>53</v>
      </c>
      <c r="D441" s="171">
        <f>SUM(D442:D447)</f>
        <v>63</v>
      </c>
      <c r="E441" s="169"/>
      <c r="F441" s="169"/>
    </row>
    <row r="442" spans="1:6" s="103" customFormat="1" hidden="1" outlineLevel="3" x14ac:dyDescent="0.35">
      <c r="A442" s="121" t="s">
        <v>371</v>
      </c>
      <c r="B442" s="138">
        <v>0</v>
      </c>
      <c r="C442" s="172">
        <v>0</v>
      </c>
      <c r="D442" s="138">
        <v>0</v>
      </c>
      <c r="E442" s="169"/>
      <c r="F442" s="169"/>
    </row>
    <row r="443" spans="1:6" s="103" customFormat="1" hidden="1" outlineLevel="3" x14ac:dyDescent="0.35">
      <c r="A443" s="121" t="s">
        <v>372</v>
      </c>
      <c r="B443" s="138">
        <v>48</v>
      </c>
      <c r="C443" s="172">
        <v>39</v>
      </c>
      <c r="D443" s="138">
        <v>35</v>
      </c>
      <c r="E443" s="169"/>
      <c r="F443" s="169"/>
    </row>
    <row r="444" spans="1:6" s="103" customFormat="1" hidden="1" outlineLevel="3" x14ac:dyDescent="0.35">
      <c r="A444" s="121" t="s">
        <v>373</v>
      </c>
      <c r="B444" s="138">
        <v>0</v>
      </c>
      <c r="C444" s="172">
        <v>0</v>
      </c>
      <c r="D444" s="138">
        <v>0</v>
      </c>
      <c r="E444" s="169"/>
      <c r="F444" s="169"/>
    </row>
    <row r="445" spans="1:6" s="103" customFormat="1" hidden="1" outlineLevel="3" x14ac:dyDescent="0.35">
      <c r="A445" s="121" t="s">
        <v>374</v>
      </c>
      <c r="B445" s="138">
        <v>13</v>
      </c>
      <c r="C445" s="172">
        <v>8</v>
      </c>
      <c r="D445" s="138">
        <v>19</v>
      </c>
      <c r="E445" s="169"/>
      <c r="F445" s="169"/>
    </row>
    <row r="446" spans="1:6" s="103" customFormat="1" hidden="1" outlineLevel="3" x14ac:dyDescent="0.35">
      <c r="A446" s="121" t="s">
        <v>375</v>
      </c>
      <c r="B446" s="138">
        <v>4</v>
      </c>
      <c r="C446" s="172">
        <v>3</v>
      </c>
      <c r="D446" s="138">
        <v>6</v>
      </c>
      <c r="E446" s="169"/>
      <c r="F446" s="169"/>
    </row>
    <row r="447" spans="1:6" s="103" customFormat="1" hidden="1" outlineLevel="3" x14ac:dyDescent="0.35">
      <c r="A447" s="121" t="s">
        <v>376</v>
      </c>
      <c r="B447" s="138">
        <v>0</v>
      </c>
      <c r="C447" s="172">
        <v>3</v>
      </c>
      <c r="D447" s="138">
        <v>3</v>
      </c>
      <c r="E447" s="131"/>
      <c r="F447" s="131"/>
    </row>
    <row r="448" spans="1:6" s="103" customFormat="1" hidden="1" outlineLevel="2" x14ac:dyDescent="0.35">
      <c r="A448" s="131" t="s">
        <v>380</v>
      </c>
      <c r="B448" s="171">
        <f>SUM(B449:B454)</f>
        <v>246</v>
      </c>
      <c r="C448" s="171">
        <f>SUM(C449:C454)</f>
        <v>255</v>
      </c>
      <c r="D448" s="171">
        <f>SUM(D449:D454)</f>
        <v>262</v>
      </c>
      <c r="E448" s="169"/>
      <c r="F448" s="169"/>
    </row>
    <row r="449" spans="1:6" s="103" customFormat="1" hidden="1" outlineLevel="3" x14ac:dyDescent="0.35">
      <c r="A449" s="121" t="s">
        <v>371</v>
      </c>
      <c r="B449" s="138">
        <v>2</v>
      </c>
      <c r="C449" s="172">
        <v>2</v>
      </c>
      <c r="D449" s="138">
        <v>3</v>
      </c>
      <c r="E449" s="169"/>
      <c r="F449" s="169"/>
    </row>
    <row r="450" spans="1:6" s="103" customFormat="1" hidden="1" outlineLevel="3" x14ac:dyDescent="0.35">
      <c r="A450" s="121" t="s">
        <v>372</v>
      </c>
      <c r="B450" s="138">
        <v>168</v>
      </c>
      <c r="C450" s="172">
        <v>174</v>
      </c>
      <c r="D450" s="138">
        <v>172</v>
      </c>
      <c r="E450" s="169"/>
      <c r="F450" s="169"/>
    </row>
    <row r="451" spans="1:6" s="103" customFormat="1" hidden="1" outlineLevel="3" x14ac:dyDescent="0.35">
      <c r="A451" s="121" t="s">
        <v>373</v>
      </c>
      <c r="B451" s="138">
        <v>3</v>
      </c>
      <c r="C451" s="172">
        <v>3</v>
      </c>
      <c r="D451" s="138">
        <v>3</v>
      </c>
      <c r="E451" s="169"/>
      <c r="F451" s="169"/>
    </row>
    <row r="452" spans="1:6" s="103" customFormat="1" hidden="1" outlineLevel="3" x14ac:dyDescent="0.35">
      <c r="A452" s="121" t="s">
        <v>374</v>
      </c>
      <c r="B452" s="138">
        <v>55</v>
      </c>
      <c r="C452" s="172">
        <v>57</v>
      </c>
      <c r="D452" s="138">
        <v>62</v>
      </c>
      <c r="E452" s="169"/>
      <c r="F452" s="169"/>
    </row>
    <row r="453" spans="1:6" s="103" customFormat="1" hidden="1" outlineLevel="3" x14ac:dyDescent="0.35">
      <c r="A453" s="121" t="s">
        <v>375</v>
      </c>
      <c r="B453" s="138">
        <v>12</v>
      </c>
      <c r="C453" s="172">
        <v>13</v>
      </c>
      <c r="D453" s="138">
        <v>16</v>
      </c>
      <c r="E453" s="169"/>
      <c r="F453" s="169"/>
    </row>
    <row r="454" spans="1:6" s="103" customFormat="1" hidden="1" outlineLevel="3" x14ac:dyDescent="0.35">
      <c r="A454" s="121" t="s">
        <v>376</v>
      </c>
      <c r="B454" s="138">
        <v>6</v>
      </c>
      <c r="C454" s="172">
        <v>6</v>
      </c>
      <c r="D454" s="138">
        <v>6</v>
      </c>
      <c r="E454" s="131"/>
      <c r="F454" s="131"/>
    </row>
    <row r="455" spans="1:6" s="103" customFormat="1" hidden="1" outlineLevel="2" collapsed="1" x14ac:dyDescent="0.35">
      <c r="A455" s="131" t="s">
        <v>381</v>
      </c>
      <c r="B455" s="171">
        <f>SUM(B456:B461)</f>
        <v>66</v>
      </c>
      <c r="C455" s="171">
        <f>SUM(C456:C461)</f>
        <v>72</v>
      </c>
      <c r="D455" s="171">
        <f>SUM(D456:D461)</f>
        <v>83</v>
      </c>
      <c r="E455" s="169"/>
      <c r="F455" s="169"/>
    </row>
    <row r="456" spans="1:6" s="103" customFormat="1" hidden="1" outlineLevel="2" x14ac:dyDescent="0.35">
      <c r="A456" s="121" t="s">
        <v>371</v>
      </c>
      <c r="B456" s="138">
        <v>0</v>
      </c>
      <c r="C456" s="172">
        <v>0</v>
      </c>
      <c r="D456" s="138">
        <v>0</v>
      </c>
      <c r="E456" s="169"/>
      <c r="F456" s="169"/>
    </row>
    <row r="457" spans="1:6" s="103" customFormat="1" hidden="1" outlineLevel="2" x14ac:dyDescent="0.35">
      <c r="A457" s="121" t="s">
        <v>372</v>
      </c>
      <c r="B457" s="138">
        <v>47</v>
      </c>
      <c r="C457" s="172">
        <v>52</v>
      </c>
      <c r="D457" s="138">
        <v>60</v>
      </c>
      <c r="E457" s="169"/>
      <c r="F457" s="169"/>
    </row>
    <row r="458" spans="1:6" s="103" customFormat="1" hidden="1" outlineLevel="2" x14ac:dyDescent="0.35">
      <c r="A458" s="121" t="s">
        <v>373</v>
      </c>
      <c r="B458" s="138">
        <v>0</v>
      </c>
      <c r="C458" s="172">
        <v>0</v>
      </c>
      <c r="D458" s="138">
        <v>1</v>
      </c>
      <c r="E458" s="169"/>
      <c r="F458" s="169"/>
    </row>
    <row r="459" spans="1:6" s="103" customFormat="1" hidden="1" outlineLevel="2" x14ac:dyDescent="0.35">
      <c r="A459" s="121" t="s">
        <v>374</v>
      </c>
      <c r="B459" s="138">
        <v>8</v>
      </c>
      <c r="C459" s="172">
        <v>8</v>
      </c>
      <c r="D459" s="138">
        <v>10</v>
      </c>
      <c r="E459" s="169"/>
      <c r="F459" s="169"/>
    </row>
    <row r="460" spans="1:6" s="103" customFormat="1" hidden="1" outlineLevel="2" x14ac:dyDescent="0.35">
      <c r="A460" s="121" t="s">
        <v>375</v>
      </c>
      <c r="B460" s="138">
        <v>2</v>
      </c>
      <c r="C460" s="172">
        <v>3</v>
      </c>
      <c r="D460" s="138">
        <v>3</v>
      </c>
      <c r="E460" s="169"/>
      <c r="F460" s="169"/>
    </row>
    <row r="461" spans="1:6" s="103" customFormat="1" hidden="1" outlineLevel="2" x14ac:dyDescent="0.35">
      <c r="A461" s="121" t="s">
        <v>376</v>
      </c>
      <c r="B461" s="138">
        <v>9</v>
      </c>
      <c r="C461" s="172">
        <v>9</v>
      </c>
      <c r="D461" s="138">
        <v>9</v>
      </c>
      <c r="E461" s="131"/>
      <c r="F461" s="131"/>
    </row>
    <row r="462" spans="1:6" s="103" customFormat="1" hidden="1" outlineLevel="1" x14ac:dyDescent="0.35">
      <c r="A462" s="119" t="s">
        <v>305</v>
      </c>
      <c r="B462" s="175">
        <f>SUM(B463,B470,B477,B484,B491,B498)</f>
        <v>1027</v>
      </c>
      <c r="C462" s="175">
        <f>SUM(C463,C470,C477,C484,C491,C498)</f>
        <v>1065</v>
      </c>
      <c r="D462" s="175">
        <f>SUM(D463,D470,D477,D484,D491,D498)</f>
        <v>1088</v>
      </c>
      <c r="E462" s="131"/>
      <c r="F462" s="131"/>
    </row>
    <row r="463" spans="1:6" s="103" customFormat="1" hidden="1" outlineLevel="2" x14ac:dyDescent="0.35">
      <c r="A463" s="131" t="s">
        <v>370</v>
      </c>
      <c r="B463" s="171">
        <f>SUM(B464:B469)</f>
        <v>32</v>
      </c>
      <c r="C463" s="171">
        <f>SUM(C464:C469)</f>
        <v>30</v>
      </c>
      <c r="D463" s="171">
        <f>SUM(D464:D469)</f>
        <v>35</v>
      </c>
      <c r="E463" s="169"/>
      <c r="F463" s="169"/>
    </row>
    <row r="464" spans="1:6" s="103" customFormat="1" hidden="1" outlineLevel="3" x14ac:dyDescent="0.35">
      <c r="A464" s="121" t="s">
        <v>371</v>
      </c>
      <c r="B464" s="138">
        <v>1</v>
      </c>
      <c r="C464" s="172">
        <v>1</v>
      </c>
      <c r="D464" s="138">
        <v>1</v>
      </c>
      <c r="E464" s="169"/>
      <c r="F464" s="169"/>
    </row>
    <row r="465" spans="1:6" s="103" customFormat="1" hidden="1" outlineLevel="3" x14ac:dyDescent="0.35">
      <c r="A465" s="121" t="s">
        <v>372</v>
      </c>
      <c r="B465" s="138">
        <v>15</v>
      </c>
      <c r="C465" s="172">
        <v>15</v>
      </c>
      <c r="D465" s="138">
        <v>16</v>
      </c>
      <c r="E465" s="169"/>
      <c r="F465" s="169"/>
    </row>
    <row r="466" spans="1:6" s="103" customFormat="1" hidden="1" outlineLevel="3" x14ac:dyDescent="0.35">
      <c r="A466" s="121" t="s">
        <v>373</v>
      </c>
      <c r="B466" s="138">
        <v>0</v>
      </c>
      <c r="C466" s="172">
        <v>0</v>
      </c>
      <c r="D466" s="138">
        <v>0</v>
      </c>
      <c r="E466" s="169"/>
      <c r="F466" s="169"/>
    </row>
    <row r="467" spans="1:6" s="103" customFormat="1" hidden="1" outlineLevel="3" x14ac:dyDescent="0.35">
      <c r="A467" s="121" t="s">
        <v>374</v>
      </c>
      <c r="B467" s="138">
        <v>8</v>
      </c>
      <c r="C467" s="172">
        <v>7</v>
      </c>
      <c r="D467" s="138">
        <v>10</v>
      </c>
      <c r="E467" s="169"/>
      <c r="F467" s="169"/>
    </row>
    <row r="468" spans="1:6" s="103" customFormat="1" hidden="1" outlineLevel="3" x14ac:dyDescent="0.35">
      <c r="A468" s="121" t="s">
        <v>375</v>
      </c>
      <c r="B468" s="138">
        <v>7</v>
      </c>
      <c r="C468" s="172">
        <v>6</v>
      </c>
      <c r="D468" s="138">
        <v>7</v>
      </c>
      <c r="E468" s="169"/>
      <c r="F468" s="169"/>
    </row>
    <row r="469" spans="1:6" s="103" customFormat="1" hidden="1" outlineLevel="3" x14ac:dyDescent="0.35">
      <c r="A469" s="121" t="s">
        <v>376</v>
      </c>
      <c r="B469" s="138">
        <v>1</v>
      </c>
      <c r="C469" s="172">
        <v>1</v>
      </c>
      <c r="D469" s="138">
        <v>1</v>
      </c>
      <c r="E469" s="131"/>
      <c r="F469" s="131"/>
    </row>
    <row r="470" spans="1:6" s="103" customFormat="1" hidden="1" outlineLevel="2" x14ac:dyDescent="0.35">
      <c r="A470" s="131" t="s">
        <v>377</v>
      </c>
      <c r="B470" s="171">
        <f>SUM(B471:B476)</f>
        <v>55</v>
      </c>
      <c r="C470" s="171">
        <f>SUM(C471:C476)</f>
        <v>54</v>
      </c>
      <c r="D470" s="171">
        <f>SUM(D471:D476)</f>
        <v>53</v>
      </c>
      <c r="E470" s="169"/>
      <c r="F470" s="169"/>
    </row>
    <row r="471" spans="1:6" s="103" customFormat="1" hidden="1" outlineLevel="3" x14ac:dyDescent="0.35">
      <c r="A471" s="121" t="s">
        <v>371</v>
      </c>
      <c r="B471" s="138">
        <v>0</v>
      </c>
      <c r="C471" s="172">
        <v>0</v>
      </c>
      <c r="D471" s="138">
        <v>0</v>
      </c>
      <c r="E471" s="169"/>
      <c r="F471" s="169"/>
    </row>
    <row r="472" spans="1:6" s="103" customFormat="1" hidden="1" outlineLevel="3" x14ac:dyDescent="0.35">
      <c r="A472" s="121" t="s">
        <v>372</v>
      </c>
      <c r="B472" s="138">
        <v>23</v>
      </c>
      <c r="C472" s="172">
        <v>24</v>
      </c>
      <c r="D472" s="138">
        <v>25</v>
      </c>
      <c r="E472" s="169"/>
      <c r="F472" s="169"/>
    </row>
    <row r="473" spans="1:6" s="103" customFormat="1" hidden="1" outlineLevel="3" x14ac:dyDescent="0.35">
      <c r="A473" s="121" t="s">
        <v>373</v>
      </c>
      <c r="B473" s="138">
        <v>1</v>
      </c>
      <c r="C473" s="172">
        <v>1</v>
      </c>
      <c r="D473" s="138">
        <v>0</v>
      </c>
      <c r="E473" s="169"/>
      <c r="F473" s="169"/>
    </row>
    <row r="474" spans="1:6" s="103" customFormat="1" hidden="1" outlineLevel="3" x14ac:dyDescent="0.35">
      <c r="A474" s="121" t="s">
        <v>374</v>
      </c>
      <c r="B474" s="138">
        <v>22</v>
      </c>
      <c r="C474" s="172">
        <v>20</v>
      </c>
      <c r="D474" s="138">
        <v>20</v>
      </c>
      <c r="E474" s="169"/>
      <c r="F474" s="169"/>
    </row>
    <row r="475" spans="1:6" s="103" customFormat="1" hidden="1" outlineLevel="3" x14ac:dyDescent="0.35">
      <c r="A475" s="121" t="s">
        <v>375</v>
      </c>
      <c r="B475" s="138">
        <v>8</v>
      </c>
      <c r="C475" s="172">
        <v>8</v>
      </c>
      <c r="D475" s="138">
        <v>8</v>
      </c>
      <c r="E475" s="169"/>
      <c r="F475" s="169"/>
    </row>
    <row r="476" spans="1:6" s="103" customFormat="1" hidden="1" outlineLevel="3" x14ac:dyDescent="0.35">
      <c r="A476" s="121" t="s">
        <v>376</v>
      </c>
      <c r="B476" s="138">
        <v>1</v>
      </c>
      <c r="C476" s="172">
        <v>1</v>
      </c>
      <c r="D476" s="138">
        <v>0</v>
      </c>
      <c r="E476" s="131"/>
      <c r="F476" s="131"/>
    </row>
    <row r="477" spans="1:6" s="103" customFormat="1" hidden="1" outlineLevel="2" x14ac:dyDescent="0.35">
      <c r="A477" s="131" t="s">
        <v>378</v>
      </c>
      <c r="B477" s="171">
        <f>SUM(B478:B483)</f>
        <v>0</v>
      </c>
      <c r="C477" s="171">
        <f>SUM(C478:C483)</f>
        <v>1</v>
      </c>
      <c r="D477" s="171">
        <f>SUM(D478:D483)</f>
        <v>4</v>
      </c>
      <c r="E477" s="169"/>
      <c r="F477" s="169"/>
    </row>
    <row r="478" spans="1:6" s="103" customFormat="1" hidden="1" outlineLevel="3" x14ac:dyDescent="0.35">
      <c r="A478" s="121" t="s">
        <v>371</v>
      </c>
      <c r="B478" s="169">
        <v>0</v>
      </c>
      <c r="C478" s="172">
        <v>0</v>
      </c>
      <c r="D478" s="138">
        <v>0</v>
      </c>
      <c r="E478" s="169"/>
      <c r="F478" s="169"/>
    </row>
    <row r="479" spans="1:6" s="103" customFormat="1" hidden="1" outlineLevel="3" x14ac:dyDescent="0.35">
      <c r="A479" s="121" t="s">
        <v>372</v>
      </c>
      <c r="B479" s="169">
        <v>0</v>
      </c>
      <c r="C479" s="172">
        <v>1</v>
      </c>
      <c r="D479" s="138">
        <v>2</v>
      </c>
      <c r="E479" s="169"/>
      <c r="F479" s="169"/>
    </row>
    <row r="480" spans="1:6" s="103" customFormat="1" hidden="1" outlineLevel="3" x14ac:dyDescent="0.35">
      <c r="A480" s="121" t="s">
        <v>373</v>
      </c>
      <c r="B480" s="169">
        <v>0</v>
      </c>
      <c r="C480" s="172">
        <v>0</v>
      </c>
      <c r="D480" s="138">
        <v>0</v>
      </c>
      <c r="E480" s="169"/>
      <c r="F480" s="169"/>
    </row>
    <row r="481" spans="1:6" s="103" customFormat="1" hidden="1" outlineLevel="3" x14ac:dyDescent="0.35">
      <c r="A481" s="121" t="s">
        <v>374</v>
      </c>
      <c r="B481" s="169">
        <v>0</v>
      </c>
      <c r="C481" s="172">
        <v>0</v>
      </c>
      <c r="D481" s="138">
        <v>0</v>
      </c>
      <c r="E481" s="169"/>
      <c r="F481" s="169"/>
    </row>
    <row r="482" spans="1:6" s="103" customFormat="1" hidden="1" outlineLevel="3" x14ac:dyDescent="0.35">
      <c r="A482" s="121" t="s">
        <v>375</v>
      </c>
      <c r="B482" s="169">
        <v>0</v>
      </c>
      <c r="C482" s="172">
        <v>0</v>
      </c>
      <c r="D482" s="138">
        <v>1</v>
      </c>
      <c r="E482" s="169"/>
      <c r="F482" s="169"/>
    </row>
    <row r="483" spans="1:6" s="103" customFormat="1" hidden="1" outlineLevel="3" x14ac:dyDescent="0.35">
      <c r="A483" s="121" t="s">
        <v>376</v>
      </c>
      <c r="B483" s="169">
        <v>0</v>
      </c>
      <c r="C483" s="172">
        <v>0</v>
      </c>
      <c r="D483" s="138">
        <v>1</v>
      </c>
      <c r="E483" s="131"/>
      <c r="F483" s="131"/>
    </row>
    <row r="484" spans="1:6" s="103" customFormat="1" hidden="1" outlineLevel="2" x14ac:dyDescent="0.35">
      <c r="A484" s="131" t="s">
        <v>379</v>
      </c>
      <c r="B484" s="171">
        <f>SUM(B485:B490)</f>
        <v>189</v>
      </c>
      <c r="C484" s="171">
        <f>SUM(C485:C490)</f>
        <v>188</v>
      </c>
      <c r="D484" s="171">
        <f>SUM(D485:D490)</f>
        <v>157</v>
      </c>
      <c r="E484" s="169"/>
      <c r="F484" s="169"/>
    </row>
    <row r="485" spans="1:6" s="103" customFormat="1" hidden="1" outlineLevel="3" x14ac:dyDescent="0.35">
      <c r="A485" s="121" t="s">
        <v>371</v>
      </c>
      <c r="B485" s="138">
        <v>5</v>
      </c>
      <c r="C485" s="172">
        <v>4</v>
      </c>
      <c r="D485" s="138">
        <v>4</v>
      </c>
      <c r="E485" s="169"/>
      <c r="F485" s="169"/>
    </row>
    <row r="486" spans="1:6" s="103" customFormat="1" hidden="1" outlineLevel="3" x14ac:dyDescent="0.35">
      <c r="A486" s="121" t="s">
        <v>372</v>
      </c>
      <c r="B486" s="138">
        <v>81</v>
      </c>
      <c r="C486" s="172">
        <v>83</v>
      </c>
      <c r="D486" s="138">
        <v>72</v>
      </c>
      <c r="E486" s="169"/>
      <c r="F486" s="169"/>
    </row>
    <row r="487" spans="1:6" s="103" customFormat="1" hidden="1" outlineLevel="3" x14ac:dyDescent="0.35">
      <c r="A487" s="121" t="s">
        <v>373</v>
      </c>
      <c r="B487" s="138">
        <v>0</v>
      </c>
      <c r="C487" s="172">
        <v>0</v>
      </c>
      <c r="D487" s="138">
        <v>0</v>
      </c>
      <c r="E487" s="169"/>
      <c r="F487" s="169"/>
    </row>
    <row r="488" spans="1:6" s="103" customFormat="1" hidden="1" outlineLevel="3" x14ac:dyDescent="0.35">
      <c r="A488" s="121" t="s">
        <v>374</v>
      </c>
      <c r="B488" s="138">
        <v>78</v>
      </c>
      <c r="C488" s="172">
        <v>74</v>
      </c>
      <c r="D488" s="138">
        <v>59</v>
      </c>
      <c r="E488" s="169"/>
      <c r="F488" s="169"/>
    </row>
    <row r="489" spans="1:6" s="103" customFormat="1" hidden="1" outlineLevel="3" x14ac:dyDescent="0.35">
      <c r="A489" s="121" t="s">
        <v>375</v>
      </c>
      <c r="B489" s="138">
        <v>23</v>
      </c>
      <c r="C489" s="172">
        <v>24</v>
      </c>
      <c r="D489" s="138">
        <v>20</v>
      </c>
      <c r="E489" s="169"/>
      <c r="F489" s="169"/>
    </row>
    <row r="490" spans="1:6" s="103" customFormat="1" hidden="1" outlineLevel="3" x14ac:dyDescent="0.35">
      <c r="A490" s="121" t="s">
        <v>376</v>
      </c>
      <c r="B490" s="138">
        <v>2</v>
      </c>
      <c r="C490" s="172">
        <v>3</v>
      </c>
      <c r="D490" s="138">
        <v>2</v>
      </c>
      <c r="E490" s="131"/>
      <c r="F490" s="131"/>
    </row>
    <row r="491" spans="1:6" s="103" customFormat="1" hidden="1" outlineLevel="2" x14ac:dyDescent="0.35">
      <c r="A491" s="131" t="s">
        <v>380</v>
      </c>
      <c r="B491" s="171">
        <f>SUM(B492:B497)</f>
        <v>645</v>
      </c>
      <c r="C491" s="171">
        <f>SUM(C492:C497)</f>
        <v>671</v>
      </c>
      <c r="D491" s="171">
        <f>SUM(D492:D497)</f>
        <v>673</v>
      </c>
      <c r="E491" s="169"/>
      <c r="F491" s="169"/>
    </row>
    <row r="492" spans="1:6" s="103" customFormat="1" hidden="1" outlineLevel="3" x14ac:dyDescent="0.35">
      <c r="A492" s="121" t="s">
        <v>371</v>
      </c>
      <c r="B492" s="138">
        <v>11</v>
      </c>
      <c r="C492" s="172">
        <v>9</v>
      </c>
      <c r="D492" s="138">
        <v>8</v>
      </c>
      <c r="E492" s="169"/>
      <c r="F492" s="169"/>
    </row>
    <row r="493" spans="1:6" s="103" customFormat="1" hidden="1" outlineLevel="3" x14ac:dyDescent="0.35">
      <c r="A493" s="121" t="s">
        <v>372</v>
      </c>
      <c r="B493" s="138">
        <v>273</v>
      </c>
      <c r="C493" s="172">
        <v>285</v>
      </c>
      <c r="D493" s="138">
        <v>278</v>
      </c>
      <c r="E493" s="169"/>
      <c r="F493" s="169"/>
    </row>
    <row r="494" spans="1:6" s="103" customFormat="1" hidden="1" outlineLevel="3" x14ac:dyDescent="0.35">
      <c r="A494" s="121" t="s">
        <v>373</v>
      </c>
      <c r="B494" s="138">
        <v>3</v>
      </c>
      <c r="C494" s="172">
        <v>3</v>
      </c>
      <c r="D494" s="138">
        <v>3</v>
      </c>
      <c r="E494" s="169"/>
      <c r="F494" s="169"/>
    </row>
    <row r="495" spans="1:6" s="103" customFormat="1" hidden="1" outlineLevel="3" x14ac:dyDescent="0.35">
      <c r="A495" s="121" t="s">
        <v>374</v>
      </c>
      <c r="B495" s="138">
        <v>248</v>
      </c>
      <c r="C495" s="172">
        <v>271</v>
      </c>
      <c r="D495" s="138">
        <v>277</v>
      </c>
      <c r="E495" s="169"/>
      <c r="F495" s="169"/>
    </row>
    <row r="496" spans="1:6" s="103" customFormat="1" hidden="1" outlineLevel="3" x14ac:dyDescent="0.35">
      <c r="A496" s="121" t="s">
        <v>375</v>
      </c>
      <c r="B496" s="138">
        <v>84</v>
      </c>
      <c r="C496" s="172">
        <v>82</v>
      </c>
      <c r="D496" s="138">
        <v>89</v>
      </c>
      <c r="E496" s="169"/>
      <c r="F496" s="169"/>
    </row>
    <row r="497" spans="1:11" s="103" customFormat="1" hidden="1" outlineLevel="3" x14ac:dyDescent="0.35">
      <c r="A497" s="121" t="s">
        <v>376</v>
      </c>
      <c r="B497" s="138">
        <v>26</v>
      </c>
      <c r="C497" s="172">
        <v>21</v>
      </c>
      <c r="D497" s="138">
        <v>18</v>
      </c>
      <c r="E497" s="131"/>
      <c r="F497" s="131"/>
    </row>
    <row r="498" spans="1:11" s="103" customFormat="1" hidden="1" outlineLevel="2" collapsed="1" x14ac:dyDescent="0.35">
      <c r="A498" s="131" t="s">
        <v>381</v>
      </c>
      <c r="B498" s="171">
        <f>SUM(B499:B504)</f>
        <v>106</v>
      </c>
      <c r="C498" s="171">
        <f>SUM(C499:C504)</f>
        <v>121</v>
      </c>
      <c r="D498" s="171">
        <f>SUM(D499:D504)</f>
        <v>166</v>
      </c>
      <c r="E498" s="169"/>
      <c r="F498" s="169"/>
    </row>
    <row r="499" spans="1:11" s="103" customFormat="1" hidden="1" outlineLevel="2" x14ac:dyDescent="0.35">
      <c r="A499" s="121" t="s">
        <v>371</v>
      </c>
      <c r="B499" s="138">
        <v>0</v>
      </c>
      <c r="C499" s="172">
        <v>0</v>
      </c>
      <c r="D499" s="138">
        <v>1</v>
      </c>
      <c r="E499" s="169"/>
      <c r="F499" s="169"/>
    </row>
    <row r="500" spans="1:11" s="103" customFormat="1" hidden="1" outlineLevel="2" x14ac:dyDescent="0.35">
      <c r="A500" s="121" t="s">
        <v>372</v>
      </c>
      <c r="B500" s="138">
        <v>61</v>
      </c>
      <c r="C500" s="172">
        <v>66</v>
      </c>
      <c r="D500" s="138">
        <v>81</v>
      </c>
      <c r="E500" s="169"/>
      <c r="F500" s="169"/>
    </row>
    <row r="501" spans="1:11" s="103" customFormat="1" hidden="1" outlineLevel="2" x14ac:dyDescent="0.35">
      <c r="A501" s="121" t="s">
        <v>373</v>
      </c>
      <c r="B501" s="138">
        <v>1</v>
      </c>
      <c r="C501" s="172">
        <v>1</v>
      </c>
      <c r="D501" s="138">
        <v>1</v>
      </c>
      <c r="E501" s="169"/>
      <c r="F501" s="169"/>
    </row>
    <row r="502" spans="1:11" s="103" customFormat="1" hidden="1" outlineLevel="2" x14ac:dyDescent="0.35">
      <c r="A502" s="121" t="s">
        <v>374</v>
      </c>
      <c r="B502" s="138">
        <v>28</v>
      </c>
      <c r="C502" s="172">
        <v>31</v>
      </c>
      <c r="D502" s="138">
        <v>54</v>
      </c>
      <c r="E502" s="169"/>
      <c r="F502" s="169"/>
    </row>
    <row r="503" spans="1:11" s="103" customFormat="1" hidden="1" outlineLevel="2" x14ac:dyDescent="0.35">
      <c r="A503" s="121" t="s">
        <v>375</v>
      </c>
      <c r="B503" s="138">
        <v>5</v>
      </c>
      <c r="C503" s="172">
        <v>11</v>
      </c>
      <c r="D503" s="138">
        <v>14</v>
      </c>
      <c r="E503" s="169"/>
      <c r="F503" s="169"/>
    </row>
    <row r="504" spans="1:11" s="103" customFormat="1" hidden="1" outlineLevel="2" x14ac:dyDescent="0.35">
      <c r="A504" s="121" t="s">
        <v>376</v>
      </c>
      <c r="B504" s="138">
        <v>11</v>
      </c>
      <c r="C504" s="172">
        <v>12</v>
      </c>
      <c r="D504" s="138">
        <v>15</v>
      </c>
      <c r="E504" s="131"/>
      <c r="F504" s="131"/>
    </row>
    <row r="505" spans="1:11" s="135" customFormat="1" hidden="1" outlineLevel="1" x14ac:dyDescent="0.35">
      <c r="A505" s="125" t="s">
        <v>29</v>
      </c>
      <c r="B505" s="178">
        <f>SUM(B290,B333,B376,B419,B462)</f>
        <v>4064</v>
      </c>
      <c r="C505" s="178">
        <f>SUM(C290,C333,C376,C419,C462)</f>
        <v>4712</v>
      </c>
      <c r="D505" s="178">
        <f>SUM(D290,D333,D376,D419,D462)</f>
        <v>5186</v>
      </c>
      <c r="E505" s="100"/>
      <c r="F505" s="100"/>
      <c r="G505" s="100"/>
      <c r="H505" s="100"/>
      <c r="I505" s="100"/>
    </row>
    <row r="506" spans="1:11" s="135" customFormat="1" x14ac:dyDescent="0.35">
      <c r="B506" s="100"/>
      <c r="C506" s="100"/>
      <c r="D506" s="100"/>
      <c r="E506" s="100"/>
      <c r="F506" s="100"/>
      <c r="G506" s="100"/>
      <c r="H506" s="100"/>
      <c r="I506" s="100"/>
    </row>
    <row r="507" spans="1:11" s="103" customFormat="1" collapsed="1" x14ac:dyDescent="0.35">
      <c r="A507" s="296" t="s">
        <v>511</v>
      </c>
      <c r="B507" s="296"/>
      <c r="C507" s="296"/>
      <c r="D507" s="296"/>
      <c r="E507" s="169"/>
      <c r="F507" s="169"/>
    </row>
    <row r="508" spans="1:11" s="135" customFormat="1" hidden="1" outlineLevel="1" x14ac:dyDescent="0.35">
      <c r="A508" s="179" t="s">
        <v>383</v>
      </c>
      <c r="B508" s="180"/>
      <c r="C508" s="180"/>
      <c r="D508" s="180"/>
      <c r="E508" s="169"/>
      <c r="F508" s="169"/>
      <c r="G508" s="103"/>
      <c r="H508" s="103"/>
      <c r="I508" s="103"/>
      <c r="J508" s="103"/>
      <c r="K508" s="103"/>
    </row>
    <row r="509" spans="1:11" s="135" customFormat="1" hidden="1" outlineLevel="1" x14ac:dyDescent="0.35">
      <c r="A509" s="181" t="s">
        <v>384</v>
      </c>
      <c r="B509" s="182">
        <v>100</v>
      </c>
      <c r="C509" s="182">
        <v>100</v>
      </c>
      <c r="D509" s="182">
        <v>100</v>
      </c>
      <c r="E509" s="169"/>
      <c r="F509" s="169"/>
      <c r="G509" s="103"/>
      <c r="H509" s="103"/>
      <c r="I509" s="103"/>
      <c r="J509" s="103"/>
      <c r="K509" s="103"/>
    </row>
    <row r="510" spans="1:11" s="135" customFormat="1" hidden="1" outlineLevel="1" x14ac:dyDescent="0.35">
      <c r="A510" s="56" t="s">
        <v>385</v>
      </c>
      <c r="B510" s="67">
        <v>83.3</v>
      </c>
      <c r="C510" s="67">
        <v>83.3</v>
      </c>
      <c r="D510" s="67">
        <v>83.3</v>
      </c>
      <c r="E510" s="169"/>
      <c r="F510" s="169"/>
      <c r="G510" s="103"/>
      <c r="H510" s="103"/>
      <c r="I510" s="103"/>
      <c r="J510" s="103"/>
      <c r="K510" s="103"/>
    </row>
    <row r="511" spans="1:11" s="135" customFormat="1" hidden="1" outlineLevel="1" x14ac:dyDescent="0.35">
      <c r="A511" s="56" t="s">
        <v>386</v>
      </c>
      <c r="B511" s="67">
        <v>0</v>
      </c>
      <c r="C511" s="67">
        <v>0</v>
      </c>
      <c r="D511" s="67">
        <v>0</v>
      </c>
      <c r="E511" s="169"/>
      <c r="F511" s="169"/>
      <c r="G511" s="103"/>
      <c r="H511" s="103"/>
      <c r="I511" s="103"/>
      <c r="J511" s="103"/>
      <c r="K511" s="103"/>
    </row>
    <row r="512" spans="1:11" s="135" customFormat="1" hidden="1" outlineLevel="1" x14ac:dyDescent="0.35">
      <c r="A512" s="56" t="s">
        <v>387</v>
      </c>
      <c r="B512" s="67">
        <v>0</v>
      </c>
      <c r="C512" s="67">
        <v>0</v>
      </c>
      <c r="D512" s="67">
        <v>0</v>
      </c>
      <c r="E512" s="169"/>
      <c r="F512" s="169"/>
      <c r="G512" s="103"/>
      <c r="H512" s="103"/>
      <c r="I512" s="103"/>
      <c r="J512" s="103"/>
      <c r="K512" s="103"/>
    </row>
    <row r="513" spans="1:11" s="135" customFormat="1" hidden="1" outlineLevel="1" x14ac:dyDescent="0.35">
      <c r="A513" s="56" t="s">
        <v>388</v>
      </c>
      <c r="B513" s="67">
        <v>16.7</v>
      </c>
      <c r="C513" s="67">
        <v>16.7</v>
      </c>
      <c r="D513" s="67">
        <v>16.7</v>
      </c>
      <c r="E513" s="169"/>
      <c r="F513" s="169"/>
      <c r="G513" s="103"/>
      <c r="H513" s="103"/>
      <c r="I513" s="103"/>
      <c r="J513" s="103"/>
      <c r="K513" s="103"/>
    </row>
    <row r="514" spans="1:11" s="135" customFormat="1" hidden="1" outlineLevel="1" x14ac:dyDescent="0.35">
      <c r="A514" s="181" t="s">
        <v>389</v>
      </c>
      <c r="B514" s="182">
        <v>0</v>
      </c>
      <c r="C514" s="182">
        <v>0</v>
      </c>
      <c r="D514" s="182">
        <v>0</v>
      </c>
      <c r="E514" s="169"/>
      <c r="F514" s="169"/>
      <c r="G514" s="103"/>
      <c r="H514" s="103"/>
      <c r="I514" s="103"/>
      <c r="J514" s="103"/>
      <c r="K514" s="103"/>
    </row>
    <row r="515" spans="1:11" s="135" customFormat="1" hidden="1" outlineLevel="2" x14ac:dyDescent="0.35">
      <c r="A515" s="56" t="s">
        <v>390</v>
      </c>
      <c r="B515" s="67">
        <v>0</v>
      </c>
      <c r="C515" s="67">
        <v>0</v>
      </c>
      <c r="D515" s="67">
        <v>0</v>
      </c>
      <c r="E515" s="169"/>
      <c r="F515" s="169"/>
      <c r="G515" s="103"/>
      <c r="H515" s="103"/>
      <c r="I515" s="103"/>
      <c r="J515" s="103"/>
      <c r="K515" s="103"/>
    </row>
    <row r="516" spans="1:11" s="135" customFormat="1" hidden="1" outlineLevel="2" x14ac:dyDescent="0.35">
      <c r="A516" s="56" t="s">
        <v>391</v>
      </c>
      <c r="B516" s="67">
        <v>0</v>
      </c>
      <c r="C516" s="67">
        <v>0</v>
      </c>
      <c r="D516" s="67">
        <v>0</v>
      </c>
      <c r="E516" s="169"/>
      <c r="F516" s="169"/>
      <c r="G516" s="103"/>
      <c r="H516" s="103"/>
      <c r="I516" s="103"/>
      <c r="J516" s="103"/>
      <c r="K516" s="103"/>
    </row>
    <row r="517" spans="1:11" s="135" customFormat="1" hidden="1" outlineLevel="2" x14ac:dyDescent="0.35">
      <c r="A517" s="56" t="s">
        <v>392</v>
      </c>
      <c r="B517" s="67">
        <v>0</v>
      </c>
      <c r="C517" s="67">
        <v>0</v>
      </c>
      <c r="D517" s="67">
        <v>0</v>
      </c>
      <c r="E517" s="169"/>
      <c r="F517" s="169"/>
      <c r="G517" s="103"/>
      <c r="H517" s="103"/>
      <c r="I517" s="103"/>
      <c r="J517" s="103"/>
      <c r="K517" s="103"/>
    </row>
    <row r="518" spans="1:11" s="135" customFormat="1" hidden="1" outlineLevel="2" x14ac:dyDescent="0.35">
      <c r="A518" s="56" t="s">
        <v>393</v>
      </c>
      <c r="B518" s="67">
        <v>0</v>
      </c>
      <c r="C518" s="67">
        <v>0</v>
      </c>
      <c r="D518" s="67">
        <v>0</v>
      </c>
      <c r="E518" s="169"/>
      <c r="F518" s="169"/>
      <c r="G518" s="103"/>
      <c r="H518" s="103"/>
      <c r="I518" s="103"/>
      <c r="J518" s="103"/>
      <c r="K518" s="103"/>
    </row>
    <row r="519" spans="1:11" s="135" customFormat="1" hidden="1" outlineLevel="2" x14ac:dyDescent="0.35">
      <c r="A519" s="56" t="s">
        <v>388</v>
      </c>
      <c r="B519" s="67">
        <v>0</v>
      </c>
      <c r="C519" s="67">
        <v>0</v>
      </c>
      <c r="D519" s="67">
        <v>0</v>
      </c>
      <c r="E519" s="169"/>
      <c r="F519" s="169"/>
      <c r="G519" s="103"/>
      <c r="H519" s="103"/>
      <c r="I519" s="103"/>
      <c r="J519" s="103"/>
      <c r="K519" s="103"/>
    </row>
    <row r="520" spans="1:11" s="135" customFormat="1" hidden="1" outlineLevel="1" x14ac:dyDescent="0.35">
      <c r="A520" s="181" t="s">
        <v>394</v>
      </c>
      <c r="B520" s="182">
        <v>0</v>
      </c>
      <c r="C520" s="182">
        <v>0</v>
      </c>
      <c r="D520" s="182">
        <v>0</v>
      </c>
      <c r="E520" s="169"/>
      <c r="F520" s="169"/>
      <c r="G520" s="103"/>
      <c r="H520" s="103"/>
      <c r="I520" s="103"/>
      <c r="J520" s="103"/>
      <c r="K520" s="103"/>
    </row>
    <row r="521" spans="1:11" s="135" customFormat="1" hidden="1" outlineLevel="1" x14ac:dyDescent="0.35">
      <c r="A521" s="118" t="s">
        <v>395</v>
      </c>
      <c r="B521" s="183">
        <v>0</v>
      </c>
      <c r="C521" s="183">
        <v>0</v>
      </c>
      <c r="D521" s="183">
        <v>0</v>
      </c>
      <c r="E521" s="169"/>
      <c r="F521" s="169"/>
      <c r="G521" s="103"/>
      <c r="H521" s="103"/>
      <c r="I521" s="103"/>
      <c r="J521" s="103"/>
      <c r="K521" s="103"/>
    </row>
    <row r="522" spans="1:11" s="135" customFormat="1" hidden="1" outlineLevel="1" x14ac:dyDescent="0.35">
      <c r="A522" s="181" t="s">
        <v>396</v>
      </c>
      <c r="B522" s="182">
        <v>0</v>
      </c>
      <c r="C522" s="182">
        <v>0</v>
      </c>
      <c r="D522" s="182">
        <v>0</v>
      </c>
      <c r="E522" s="169"/>
      <c r="F522" s="169"/>
      <c r="G522" s="103"/>
      <c r="H522" s="103"/>
      <c r="I522" s="103"/>
      <c r="J522" s="103"/>
      <c r="K522" s="103"/>
    </row>
    <row r="523" spans="1:11" s="135" customFormat="1" hidden="1" outlineLevel="1" x14ac:dyDescent="0.35">
      <c r="A523" s="184" t="s">
        <v>397</v>
      </c>
      <c r="B523" s="180"/>
      <c r="C523" s="180"/>
      <c r="D523" s="180"/>
      <c r="E523" s="169"/>
      <c r="F523" s="169"/>
      <c r="G523" s="103"/>
      <c r="H523" s="103"/>
      <c r="I523" s="103"/>
      <c r="J523" s="103"/>
      <c r="K523" s="103"/>
    </row>
    <row r="524" spans="1:11" s="135" customFormat="1" hidden="1" outlineLevel="1" x14ac:dyDescent="0.35">
      <c r="A524" s="181" t="s">
        <v>384</v>
      </c>
      <c r="B524" s="185">
        <v>42.266161505998795</v>
      </c>
      <c r="C524" s="182">
        <v>47.8</v>
      </c>
      <c r="D524" s="182">
        <v>50.3</v>
      </c>
      <c r="E524" s="169"/>
      <c r="F524" s="169"/>
      <c r="G524" s="103"/>
      <c r="H524" s="103"/>
      <c r="I524" s="103"/>
      <c r="J524" s="103"/>
      <c r="K524" s="103"/>
    </row>
    <row r="525" spans="1:11" s="135" customFormat="1" hidden="1" outlineLevel="1" x14ac:dyDescent="0.35">
      <c r="A525" s="56" t="s">
        <v>385</v>
      </c>
      <c r="B525" s="186">
        <v>29.364543469061065</v>
      </c>
      <c r="C525" s="67">
        <v>31.5</v>
      </c>
      <c r="D525" s="67">
        <v>33.6</v>
      </c>
      <c r="E525" s="169"/>
      <c r="F525" s="169"/>
      <c r="G525" s="103"/>
      <c r="H525" s="103"/>
      <c r="I525" s="103"/>
      <c r="J525" s="103"/>
      <c r="K525" s="103"/>
    </row>
    <row r="526" spans="1:11" s="135" customFormat="1" hidden="1" outlineLevel="1" x14ac:dyDescent="0.35">
      <c r="A526" s="56" t="s">
        <v>386</v>
      </c>
      <c r="B526" s="186">
        <v>4.1201640070103647</v>
      </c>
      <c r="C526" s="67">
        <v>2.8</v>
      </c>
      <c r="D526" s="67">
        <v>5.5</v>
      </c>
      <c r="E526" s="169"/>
      <c r="F526" s="169"/>
      <c r="G526" s="103"/>
      <c r="H526" s="103"/>
      <c r="I526" s="103"/>
      <c r="J526" s="103"/>
      <c r="K526" s="103"/>
    </row>
    <row r="527" spans="1:11" s="135" customFormat="1" hidden="1" outlineLevel="1" x14ac:dyDescent="0.35">
      <c r="A527" s="56" t="s">
        <v>387</v>
      </c>
      <c r="B527" s="186">
        <v>0</v>
      </c>
      <c r="C527" s="67">
        <v>0</v>
      </c>
      <c r="D527" s="67">
        <v>0</v>
      </c>
      <c r="E527" s="169"/>
      <c r="F527" s="169"/>
      <c r="G527" s="103"/>
      <c r="H527" s="103"/>
      <c r="I527" s="103"/>
      <c r="J527" s="103"/>
      <c r="K527" s="103"/>
    </row>
    <row r="528" spans="1:11" s="135" customFormat="1" hidden="1" outlineLevel="1" x14ac:dyDescent="0.35">
      <c r="A528" s="56" t="s">
        <v>388</v>
      </c>
      <c r="B528" s="186">
        <v>8.7814540299273638</v>
      </c>
      <c r="C528" s="67">
        <v>13.5</v>
      </c>
      <c r="D528" s="67">
        <v>11.2</v>
      </c>
      <c r="E528" s="169"/>
      <c r="F528" s="169"/>
      <c r="G528" s="103"/>
      <c r="H528" s="103"/>
      <c r="I528" s="103"/>
      <c r="J528" s="103"/>
      <c r="K528" s="103"/>
    </row>
    <row r="529" spans="1:11" s="135" customFormat="1" hidden="1" outlineLevel="1" x14ac:dyDescent="0.35">
      <c r="A529" s="181" t="s">
        <v>389</v>
      </c>
      <c r="B529" s="185">
        <v>53.871695507059336</v>
      </c>
      <c r="C529" s="182">
        <v>33.299999999999997</v>
      </c>
      <c r="D529" s="182">
        <v>24</v>
      </c>
      <c r="E529" s="169"/>
      <c r="F529" s="169"/>
      <c r="G529" s="103"/>
      <c r="H529" s="103"/>
      <c r="I529" s="103"/>
      <c r="J529" s="103"/>
      <c r="K529" s="103"/>
    </row>
    <row r="530" spans="1:11" s="135" customFormat="1" hidden="1" outlineLevel="1" x14ac:dyDescent="0.35">
      <c r="A530" s="56" t="s">
        <v>390</v>
      </c>
      <c r="B530" s="186">
        <v>42.087260028791384</v>
      </c>
      <c r="C530" s="67">
        <v>26</v>
      </c>
      <c r="D530" s="67">
        <v>19.5</v>
      </c>
      <c r="E530" s="169"/>
      <c r="F530" s="169"/>
      <c r="G530" s="103"/>
      <c r="H530" s="103"/>
      <c r="I530" s="103"/>
      <c r="J530" s="103"/>
      <c r="K530" s="103"/>
    </row>
    <row r="531" spans="1:11" s="135" customFormat="1" hidden="1" outlineLevel="1" x14ac:dyDescent="0.35">
      <c r="A531" s="56" t="s">
        <v>391</v>
      </c>
      <c r="B531" s="186">
        <v>0</v>
      </c>
      <c r="C531" s="67">
        <v>0</v>
      </c>
      <c r="D531" s="67">
        <v>0</v>
      </c>
      <c r="E531" s="169"/>
      <c r="F531" s="169"/>
      <c r="G531" s="103"/>
      <c r="H531" s="103"/>
      <c r="I531" s="103"/>
      <c r="J531" s="103"/>
      <c r="K531" s="103"/>
    </row>
    <row r="532" spans="1:11" s="135" customFormat="1" hidden="1" outlineLevel="1" x14ac:dyDescent="0.35">
      <c r="A532" s="56" t="s">
        <v>392</v>
      </c>
      <c r="B532" s="186">
        <v>0</v>
      </c>
      <c r="C532" s="67">
        <v>0</v>
      </c>
      <c r="D532" s="67">
        <v>0</v>
      </c>
      <c r="E532" s="169"/>
      <c r="F532" s="169"/>
      <c r="G532" s="103"/>
      <c r="H532" s="103"/>
      <c r="I532" s="103"/>
      <c r="J532" s="103"/>
      <c r="K532" s="103"/>
    </row>
    <row r="533" spans="1:11" s="135" customFormat="1" hidden="1" outlineLevel="1" x14ac:dyDescent="0.35">
      <c r="A533" s="56" t="s">
        <v>393</v>
      </c>
      <c r="B533" s="186">
        <v>0</v>
      </c>
      <c r="C533" s="67">
        <v>0</v>
      </c>
      <c r="D533" s="67">
        <v>0</v>
      </c>
      <c r="E533" s="169"/>
      <c r="F533" s="169"/>
      <c r="G533" s="103"/>
      <c r="H533" s="103"/>
      <c r="I533" s="103"/>
      <c r="J533" s="103"/>
      <c r="K533" s="103"/>
    </row>
    <row r="534" spans="1:11" s="135" customFormat="1" hidden="1" outlineLevel="1" x14ac:dyDescent="0.35">
      <c r="A534" s="56" t="s">
        <v>388</v>
      </c>
      <c r="B534" s="186">
        <v>11.784435478267946</v>
      </c>
      <c r="C534" s="67">
        <v>7.3</v>
      </c>
      <c r="D534" s="67">
        <v>4.5</v>
      </c>
      <c r="E534" s="169"/>
      <c r="F534" s="169"/>
      <c r="G534" s="103"/>
      <c r="H534" s="103"/>
      <c r="I534" s="103"/>
      <c r="J534" s="103"/>
      <c r="K534" s="103"/>
    </row>
    <row r="535" spans="1:11" s="135" customFormat="1" hidden="1" outlineLevel="1" x14ac:dyDescent="0.35">
      <c r="A535" s="181" t="s">
        <v>394</v>
      </c>
      <c r="B535" s="185">
        <v>1.8643500057111078</v>
      </c>
      <c r="C535" s="182">
        <v>2.4</v>
      </c>
      <c r="D535" s="182">
        <v>2.5</v>
      </c>
      <c r="E535" s="169"/>
      <c r="F535" s="169"/>
      <c r="G535" s="103"/>
      <c r="H535" s="103"/>
      <c r="I535" s="103"/>
      <c r="J535" s="103"/>
      <c r="K535" s="103"/>
    </row>
    <row r="536" spans="1:11" s="135" customFormat="1" hidden="1" outlineLevel="1" x14ac:dyDescent="0.35">
      <c r="A536" s="118" t="s">
        <v>395</v>
      </c>
      <c r="B536" s="187">
        <v>1.9977929812307678</v>
      </c>
      <c r="C536" s="183">
        <v>16.5</v>
      </c>
      <c r="D536" s="183">
        <v>11.2</v>
      </c>
      <c r="E536" s="169"/>
      <c r="F536" s="169"/>
      <c r="G536" s="103"/>
      <c r="H536" s="103"/>
      <c r="I536" s="103"/>
      <c r="J536" s="103"/>
      <c r="K536" s="103"/>
    </row>
    <row r="537" spans="1:11" s="135" customFormat="1" hidden="1" outlineLevel="1" x14ac:dyDescent="0.35">
      <c r="A537" s="181" t="s">
        <v>396</v>
      </c>
      <c r="B537" s="182">
        <v>0</v>
      </c>
      <c r="C537" s="182">
        <v>0</v>
      </c>
      <c r="D537" s="182">
        <v>12</v>
      </c>
      <c r="E537" s="169"/>
      <c r="F537" s="169"/>
      <c r="G537" s="103"/>
      <c r="H537" s="103"/>
      <c r="I537" s="103"/>
      <c r="J537" s="103"/>
      <c r="K537" s="103"/>
    </row>
    <row r="538" spans="1:11" s="135" customFormat="1" hidden="1" outlineLevel="1" x14ac:dyDescent="0.35">
      <c r="A538" s="184" t="s">
        <v>398</v>
      </c>
      <c r="B538" s="180"/>
      <c r="C538" s="180"/>
      <c r="D538" s="180"/>
      <c r="E538" s="169"/>
      <c r="F538" s="169"/>
      <c r="G538" s="103"/>
      <c r="H538" s="103"/>
      <c r="I538" s="103"/>
      <c r="J538" s="103"/>
      <c r="K538" s="103"/>
    </row>
    <row r="539" spans="1:11" s="135" customFormat="1" hidden="1" outlineLevel="1" x14ac:dyDescent="0.35">
      <c r="A539" s="181" t="s">
        <v>384</v>
      </c>
      <c r="B539" s="182">
        <v>100</v>
      </c>
      <c r="C539" s="182">
        <v>100</v>
      </c>
      <c r="D539" s="182">
        <v>100</v>
      </c>
      <c r="E539" s="169"/>
      <c r="F539" s="169"/>
      <c r="G539" s="103"/>
      <c r="H539" s="103"/>
      <c r="I539" s="103"/>
      <c r="J539" s="103"/>
      <c r="K539" s="103"/>
    </row>
    <row r="540" spans="1:11" s="135" customFormat="1" hidden="1" outlineLevel="1" x14ac:dyDescent="0.35">
      <c r="A540" s="56" t="s">
        <v>385</v>
      </c>
      <c r="B540" s="67">
        <v>83.3</v>
      </c>
      <c r="C540" s="67">
        <v>83.3</v>
      </c>
      <c r="D540" s="67">
        <v>83.3</v>
      </c>
      <c r="E540" s="169"/>
      <c r="F540" s="169"/>
      <c r="G540" s="103"/>
      <c r="H540" s="103"/>
      <c r="I540" s="103"/>
      <c r="J540" s="103"/>
      <c r="K540" s="103"/>
    </row>
    <row r="541" spans="1:11" s="135" customFormat="1" hidden="1" outlineLevel="1" x14ac:dyDescent="0.35">
      <c r="A541" s="56" t="s">
        <v>386</v>
      </c>
      <c r="B541" s="67">
        <v>0</v>
      </c>
      <c r="C541" s="67">
        <v>0</v>
      </c>
      <c r="D541" s="67">
        <v>0</v>
      </c>
      <c r="E541" s="169"/>
      <c r="F541" s="169"/>
      <c r="G541" s="103"/>
      <c r="H541" s="103"/>
      <c r="I541" s="103"/>
      <c r="J541" s="103"/>
      <c r="K541" s="103"/>
    </row>
    <row r="542" spans="1:11" s="135" customFormat="1" hidden="1" outlineLevel="1" x14ac:dyDescent="0.35">
      <c r="A542" s="56" t="s">
        <v>387</v>
      </c>
      <c r="B542" s="67">
        <v>0</v>
      </c>
      <c r="C542" s="67">
        <v>0</v>
      </c>
      <c r="D542" s="67">
        <v>0</v>
      </c>
      <c r="E542" s="169"/>
      <c r="F542" s="169"/>
      <c r="G542" s="103"/>
      <c r="H542" s="103"/>
      <c r="I542" s="103"/>
      <c r="J542" s="103"/>
      <c r="K542" s="103"/>
    </row>
    <row r="543" spans="1:11" s="135" customFormat="1" hidden="1" outlineLevel="1" x14ac:dyDescent="0.35">
      <c r="A543" s="56" t="s">
        <v>388</v>
      </c>
      <c r="B543" s="67">
        <v>16.7</v>
      </c>
      <c r="C543" s="67">
        <v>16.7</v>
      </c>
      <c r="D543" s="67">
        <v>16.7</v>
      </c>
      <c r="E543" s="169"/>
      <c r="F543" s="169"/>
      <c r="G543" s="103"/>
      <c r="H543" s="103"/>
      <c r="I543" s="103"/>
      <c r="J543" s="103"/>
      <c r="K543" s="103"/>
    </row>
    <row r="544" spans="1:11" s="135" customFormat="1" hidden="1" outlineLevel="1" x14ac:dyDescent="0.35">
      <c r="A544" s="181" t="s">
        <v>389</v>
      </c>
      <c r="B544" s="182">
        <v>0</v>
      </c>
      <c r="C544" s="182">
        <v>0</v>
      </c>
      <c r="D544" s="182">
        <v>0</v>
      </c>
      <c r="E544" s="169"/>
      <c r="F544" s="169"/>
      <c r="G544" s="100"/>
      <c r="H544" s="100"/>
      <c r="I544" s="100"/>
    </row>
    <row r="545" spans="1:27" s="135" customFormat="1" hidden="1" outlineLevel="2" x14ac:dyDescent="0.35">
      <c r="A545" s="56" t="s">
        <v>390</v>
      </c>
      <c r="B545" s="67">
        <v>0</v>
      </c>
      <c r="C545" s="67">
        <v>0</v>
      </c>
      <c r="D545" s="67">
        <v>0</v>
      </c>
      <c r="E545" s="169"/>
      <c r="F545" s="169"/>
      <c r="G545" s="100"/>
      <c r="H545" s="100"/>
      <c r="I545" s="100"/>
    </row>
    <row r="546" spans="1:27" s="135" customFormat="1" hidden="1" outlineLevel="2" x14ac:dyDescent="0.35">
      <c r="A546" s="56" t="s">
        <v>391</v>
      </c>
      <c r="B546" s="67">
        <v>0</v>
      </c>
      <c r="C546" s="67">
        <v>0</v>
      </c>
      <c r="D546" s="67">
        <v>0</v>
      </c>
      <c r="E546" s="169"/>
      <c r="F546" s="169"/>
      <c r="G546" s="100"/>
      <c r="H546" s="100"/>
      <c r="I546" s="100"/>
    </row>
    <row r="547" spans="1:27" s="135" customFormat="1" hidden="1" outlineLevel="2" x14ac:dyDescent="0.35">
      <c r="A547" s="56" t="s">
        <v>392</v>
      </c>
      <c r="B547" s="67">
        <v>0</v>
      </c>
      <c r="C547" s="67">
        <v>0</v>
      </c>
      <c r="D547" s="67">
        <v>0</v>
      </c>
      <c r="E547" s="169"/>
      <c r="F547" s="169"/>
      <c r="G547" s="100"/>
      <c r="H547" s="100"/>
      <c r="I547" s="100"/>
    </row>
    <row r="548" spans="1:27" s="135" customFormat="1" hidden="1" outlineLevel="2" x14ac:dyDescent="0.35">
      <c r="A548" s="56" t="s">
        <v>393</v>
      </c>
      <c r="B548" s="67">
        <v>0</v>
      </c>
      <c r="C548" s="67">
        <v>0</v>
      </c>
      <c r="D548" s="67">
        <v>0</v>
      </c>
      <c r="E548" s="169"/>
      <c r="F548" s="169"/>
      <c r="G548" s="100"/>
      <c r="H548" s="100"/>
      <c r="I548" s="100"/>
    </row>
    <row r="549" spans="1:27" s="135" customFormat="1" hidden="1" outlineLevel="2" x14ac:dyDescent="0.35">
      <c r="A549" s="56" t="s">
        <v>388</v>
      </c>
      <c r="B549" s="67">
        <v>0</v>
      </c>
      <c r="C549" s="67">
        <v>0</v>
      </c>
      <c r="D549" s="67">
        <v>0</v>
      </c>
      <c r="E549" s="169"/>
      <c r="F549" s="169"/>
      <c r="G549" s="100"/>
      <c r="H549" s="100"/>
      <c r="I549" s="100"/>
    </row>
    <row r="550" spans="1:27" s="135" customFormat="1" hidden="1" outlineLevel="1" x14ac:dyDescent="0.35">
      <c r="A550" s="181" t="s">
        <v>394</v>
      </c>
      <c r="B550" s="182">
        <v>0</v>
      </c>
      <c r="C550" s="182">
        <v>0</v>
      </c>
      <c r="D550" s="182">
        <v>0</v>
      </c>
      <c r="E550" s="169"/>
      <c r="F550" s="169"/>
      <c r="G550" s="100"/>
      <c r="H550" s="100"/>
      <c r="I550" s="100"/>
    </row>
    <row r="551" spans="1:27" s="135" customFormat="1" hidden="1" outlineLevel="1" x14ac:dyDescent="0.35">
      <c r="A551" s="118" t="s">
        <v>395</v>
      </c>
      <c r="B551" s="183">
        <v>0</v>
      </c>
      <c r="C551" s="183">
        <v>0</v>
      </c>
      <c r="D551" s="183">
        <v>0</v>
      </c>
      <c r="E551" s="169"/>
      <c r="F551" s="169"/>
      <c r="G551" s="100"/>
      <c r="H551" s="100"/>
      <c r="I551" s="100"/>
    </row>
    <row r="552" spans="1:27" s="135" customFormat="1" hidden="1" outlineLevel="1" x14ac:dyDescent="0.35">
      <c r="A552" s="181" t="s">
        <v>396</v>
      </c>
      <c r="B552" s="182">
        <v>0</v>
      </c>
      <c r="C552" s="182">
        <v>0</v>
      </c>
      <c r="D552" s="182">
        <v>0</v>
      </c>
      <c r="E552" s="169"/>
      <c r="F552" s="169"/>
      <c r="G552" s="100"/>
      <c r="H552" s="100"/>
      <c r="I552" s="100"/>
    </row>
    <row r="553" spans="1:27" s="135" customFormat="1" x14ac:dyDescent="0.35">
      <c r="A553" s="118"/>
      <c r="B553" s="100"/>
      <c r="C553" s="100"/>
      <c r="D553" s="100"/>
      <c r="E553" s="100"/>
      <c r="F553" s="100"/>
      <c r="G553" s="100"/>
      <c r="H553" s="100"/>
      <c r="I553" s="100"/>
    </row>
    <row r="554" spans="1:27" s="135" customFormat="1" collapsed="1" x14ac:dyDescent="0.35">
      <c r="A554" s="296" t="s">
        <v>512</v>
      </c>
      <c r="B554" s="296"/>
      <c r="C554" s="296"/>
      <c r="D554" s="296"/>
      <c r="E554" s="100"/>
      <c r="F554" s="100"/>
      <c r="G554" s="100"/>
      <c r="H554" s="100"/>
      <c r="I554" s="100"/>
    </row>
    <row r="555" spans="1:27" s="135" customFormat="1" hidden="1" outlineLevel="1" x14ac:dyDescent="0.35">
      <c r="A555" s="24" t="s">
        <v>383</v>
      </c>
      <c r="B555" s="39">
        <f>SUM(B571,B570,B569,B563,B558)</f>
        <v>2584427.4500000002</v>
      </c>
      <c r="C555" s="39">
        <f>SUM(C571,C570,C569,C563,C558)</f>
        <v>2747040.11</v>
      </c>
      <c r="D555" s="39">
        <f>SUM(D571,D570,D569,D563,D558)</f>
        <v>2931364.57</v>
      </c>
      <c r="E555" s="100"/>
      <c r="F555" s="100"/>
      <c r="G555" s="100"/>
      <c r="H555" s="100"/>
      <c r="I555" s="100"/>
    </row>
    <row r="556" spans="1:27" s="100" customFormat="1" hidden="1" outlineLevel="3" x14ac:dyDescent="0.35">
      <c r="A556" s="95" t="s">
        <v>399</v>
      </c>
      <c r="B556" s="96">
        <v>21.08</v>
      </c>
      <c r="C556" s="96">
        <v>20.89</v>
      </c>
      <c r="D556" s="188">
        <v>12.58</v>
      </c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</row>
    <row r="557" spans="1:27" s="100" customFormat="1" hidden="1" outlineLevel="3" x14ac:dyDescent="0.35">
      <c r="A557" s="95" t="s">
        <v>400</v>
      </c>
      <c r="B557" s="188">
        <v>18</v>
      </c>
      <c r="C557" s="188">
        <v>16.78</v>
      </c>
      <c r="D557" s="188">
        <v>11.08</v>
      </c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</row>
    <row r="558" spans="1:27" s="100" customFormat="1" hidden="1" outlineLevel="3" x14ac:dyDescent="0.35">
      <c r="A558" s="42" t="s">
        <v>401</v>
      </c>
      <c r="B558" s="189">
        <v>2584427.4500000002</v>
      </c>
      <c r="C558" s="189">
        <v>2747040.11</v>
      </c>
      <c r="D558" s="189">
        <v>2931364.57</v>
      </c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</row>
    <row r="559" spans="1:27" s="100" customFormat="1" hidden="1" outlineLevel="3" x14ac:dyDescent="0.35">
      <c r="A559" s="95" t="s">
        <v>402</v>
      </c>
      <c r="B559" s="190">
        <v>2153689.6</v>
      </c>
      <c r="C559" s="190">
        <v>2289346.63</v>
      </c>
      <c r="D559" s="190">
        <v>2442803.9900000002</v>
      </c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</row>
    <row r="560" spans="1:27" s="100" customFormat="1" hidden="1" outlineLevel="3" x14ac:dyDescent="0.35">
      <c r="A560" s="95" t="s">
        <v>403</v>
      </c>
      <c r="B560" s="188">
        <v>0</v>
      </c>
      <c r="C560" s="188">
        <v>0</v>
      </c>
      <c r="D560" s="188">
        <v>0</v>
      </c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</row>
    <row r="561" spans="1:27" s="100" customFormat="1" hidden="1" outlineLevel="3" x14ac:dyDescent="0.35">
      <c r="A561" s="95" t="s">
        <v>404</v>
      </c>
      <c r="B561" s="188">
        <v>0</v>
      </c>
      <c r="C561" s="188">
        <v>0</v>
      </c>
      <c r="D561" s="188">
        <v>0</v>
      </c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</row>
    <row r="562" spans="1:27" s="100" customFormat="1" hidden="1" outlineLevel="3" x14ac:dyDescent="0.35">
      <c r="A562" s="95" t="s">
        <v>388</v>
      </c>
      <c r="B562" s="190">
        <v>430737.85</v>
      </c>
      <c r="C562" s="190">
        <v>457693.48</v>
      </c>
      <c r="D562" s="190">
        <v>488560.58</v>
      </c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</row>
    <row r="563" spans="1:27" s="100" customFormat="1" hidden="1" outlineLevel="3" x14ac:dyDescent="0.35">
      <c r="A563" s="42" t="s">
        <v>405</v>
      </c>
      <c r="B563" s="191">
        <v>0</v>
      </c>
      <c r="C563" s="191">
        <v>0</v>
      </c>
      <c r="D563" s="191">
        <v>0</v>
      </c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</row>
    <row r="564" spans="1:27" s="100" customFormat="1" hidden="1" outlineLevel="3" x14ac:dyDescent="0.35">
      <c r="A564" s="95" t="s">
        <v>390</v>
      </c>
      <c r="B564" s="188">
        <v>0</v>
      </c>
      <c r="C564" s="188">
        <v>0</v>
      </c>
      <c r="D564" s="188">
        <v>0</v>
      </c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</row>
    <row r="565" spans="1:27" s="100" customFormat="1" hidden="1" outlineLevel="3" x14ac:dyDescent="0.35">
      <c r="A565" s="95" t="s">
        <v>391</v>
      </c>
      <c r="B565" s="188">
        <v>0</v>
      </c>
      <c r="C565" s="188">
        <v>0</v>
      </c>
      <c r="D565" s="188">
        <v>0</v>
      </c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</row>
    <row r="566" spans="1:27" s="100" customFormat="1" hidden="1" outlineLevel="3" x14ac:dyDescent="0.35">
      <c r="A566" s="95" t="s">
        <v>406</v>
      </c>
      <c r="B566" s="188">
        <v>0</v>
      </c>
      <c r="C566" s="188">
        <v>0</v>
      </c>
      <c r="D566" s="188">
        <v>0</v>
      </c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</row>
    <row r="567" spans="1:27" s="100" customFormat="1" hidden="1" outlineLevel="3" x14ac:dyDescent="0.35">
      <c r="A567" s="95" t="s">
        <v>393</v>
      </c>
      <c r="B567" s="188">
        <v>0</v>
      </c>
      <c r="C567" s="188">
        <v>0</v>
      </c>
      <c r="D567" s="188">
        <v>0</v>
      </c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</row>
    <row r="568" spans="1:27" s="100" customFormat="1" hidden="1" outlineLevel="3" x14ac:dyDescent="0.35">
      <c r="A568" s="95" t="s">
        <v>388</v>
      </c>
      <c r="B568" s="188">
        <v>0</v>
      </c>
      <c r="C568" s="188">
        <v>0</v>
      </c>
      <c r="D568" s="188">
        <v>0</v>
      </c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</row>
    <row r="569" spans="1:27" s="100" customFormat="1" hidden="1" outlineLevel="3" x14ac:dyDescent="0.35">
      <c r="A569" s="42" t="s">
        <v>407</v>
      </c>
      <c r="B569" s="191">
        <v>0</v>
      </c>
      <c r="C569" s="191">
        <v>0</v>
      </c>
      <c r="D569" s="191">
        <v>0</v>
      </c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</row>
    <row r="570" spans="1:27" s="100" customFormat="1" hidden="1" outlineLevel="3" x14ac:dyDescent="0.35">
      <c r="A570" s="42" t="s">
        <v>408</v>
      </c>
      <c r="B570" s="191">
        <v>0</v>
      </c>
      <c r="C570" s="191">
        <v>0</v>
      </c>
      <c r="D570" s="191">
        <v>0</v>
      </c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</row>
    <row r="571" spans="1:27" s="100" customFormat="1" hidden="1" outlineLevel="3" x14ac:dyDescent="0.35">
      <c r="A571" s="42" t="s">
        <v>409</v>
      </c>
      <c r="B571" s="191">
        <v>0</v>
      </c>
      <c r="C571" s="191">
        <v>0</v>
      </c>
      <c r="D571" s="191">
        <v>0</v>
      </c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</row>
    <row r="572" spans="1:27" s="100" customFormat="1" hidden="1" outlineLevel="1" x14ac:dyDescent="0.35">
      <c r="A572" s="24" t="s">
        <v>397</v>
      </c>
      <c r="B572" s="39">
        <f>SUM(B588,B587,B586,B580,B575)</f>
        <v>27248830.34</v>
      </c>
      <c r="C572" s="39">
        <f>SUM(C588,C587,C586,C580,C575)</f>
        <v>27280197.390000001</v>
      </c>
      <c r="D572" s="39">
        <f>SUM(D588,D587,D586,D580,D575)</f>
        <v>21810007.68</v>
      </c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</row>
    <row r="573" spans="1:27" s="100" customFormat="1" hidden="1" outlineLevel="2" x14ac:dyDescent="0.35">
      <c r="A573" s="95" t="s">
        <v>399</v>
      </c>
      <c r="B573" s="96">
        <v>9.25</v>
      </c>
      <c r="C573" s="96">
        <v>9</v>
      </c>
      <c r="D573" s="188">
        <v>6.92</v>
      </c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</row>
    <row r="574" spans="1:27" s="100" customFormat="1" hidden="1" outlineLevel="2" x14ac:dyDescent="0.35">
      <c r="A574" s="95" t="s">
        <v>400</v>
      </c>
      <c r="B574" s="188">
        <v>9.25</v>
      </c>
      <c r="C574" s="188">
        <v>9</v>
      </c>
      <c r="D574" s="188">
        <v>6.92</v>
      </c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</row>
    <row r="575" spans="1:27" s="100" customFormat="1" hidden="1" outlineLevel="2" x14ac:dyDescent="0.35">
      <c r="A575" s="42" t="s">
        <v>401</v>
      </c>
      <c r="B575" s="189">
        <v>11517034.640000001</v>
      </c>
      <c r="C575" s="189">
        <v>13222850.310000001</v>
      </c>
      <c r="D575" s="189">
        <v>10949680.41</v>
      </c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</row>
    <row r="576" spans="1:27" s="100" customFormat="1" hidden="1" outlineLevel="2" x14ac:dyDescent="0.35">
      <c r="A576" s="95" t="s">
        <v>402</v>
      </c>
      <c r="B576" s="190">
        <v>8001494.6299999999</v>
      </c>
      <c r="C576" s="190">
        <v>8629496.0999999996</v>
      </c>
      <c r="D576" s="190">
        <v>7317391.0099999998</v>
      </c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</row>
    <row r="577" spans="1:27" s="100" customFormat="1" hidden="1" outlineLevel="2" x14ac:dyDescent="0.35">
      <c r="A577" s="95" t="s">
        <v>403</v>
      </c>
      <c r="B577" s="190">
        <v>1122696.5</v>
      </c>
      <c r="C577" s="190">
        <v>951074.36</v>
      </c>
      <c r="D577" s="190">
        <v>1198659.0900000001</v>
      </c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</row>
    <row r="578" spans="1:27" s="100" customFormat="1" hidden="1" outlineLevel="2" x14ac:dyDescent="0.35">
      <c r="A578" s="95" t="s">
        <v>404</v>
      </c>
      <c r="B578" s="188">
        <v>0</v>
      </c>
      <c r="C578" s="188">
        <v>0</v>
      </c>
      <c r="D578" s="188">
        <v>0</v>
      </c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</row>
    <row r="579" spans="1:27" s="100" customFormat="1" hidden="1" outlineLevel="2" x14ac:dyDescent="0.35">
      <c r="A579" s="95" t="s">
        <v>388</v>
      </c>
      <c r="B579" s="190">
        <v>2392843.5099999998</v>
      </c>
      <c r="C579" s="190">
        <v>3642279.85</v>
      </c>
      <c r="D579" s="190">
        <v>2433630.31</v>
      </c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</row>
    <row r="580" spans="1:27" s="100" customFormat="1" hidden="1" outlineLevel="2" x14ac:dyDescent="0.35">
      <c r="A580" s="42" t="s">
        <v>405</v>
      </c>
      <c r="B580" s="189">
        <v>14679406.91</v>
      </c>
      <c r="C580" s="189">
        <v>9049951.8000000007</v>
      </c>
      <c r="D580" s="189">
        <v>5228775.43</v>
      </c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</row>
    <row r="581" spans="1:27" s="100" customFormat="1" hidden="1" outlineLevel="2" x14ac:dyDescent="0.35">
      <c r="A581" s="95" t="s">
        <v>390</v>
      </c>
      <c r="B581" s="190">
        <v>11468286.08</v>
      </c>
      <c r="C581" s="190">
        <v>7070274.2800000003</v>
      </c>
      <c r="D581" s="190">
        <v>4253210.17</v>
      </c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</row>
    <row r="582" spans="1:27" s="100" customFormat="1" hidden="1" outlineLevel="2" x14ac:dyDescent="0.35">
      <c r="A582" s="95" t="s">
        <v>391</v>
      </c>
      <c r="B582" s="188">
        <v>0</v>
      </c>
      <c r="C582" s="188">
        <v>0</v>
      </c>
      <c r="D582" s="188">
        <v>0</v>
      </c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</row>
    <row r="583" spans="1:27" s="100" customFormat="1" hidden="1" outlineLevel="2" x14ac:dyDescent="0.35">
      <c r="A583" s="95" t="s">
        <v>406</v>
      </c>
      <c r="B583" s="188">
        <v>0</v>
      </c>
      <c r="C583" s="188">
        <v>0</v>
      </c>
      <c r="D583" s="188">
        <v>0</v>
      </c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</row>
    <row r="584" spans="1:27" s="100" customFormat="1" hidden="1" outlineLevel="2" x14ac:dyDescent="0.35">
      <c r="A584" s="95" t="s">
        <v>393</v>
      </c>
      <c r="B584" s="188">
        <v>0</v>
      </c>
      <c r="C584" s="188">
        <v>0</v>
      </c>
      <c r="D584" s="188">
        <v>0</v>
      </c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</row>
    <row r="585" spans="1:27" s="100" customFormat="1" hidden="1" outlineLevel="2" x14ac:dyDescent="0.35">
      <c r="A585" s="95" t="s">
        <v>388</v>
      </c>
      <c r="B585" s="190">
        <v>3211120.83</v>
      </c>
      <c r="C585" s="190">
        <v>1979677.52</v>
      </c>
      <c r="D585" s="190">
        <v>975565.26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</row>
    <row r="586" spans="1:27" s="100" customFormat="1" hidden="1" outlineLevel="2" x14ac:dyDescent="0.35">
      <c r="A586" s="42" t="s">
        <v>407</v>
      </c>
      <c r="B586" s="189">
        <v>508013.57</v>
      </c>
      <c r="C586" s="189">
        <v>628749.72</v>
      </c>
      <c r="D586" s="189">
        <v>552745.91</v>
      </c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</row>
    <row r="587" spans="1:27" s="100" customFormat="1" hidden="1" outlineLevel="2" x14ac:dyDescent="0.35">
      <c r="A587" s="42" t="s">
        <v>408</v>
      </c>
      <c r="B587" s="189">
        <v>544375.22</v>
      </c>
      <c r="C587" s="189">
        <v>4378645.5599999996</v>
      </c>
      <c r="D587" s="189">
        <v>2453020.4300000002</v>
      </c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</row>
    <row r="588" spans="1:27" s="100" customFormat="1" hidden="1" outlineLevel="2" x14ac:dyDescent="0.35">
      <c r="A588" s="42" t="s">
        <v>409</v>
      </c>
      <c r="B588" s="192">
        <v>0</v>
      </c>
      <c r="C588" s="192">
        <v>0</v>
      </c>
      <c r="D588" s="189">
        <v>2625785.5</v>
      </c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</row>
    <row r="589" spans="1:27" s="100" customFormat="1" hidden="1" outlineLevel="1" x14ac:dyDescent="0.35">
      <c r="A589" s="24" t="s">
        <v>398</v>
      </c>
      <c r="B589" s="39">
        <f>SUM(B605,B604,B603,B597,B592)</f>
        <v>1036329.9</v>
      </c>
      <c r="C589" s="39">
        <f>SUM(C605,C604,C603,C597,C592)</f>
        <v>1189364.71</v>
      </c>
      <c r="D589" s="39">
        <f>SUM(D605,D604,D603,D597,D592)</f>
        <v>783304.86</v>
      </c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</row>
    <row r="590" spans="1:27" s="100" customFormat="1" hidden="1" outlineLevel="2" x14ac:dyDescent="0.35">
      <c r="A590" s="95" t="s">
        <v>399</v>
      </c>
      <c r="B590" s="188">
        <v>9.92</v>
      </c>
      <c r="C590" s="188">
        <v>6.89</v>
      </c>
      <c r="D590" s="188">
        <v>7.58</v>
      </c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  <c r="AA590" s="135"/>
    </row>
    <row r="591" spans="1:27" s="100" customFormat="1" hidden="1" outlineLevel="2" x14ac:dyDescent="0.35">
      <c r="A591" s="95" t="s">
        <v>400</v>
      </c>
      <c r="B591" s="188">
        <v>9.92</v>
      </c>
      <c r="C591" s="188">
        <v>6.89</v>
      </c>
      <c r="D591" s="188">
        <v>6.42</v>
      </c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</row>
    <row r="592" spans="1:27" s="100" customFormat="1" hidden="1" outlineLevel="2" x14ac:dyDescent="0.35">
      <c r="A592" s="42" t="s">
        <v>401</v>
      </c>
      <c r="B592" s="189">
        <v>1036329.9</v>
      </c>
      <c r="C592" s="189">
        <v>1189364.71</v>
      </c>
      <c r="D592" s="189">
        <v>783304.86</v>
      </c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  <c r="AA592" s="135"/>
    </row>
    <row r="593" spans="1:27" s="100" customFormat="1" hidden="1" outlineLevel="2" x14ac:dyDescent="0.35">
      <c r="A593" s="95" t="s">
        <v>402</v>
      </c>
      <c r="B593" s="190">
        <v>863608.25</v>
      </c>
      <c r="C593" s="190">
        <v>991313.12</v>
      </c>
      <c r="D593" s="190">
        <v>652754.1</v>
      </c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  <c r="AA593" s="135"/>
    </row>
    <row r="594" spans="1:27" s="100" customFormat="1" hidden="1" outlineLevel="2" x14ac:dyDescent="0.35">
      <c r="A594" s="95" t="s">
        <v>403</v>
      </c>
      <c r="B594" s="188">
        <v>0</v>
      </c>
      <c r="C594" s="188">
        <v>0</v>
      </c>
      <c r="D594" s="188">
        <v>0</v>
      </c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</row>
    <row r="595" spans="1:27" s="100" customFormat="1" hidden="1" outlineLevel="2" x14ac:dyDescent="0.35">
      <c r="A595" s="95" t="s">
        <v>404</v>
      </c>
      <c r="B595" s="188">
        <v>0</v>
      </c>
      <c r="C595" s="188">
        <v>0</v>
      </c>
      <c r="D595" s="188">
        <v>0</v>
      </c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</row>
    <row r="596" spans="1:27" s="100" customFormat="1" hidden="1" outlineLevel="2" x14ac:dyDescent="0.35">
      <c r="A596" s="95" t="s">
        <v>388</v>
      </c>
      <c r="B596" s="190">
        <v>172721.65</v>
      </c>
      <c r="C596" s="190">
        <v>198051.59</v>
      </c>
      <c r="D596" s="190">
        <v>130550.76</v>
      </c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  <c r="AA596" s="135"/>
    </row>
    <row r="597" spans="1:27" s="100" customFormat="1" hidden="1" outlineLevel="2" x14ac:dyDescent="0.35">
      <c r="A597" s="42" t="s">
        <v>405</v>
      </c>
      <c r="B597" s="191">
        <v>0</v>
      </c>
      <c r="C597" s="191">
        <v>0</v>
      </c>
      <c r="D597" s="191">
        <v>0</v>
      </c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  <c r="AA597" s="135"/>
    </row>
    <row r="598" spans="1:27" s="100" customFormat="1" hidden="1" outlineLevel="2" x14ac:dyDescent="0.35">
      <c r="A598" s="95" t="s">
        <v>390</v>
      </c>
      <c r="B598" s="188">
        <v>0</v>
      </c>
      <c r="C598" s="188">
        <v>0</v>
      </c>
      <c r="D598" s="188">
        <v>0</v>
      </c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  <c r="AA598" s="135"/>
    </row>
    <row r="599" spans="1:27" s="100" customFormat="1" hidden="1" outlineLevel="2" x14ac:dyDescent="0.35">
      <c r="A599" s="95" t="s">
        <v>391</v>
      </c>
      <c r="B599" s="188">
        <v>0</v>
      </c>
      <c r="C599" s="188">
        <v>0</v>
      </c>
      <c r="D599" s="188">
        <v>0</v>
      </c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  <c r="AA599" s="135"/>
    </row>
    <row r="600" spans="1:27" s="100" customFormat="1" hidden="1" outlineLevel="2" x14ac:dyDescent="0.35">
      <c r="A600" s="95" t="s">
        <v>406</v>
      </c>
      <c r="B600" s="188">
        <v>0</v>
      </c>
      <c r="C600" s="188">
        <v>0</v>
      </c>
      <c r="D600" s="188">
        <v>0</v>
      </c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  <c r="AA600" s="135"/>
    </row>
    <row r="601" spans="1:27" s="100" customFormat="1" hidden="1" outlineLevel="2" x14ac:dyDescent="0.35">
      <c r="A601" s="95" t="s">
        <v>393</v>
      </c>
      <c r="B601" s="188">
        <v>0</v>
      </c>
      <c r="C601" s="188">
        <v>0</v>
      </c>
      <c r="D601" s="188">
        <v>0</v>
      </c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</row>
    <row r="602" spans="1:27" s="100" customFormat="1" hidden="1" outlineLevel="2" x14ac:dyDescent="0.35">
      <c r="A602" s="95" t="s">
        <v>388</v>
      </c>
      <c r="B602" s="188">
        <v>0</v>
      </c>
      <c r="C602" s="188">
        <v>0</v>
      </c>
      <c r="D602" s="188">
        <v>0</v>
      </c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</row>
    <row r="603" spans="1:27" s="100" customFormat="1" hidden="1" outlineLevel="2" x14ac:dyDescent="0.35">
      <c r="A603" s="42" t="s">
        <v>407</v>
      </c>
      <c r="B603" s="188">
        <v>0</v>
      </c>
      <c r="C603" s="188">
        <v>0</v>
      </c>
      <c r="D603" s="188">
        <v>0</v>
      </c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</row>
    <row r="604" spans="1:27" s="100" customFormat="1" hidden="1" outlineLevel="2" x14ac:dyDescent="0.35">
      <c r="A604" s="42" t="s">
        <v>408</v>
      </c>
      <c r="B604" s="188">
        <v>0</v>
      </c>
      <c r="C604" s="188">
        <v>0</v>
      </c>
      <c r="D604" s="188">
        <v>0</v>
      </c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</row>
    <row r="605" spans="1:27" s="100" customFormat="1" hidden="1" outlineLevel="2" x14ac:dyDescent="0.35">
      <c r="A605" s="42" t="s">
        <v>409</v>
      </c>
      <c r="B605" s="188">
        <v>0</v>
      </c>
      <c r="C605" s="188">
        <v>0</v>
      </c>
      <c r="D605" s="188">
        <v>0</v>
      </c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  <c r="AA605" s="135"/>
    </row>
    <row r="606" spans="1:27" s="100" customFormat="1" ht="27.5" hidden="1" customHeight="1" outlineLevel="1" x14ac:dyDescent="0.35">
      <c r="A606" s="294" t="s">
        <v>410</v>
      </c>
      <c r="B606" s="294"/>
      <c r="C606" s="294"/>
      <c r="D606" s="294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  <c r="AA606" s="135"/>
    </row>
    <row r="608" spans="1:27" ht="18.5" x14ac:dyDescent="0.35">
      <c r="A608" s="193" t="s">
        <v>524</v>
      </c>
    </row>
    <row r="610" spans="1:27" s="100" customFormat="1" collapsed="1" x14ac:dyDescent="0.35">
      <c r="A610" s="86" t="s">
        <v>411</v>
      </c>
      <c r="B610" s="83"/>
      <c r="C610" s="83"/>
      <c r="D610" s="83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</row>
    <row r="611" spans="1:27" s="100" customFormat="1" hidden="1" outlineLevel="1" x14ac:dyDescent="0.35">
      <c r="A611" s="55" t="s">
        <v>412</v>
      </c>
      <c r="B611" s="60">
        <v>3847</v>
      </c>
      <c r="C611" s="60">
        <v>4459</v>
      </c>
      <c r="D611" s="60">
        <v>4937</v>
      </c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</row>
    <row r="612" spans="1:27" s="100" customFormat="1" hidden="1" outlineLevel="1" x14ac:dyDescent="0.35">
      <c r="A612" s="58" t="s">
        <v>413</v>
      </c>
      <c r="B612" s="82">
        <v>13.5</v>
      </c>
      <c r="C612" s="82">
        <v>14.3</v>
      </c>
      <c r="D612" s="82">
        <v>14.3</v>
      </c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</row>
    <row r="613" spans="1:27" s="100" customFormat="1" hidden="1" outlineLevel="1" x14ac:dyDescent="0.35">
      <c r="A613" s="55" t="s">
        <v>414</v>
      </c>
      <c r="B613" s="61">
        <v>164.8</v>
      </c>
      <c r="C613" s="61">
        <v>164.9</v>
      </c>
      <c r="D613" s="61">
        <v>133</v>
      </c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  <c r="AA613" s="135"/>
    </row>
    <row r="614" spans="1:27" s="100" customFormat="1" hidden="1" outlineLevel="1" x14ac:dyDescent="0.35">
      <c r="A614" s="58" t="s">
        <v>415</v>
      </c>
      <c r="B614" s="82">
        <v>28.8</v>
      </c>
      <c r="C614" s="82">
        <v>28.2</v>
      </c>
      <c r="D614" s="82">
        <v>29</v>
      </c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  <c r="AA614" s="135"/>
    </row>
    <row r="615" spans="1:27" s="100" customFormat="1" hidden="1" outlineLevel="1" x14ac:dyDescent="0.35">
      <c r="A615" s="55" t="s">
        <v>416</v>
      </c>
      <c r="B615" s="61">
        <v>39.5</v>
      </c>
      <c r="C615" s="61">
        <v>39.299999999999997</v>
      </c>
      <c r="D615" s="61">
        <v>38</v>
      </c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  <c r="AA615" s="135"/>
    </row>
    <row r="616" spans="1:27" s="100" customFormat="1" hidden="1" outlineLevel="1" x14ac:dyDescent="0.35">
      <c r="A616" s="58" t="s">
        <v>417</v>
      </c>
      <c r="B616" s="82">
        <v>20.2</v>
      </c>
      <c r="C616" s="82">
        <v>20.8</v>
      </c>
      <c r="D616" s="82">
        <v>21</v>
      </c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</row>
    <row r="617" spans="1:27" s="100" customFormat="1" hidden="1" outlineLevel="1" x14ac:dyDescent="0.35">
      <c r="A617" s="55" t="s">
        <v>418</v>
      </c>
      <c r="B617" s="61">
        <v>11.4</v>
      </c>
      <c r="C617" s="61">
        <v>11.7</v>
      </c>
      <c r="D617" s="61">
        <v>11</v>
      </c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</row>
    <row r="618" spans="1:27" s="100" customFormat="1" hidden="1" outlineLevel="1" x14ac:dyDescent="0.35">
      <c r="A618" s="58" t="s">
        <v>419</v>
      </c>
      <c r="B618" s="82">
        <v>25</v>
      </c>
      <c r="C618" s="82">
        <v>22.9</v>
      </c>
      <c r="D618" s="82">
        <v>22</v>
      </c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  <c r="AA618" s="135"/>
    </row>
    <row r="619" spans="1:27" s="100" customFormat="1" ht="29" hidden="1" outlineLevel="1" x14ac:dyDescent="0.35">
      <c r="A619" s="55" t="s">
        <v>420</v>
      </c>
      <c r="B619" s="61">
        <v>23.1</v>
      </c>
      <c r="C619" s="61">
        <v>21.5</v>
      </c>
      <c r="D619" s="61">
        <v>22.5</v>
      </c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  <c r="AA619" s="135"/>
    </row>
    <row r="620" spans="1:27" s="100" customFormat="1" ht="29" hidden="1" outlineLevel="1" x14ac:dyDescent="0.35">
      <c r="A620" s="58" t="s">
        <v>421</v>
      </c>
      <c r="B620" s="82">
        <v>10.6</v>
      </c>
      <c r="C620" s="82">
        <v>10.3</v>
      </c>
      <c r="D620" s="82">
        <v>10.1</v>
      </c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  <c r="AA620" s="135"/>
    </row>
    <row r="621" spans="1:27" s="100" customFormat="1" ht="29" hidden="1" outlineLevel="1" x14ac:dyDescent="0.35">
      <c r="A621" s="55" t="s">
        <v>422</v>
      </c>
      <c r="B621" s="61">
        <v>39</v>
      </c>
      <c r="C621" s="61">
        <v>41.9</v>
      </c>
      <c r="D621" s="61">
        <v>44.2</v>
      </c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  <c r="AA621" s="135"/>
    </row>
    <row r="622" spans="1:27" s="100" customFormat="1" ht="29" hidden="1" outlineLevel="1" x14ac:dyDescent="0.35">
      <c r="A622" s="58" t="s">
        <v>423</v>
      </c>
      <c r="B622" s="82">
        <v>20.3</v>
      </c>
      <c r="C622" s="82">
        <v>20.399999999999999</v>
      </c>
      <c r="D622" s="82">
        <v>22</v>
      </c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  <c r="AA622" s="135"/>
    </row>
    <row r="623" spans="1:27" s="100" customFormat="1" hidden="1" outlineLevel="1" x14ac:dyDescent="0.35">
      <c r="A623" s="55" t="s">
        <v>424</v>
      </c>
      <c r="B623" s="61">
        <v>1.7</v>
      </c>
      <c r="C623" s="61">
        <v>1.1000000000000001</v>
      </c>
      <c r="D623" s="61">
        <v>0.9</v>
      </c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  <c r="AA623" s="135"/>
    </row>
    <row r="624" spans="1:27" s="100" customFormat="1" hidden="1" outlineLevel="1" x14ac:dyDescent="0.35">
      <c r="A624" s="58" t="s">
        <v>425</v>
      </c>
      <c r="B624" s="82">
        <v>2.9</v>
      </c>
      <c r="C624" s="82">
        <v>1.2</v>
      </c>
      <c r="D624" s="82">
        <v>2.6</v>
      </c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  <c r="AA624" s="135"/>
    </row>
    <row r="625" spans="1:27" s="100" customFormat="1" hidden="1" outlineLevel="1" x14ac:dyDescent="0.35">
      <c r="A625" s="55" t="s">
        <v>426</v>
      </c>
      <c r="B625" s="61">
        <v>190</v>
      </c>
      <c r="C625" s="61">
        <v>193</v>
      </c>
      <c r="D625" s="61">
        <v>181</v>
      </c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  <c r="AA625" s="135"/>
    </row>
    <row r="626" spans="1:27" s="100" customFormat="1" x14ac:dyDescent="0.35">
      <c r="A626" s="56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</row>
    <row r="627" spans="1:27" s="100" customFormat="1" collapsed="1" x14ac:dyDescent="0.35">
      <c r="A627" s="86" t="s">
        <v>427</v>
      </c>
      <c r="B627" s="83"/>
      <c r="C627" s="83"/>
      <c r="D627" s="83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</row>
    <row r="628" spans="1:27" s="100" customFormat="1" hidden="1" outlineLevel="1" x14ac:dyDescent="0.35">
      <c r="A628" s="55" t="s">
        <v>428</v>
      </c>
      <c r="B628" s="60">
        <v>350139</v>
      </c>
      <c r="C628" s="60">
        <v>364930</v>
      </c>
      <c r="D628" s="60">
        <v>388637</v>
      </c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</row>
    <row r="629" spans="1:27" s="100" customFormat="1" hidden="1" outlineLevel="1" x14ac:dyDescent="0.35">
      <c r="A629" s="58" t="s">
        <v>429</v>
      </c>
      <c r="B629" s="59">
        <v>68590</v>
      </c>
      <c r="C629" s="59">
        <v>78411</v>
      </c>
      <c r="D629" s="59">
        <v>61863</v>
      </c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</row>
    <row r="630" spans="1:27" s="100" customFormat="1" x14ac:dyDescent="0.35">
      <c r="A630" s="56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</row>
    <row r="631" spans="1:27" s="100" customFormat="1" collapsed="1" x14ac:dyDescent="0.35">
      <c r="A631" s="86" t="s">
        <v>430</v>
      </c>
      <c r="B631" s="83"/>
      <c r="C631" s="83"/>
      <c r="D631" s="83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1:27" s="100" customFormat="1" hidden="1" outlineLevel="1" x14ac:dyDescent="0.35">
      <c r="A632" s="55" t="s">
        <v>431</v>
      </c>
      <c r="B632" s="60">
        <v>899</v>
      </c>
      <c r="C632" s="60">
        <v>870</v>
      </c>
      <c r="D632" s="60">
        <v>1066</v>
      </c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1:27" s="100" customFormat="1" hidden="1" outlineLevel="1" x14ac:dyDescent="0.35">
      <c r="A633" s="58" t="s">
        <v>432</v>
      </c>
      <c r="B633" s="59">
        <v>32782</v>
      </c>
      <c r="C633" s="59">
        <v>35043</v>
      </c>
      <c r="D633" s="59">
        <v>29679</v>
      </c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1:27" s="100" customFormat="1" hidden="1" outlineLevel="1" x14ac:dyDescent="0.35">
      <c r="A634" s="55" t="s">
        <v>433</v>
      </c>
      <c r="B634" s="60">
        <v>4774</v>
      </c>
      <c r="C634" s="60">
        <v>5721</v>
      </c>
      <c r="D634" s="60">
        <v>4962</v>
      </c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1:27" s="100" customFormat="1" hidden="1" outlineLevel="1" x14ac:dyDescent="0.35">
      <c r="A635" s="58" t="s">
        <v>434</v>
      </c>
      <c r="B635" s="59">
        <v>18846</v>
      </c>
      <c r="C635" s="59">
        <v>25033</v>
      </c>
      <c r="D635" s="59">
        <v>21417</v>
      </c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1:27" s="100" customFormat="1" hidden="1" outlineLevel="1" x14ac:dyDescent="0.35">
      <c r="A636" s="55" t="s">
        <v>435</v>
      </c>
      <c r="B636" s="60">
        <v>7210</v>
      </c>
      <c r="C636" s="60">
        <v>7367</v>
      </c>
      <c r="D636" s="60">
        <v>6307</v>
      </c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1:27" s="100" customFormat="1" hidden="1" outlineLevel="1" x14ac:dyDescent="0.35">
      <c r="A637" s="58" t="s">
        <v>436</v>
      </c>
      <c r="B637" s="59">
        <v>646</v>
      </c>
      <c r="C637" s="59">
        <v>551</v>
      </c>
      <c r="D637" s="59">
        <v>1080</v>
      </c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1:27" s="100" customFormat="1" hidden="1" outlineLevel="1" x14ac:dyDescent="0.35">
      <c r="A638" s="55" t="s">
        <v>437</v>
      </c>
      <c r="B638" s="60">
        <v>0</v>
      </c>
      <c r="C638" s="60">
        <v>0</v>
      </c>
      <c r="D638" s="60">
        <v>0</v>
      </c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1:27" s="100" customFormat="1" hidden="1" outlineLevel="1" x14ac:dyDescent="0.35">
      <c r="A639" s="58" t="s">
        <v>438</v>
      </c>
      <c r="B639" s="59">
        <v>2351</v>
      </c>
      <c r="C639" s="59">
        <v>764</v>
      </c>
      <c r="D639" s="59">
        <v>2575</v>
      </c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1:27" s="100" customFormat="1" hidden="1" outlineLevel="1" x14ac:dyDescent="0.35">
      <c r="A640" s="55" t="s">
        <v>439</v>
      </c>
      <c r="B640" s="60">
        <v>1206</v>
      </c>
      <c r="C640" s="60">
        <v>1371</v>
      </c>
      <c r="D640" s="60">
        <v>988</v>
      </c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1:27" s="100" customFormat="1" hidden="1" outlineLevel="1" x14ac:dyDescent="0.35">
      <c r="A641" s="58" t="s">
        <v>58</v>
      </c>
      <c r="B641" s="59">
        <v>2442</v>
      </c>
      <c r="C641" s="59">
        <v>2029</v>
      </c>
      <c r="D641" s="59">
        <v>1672</v>
      </c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1:27" s="100" customFormat="1" x14ac:dyDescent="0.35">
      <c r="A642" s="56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1:27" s="100" customFormat="1" collapsed="1" x14ac:dyDescent="0.35">
      <c r="A643" s="86" t="s">
        <v>440</v>
      </c>
      <c r="B643" s="83"/>
      <c r="C643" s="83"/>
      <c r="D643" s="83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1:27" s="100" customFormat="1" hidden="1" outlineLevel="1" x14ac:dyDescent="0.35">
      <c r="A644" s="55" t="s">
        <v>441</v>
      </c>
      <c r="B644" s="60">
        <v>37446</v>
      </c>
      <c r="C644" s="60">
        <v>31636</v>
      </c>
      <c r="D644" s="60">
        <v>35052</v>
      </c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1:27" s="100" customFormat="1" hidden="1" outlineLevel="1" x14ac:dyDescent="0.35">
      <c r="A645" s="58" t="s">
        <v>442</v>
      </c>
      <c r="B645" s="82">
        <v>10.7</v>
      </c>
      <c r="C645" s="82">
        <v>8.6999999999999993</v>
      </c>
      <c r="D645" s="82">
        <v>9</v>
      </c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1:27" s="100" customFormat="1" ht="29" hidden="1" outlineLevel="1" x14ac:dyDescent="0.35">
      <c r="A646" s="55" t="s">
        <v>443</v>
      </c>
      <c r="B646" s="61">
        <v>66.5</v>
      </c>
      <c r="C646" s="61">
        <v>48</v>
      </c>
      <c r="D646" s="61">
        <v>48</v>
      </c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1:27" s="100" customFormat="1" ht="29" hidden="1" outlineLevel="1" x14ac:dyDescent="0.35">
      <c r="A647" s="58" t="s">
        <v>444</v>
      </c>
      <c r="B647" s="82">
        <v>1.4</v>
      </c>
      <c r="C647" s="82">
        <v>1.31</v>
      </c>
      <c r="D647" s="82">
        <v>1.3</v>
      </c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1:27" s="100" customFormat="1" x14ac:dyDescent="0.35">
      <c r="A648" s="56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1:27" s="100" customFormat="1" ht="14.4" customHeight="1" collapsed="1" x14ac:dyDescent="0.35">
      <c r="A649" s="86" t="s">
        <v>445</v>
      </c>
      <c r="B649" s="83"/>
      <c r="C649" s="83"/>
      <c r="D649" s="83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1:27" s="100" customFormat="1" hidden="1" outlineLevel="1" x14ac:dyDescent="0.35">
      <c r="A650" s="55" t="s">
        <v>446</v>
      </c>
      <c r="B650" s="60">
        <v>14350</v>
      </c>
      <c r="C650" s="60">
        <v>14651</v>
      </c>
      <c r="D650" s="60">
        <v>16160</v>
      </c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1:27" s="100" customFormat="1" hidden="1" outlineLevel="1" x14ac:dyDescent="0.35">
      <c r="A651" s="58" t="s">
        <v>447</v>
      </c>
      <c r="B651" s="59">
        <v>3236</v>
      </c>
      <c r="C651" s="59">
        <v>3214</v>
      </c>
      <c r="D651" s="59">
        <v>3742</v>
      </c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1:27" s="100" customFormat="1" hidden="1" outlineLevel="1" x14ac:dyDescent="0.35">
      <c r="A652" s="55" t="s">
        <v>448</v>
      </c>
      <c r="B652" s="60">
        <v>2843</v>
      </c>
      <c r="C652" s="60">
        <v>2690</v>
      </c>
      <c r="D652" s="60">
        <v>2767</v>
      </c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1:27" s="100" customFormat="1" x14ac:dyDescent="0.35">
      <c r="A653" s="56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1:27" s="100" customFormat="1" collapsed="1" x14ac:dyDescent="0.35">
      <c r="A654" s="86" t="s">
        <v>449</v>
      </c>
      <c r="B654" s="83"/>
      <c r="C654" s="83"/>
      <c r="D654" s="83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1:27" s="100" customFormat="1" hidden="1" outlineLevel="1" x14ac:dyDescent="0.35">
      <c r="A655" s="55" t="s">
        <v>450</v>
      </c>
      <c r="B655" s="60">
        <v>3633</v>
      </c>
      <c r="C655" s="60">
        <v>4217</v>
      </c>
      <c r="D655" s="60">
        <v>4586</v>
      </c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1:27" s="100" customFormat="1" hidden="1" outlineLevel="1" x14ac:dyDescent="0.35">
      <c r="A656" s="58" t="s">
        <v>451</v>
      </c>
      <c r="B656" s="82">
        <v>0</v>
      </c>
      <c r="C656" s="82">
        <v>0</v>
      </c>
      <c r="D656" s="82">
        <v>0</v>
      </c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1:27" s="100" customFormat="1" x14ac:dyDescent="0.35">
      <c r="A657" s="56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1:27" s="100" customFormat="1" ht="14.4" customHeight="1" collapsed="1" x14ac:dyDescent="0.35">
      <c r="A658" s="293" t="s">
        <v>452</v>
      </c>
      <c r="B658" s="293"/>
      <c r="C658" s="293"/>
      <c r="D658" s="293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1:27" s="100" customFormat="1" hidden="1" outlineLevel="1" x14ac:dyDescent="0.35">
      <c r="A659" s="55" t="s">
        <v>453</v>
      </c>
      <c r="B659" s="60">
        <v>0</v>
      </c>
      <c r="C659" s="60">
        <v>0</v>
      </c>
      <c r="D659" s="60">
        <v>0</v>
      </c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1:27" s="100" customFormat="1" hidden="1" outlineLevel="1" x14ac:dyDescent="0.35">
      <c r="A660" s="58" t="s">
        <v>454</v>
      </c>
      <c r="B660" s="194">
        <v>3.64</v>
      </c>
      <c r="C660" s="194">
        <v>4.2</v>
      </c>
      <c r="D660" s="194">
        <v>3.5</v>
      </c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1:27" s="100" customFormat="1" hidden="1" outlineLevel="1" x14ac:dyDescent="0.35">
      <c r="A661" s="55" t="s">
        <v>455</v>
      </c>
      <c r="B661" s="195">
        <v>69.38</v>
      </c>
      <c r="C661" s="195">
        <v>71.5</v>
      </c>
      <c r="D661" s="195">
        <v>73.3</v>
      </c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1:27" s="100" customFormat="1" hidden="1" outlineLevel="1" x14ac:dyDescent="0.35">
      <c r="A662" s="58" t="s">
        <v>456</v>
      </c>
      <c r="B662" s="194">
        <v>22.28</v>
      </c>
      <c r="C662" s="194">
        <v>20</v>
      </c>
      <c r="D662" s="194">
        <v>19.600000000000001</v>
      </c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1:27" s="100" customFormat="1" hidden="1" outlineLevel="1" x14ac:dyDescent="0.35">
      <c r="A663" s="55" t="s">
        <v>457</v>
      </c>
      <c r="B663" s="195">
        <v>4.21</v>
      </c>
      <c r="C663" s="195">
        <v>3.9</v>
      </c>
      <c r="D663" s="195">
        <v>3.6</v>
      </c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1:27" s="100" customFormat="1" hidden="1" outlineLevel="1" x14ac:dyDescent="0.35">
      <c r="A664" s="58" t="s">
        <v>458</v>
      </c>
      <c r="B664" s="82">
        <v>0.02</v>
      </c>
      <c r="C664" s="82">
        <v>0.01</v>
      </c>
      <c r="D664" s="82">
        <v>0.02</v>
      </c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1:27" s="100" customFormat="1" x14ac:dyDescent="0.35">
      <c r="A665" s="56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1:27" s="100" customFormat="1" collapsed="1" x14ac:dyDescent="0.35">
      <c r="A666" s="196" t="s">
        <v>459</v>
      </c>
      <c r="B666" s="83"/>
      <c r="C666" s="83"/>
      <c r="D666" s="83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1:27" s="100" customFormat="1" hidden="1" outlineLevel="1" x14ac:dyDescent="0.35">
      <c r="A667" s="55" t="s">
        <v>460</v>
      </c>
      <c r="B667" s="61">
        <v>19.8</v>
      </c>
      <c r="C667" s="61">
        <v>13.6</v>
      </c>
      <c r="D667" s="61">
        <v>12.3</v>
      </c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1:27" s="100" customFormat="1" hidden="1" outlineLevel="1" x14ac:dyDescent="0.35">
      <c r="A668" s="58" t="s">
        <v>461</v>
      </c>
      <c r="B668" s="82">
        <v>48.7</v>
      </c>
      <c r="C668" s="82">
        <v>35</v>
      </c>
      <c r="D668" s="82">
        <v>22.8</v>
      </c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1:27" s="100" customFormat="1" hidden="1" outlineLevel="1" x14ac:dyDescent="0.35">
      <c r="A669" s="55" t="s">
        <v>462</v>
      </c>
      <c r="B669" s="61">
        <v>55.6</v>
      </c>
      <c r="C669" s="61">
        <v>60.6</v>
      </c>
      <c r="D669" s="61">
        <v>50.3</v>
      </c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1:27" s="100" customFormat="1" hidden="1" outlineLevel="1" x14ac:dyDescent="0.35">
      <c r="A670" s="58" t="s">
        <v>463</v>
      </c>
      <c r="B670" s="82">
        <v>25.7</v>
      </c>
      <c r="C670" s="82">
        <v>21.9</v>
      </c>
      <c r="D670" s="82">
        <v>17.7</v>
      </c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1:27" s="100" customFormat="1" hidden="1" outlineLevel="1" x14ac:dyDescent="0.35">
      <c r="A671" s="55" t="s">
        <v>464</v>
      </c>
      <c r="B671" s="61">
        <v>51.4</v>
      </c>
      <c r="C671" s="61">
        <v>40.799999999999997</v>
      </c>
      <c r="D671" s="61">
        <v>32.700000000000003</v>
      </c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1:27" s="100" customFormat="1" hidden="1" outlineLevel="1" x14ac:dyDescent="0.35">
      <c r="A672" s="58" t="s">
        <v>465</v>
      </c>
      <c r="B672" s="82">
        <v>40.200000000000003</v>
      </c>
      <c r="C672" s="82">
        <v>34.4</v>
      </c>
      <c r="D672" s="82">
        <v>27.1</v>
      </c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1:27" s="100" customFormat="1" x14ac:dyDescent="0.35">
      <c r="A673" s="56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1:27" s="100" customFormat="1" collapsed="1" x14ac:dyDescent="0.35">
      <c r="A674" s="196" t="s">
        <v>591</v>
      </c>
      <c r="B674" s="83"/>
      <c r="C674" s="83"/>
      <c r="D674" s="83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1:27" s="100" customFormat="1" hidden="1" outlineLevel="1" x14ac:dyDescent="0.35">
      <c r="A675" s="55" t="s">
        <v>138</v>
      </c>
      <c r="B675" s="60">
        <v>7204</v>
      </c>
      <c r="C675" s="60">
        <v>7418</v>
      </c>
      <c r="D675" s="60">
        <v>7007</v>
      </c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7" spans="1:27" ht="18.5" x14ac:dyDescent="0.35">
      <c r="A677" s="240" t="s">
        <v>525</v>
      </c>
    </row>
    <row r="679" spans="1:27" s="100" customFormat="1" collapsed="1" x14ac:dyDescent="0.35">
      <c r="A679" s="248" t="s">
        <v>411</v>
      </c>
      <c r="B679" s="244"/>
      <c r="C679" s="244"/>
      <c r="D679" s="244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1:27" s="100" customFormat="1" hidden="1" outlineLevel="1" x14ac:dyDescent="0.35">
      <c r="A680" s="2" t="s">
        <v>483</v>
      </c>
      <c r="B680" s="9">
        <v>182</v>
      </c>
      <c r="C680" s="9">
        <v>220</v>
      </c>
      <c r="D680" s="9">
        <v>219</v>
      </c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1:27" s="100" customFormat="1" hidden="1" outlineLevel="1" x14ac:dyDescent="0.35">
      <c r="A681" s="245" t="s">
        <v>413</v>
      </c>
      <c r="B681" s="259">
        <v>10.8</v>
      </c>
      <c r="C681" s="259">
        <v>12.3</v>
      </c>
      <c r="D681" s="259">
        <v>4.3</v>
      </c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1:27" s="100" customFormat="1" hidden="1" outlineLevel="1" x14ac:dyDescent="0.35">
      <c r="A682" s="2" t="s">
        <v>414</v>
      </c>
      <c r="B682" s="9">
        <v>103.7</v>
      </c>
      <c r="C682" s="9">
        <v>164.4</v>
      </c>
      <c r="D682" s="9">
        <v>93.9</v>
      </c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1:27" s="100" customFormat="1" hidden="1" outlineLevel="1" x14ac:dyDescent="0.35">
      <c r="A683" s="245" t="s">
        <v>415</v>
      </c>
      <c r="B683" s="259">
        <v>30.8</v>
      </c>
      <c r="C683" s="259">
        <v>31.4</v>
      </c>
      <c r="D683" s="259">
        <v>30.6</v>
      </c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1:27" s="100" customFormat="1" hidden="1" outlineLevel="1" x14ac:dyDescent="0.35">
      <c r="A684" s="2" t="s">
        <v>416</v>
      </c>
      <c r="B684" s="9">
        <v>25.8</v>
      </c>
      <c r="C684" s="9">
        <v>29.5</v>
      </c>
      <c r="D684" s="9">
        <v>31.5</v>
      </c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1:27" s="100" customFormat="1" hidden="1" outlineLevel="1" x14ac:dyDescent="0.35">
      <c r="A685" s="245" t="s">
        <v>417</v>
      </c>
      <c r="B685" s="259">
        <v>14.8</v>
      </c>
      <c r="C685" s="259">
        <v>14.1</v>
      </c>
      <c r="D685" s="259">
        <v>12.8</v>
      </c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1:27" s="100" customFormat="1" hidden="1" outlineLevel="1" x14ac:dyDescent="0.35">
      <c r="A686" s="2" t="s">
        <v>418</v>
      </c>
      <c r="B686" s="9">
        <v>28.6</v>
      </c>
      <c r="C686" s="9">
        <v>25</v>
      </c>
      <c r="D686" s="9">
        <v>25.1</v>
      </c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1:27" s="100" customFormat="1" hidden="1" outlineLevel="1" x14ac:dyDescent="0.35">
      <c r="A687" s="245" t="s">
        <v>419</v>
      </c>
      <c r="B687" s="259">
        <v>12.6</v>
      </c>
      <c r="C687" s="259">
        <v>10</v>
      </c>
      <c r="D687" s="259">
        <v>9.6</v>
      </c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1:27" s="100" customFormat="1" ht="29" hidden="1" outlineLevel="1" x14ac:dyDescent="0.35">
      <c r="A688" s="2" t="s">
        <v>420</v>
      </c>
      <c r="B688" s="9">
        <v>0</v>
      </c>
      <c r="C688" s="9">
        <v>0</v>
      </c>
      <c r="D688" s="9">
        <v>0</v>
      </c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1:27" s="100" customFormat="1" ht="29" hidden="1" outlineLevel="1" x14ac:dyDescent="0.35">
      <c r="A689" s="245" t="s">
        <v>421</v>
      </c>
      <c r="B689" s="259">
        <v>2.8</v>
      </c>
      <c r="C689" s="259">
        <v>1.8</v>
      </c>
      <c r="D689" s="259">
        <v>1.8</v>
      </c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1:27" s="100" customFormat="1" ht="29" hidden="1" outlineLevel="1" x14ac:dyDescent="0.35">
      <c r="A690" s="2" t="s">
        <v>422</v>
      </c>
      <c r="B690" s="9">
        <v>25.8</v>
      </c>
      <c r="C690" s="9">
        <v>30.5</v>
      </c>
      <c r="D690" s="9">
        <v>30.1</v>
      </c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1:27" s="100" customFormat="1" ht="29" hidden="1" outlineLevel="1" x14ac:dyDescent="0.35">
      <c r="A691" s="245" t="s">
        <v>423</v>
      </c>
      <c r="B691" s="259">
        <v>0</v>
      </c>
      <c r="C691" s="259">
        <v>0</v>
      </c>
      <c r="D691" s="259">
        <v>10</v>
      </c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1:27" s="100" customFormat="1" hidden="1" outlineLevel="1" x14ac:dyDescent="0.35">
      <c r="A692" s="2" t="s">
        <v>424</v>
      </c>
      <c r="B692" s="9">
        <v>3.9</v>
      </c>
      <c r="C692" s="9">
        <v>3.2</v>
      </c>
      <c r="D692" s="9">
        <v>2.2999999999999998</v>
      </c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1:27" s="100" customFormat="1" hidden="1" outlineLevel="1" x14ac:dyDescent="0.35">
      <c r="A693" s="245" t="s">
        <v>425</v>
      </c>
      <c r="B693" s="259">
        <v>1.1000000000000001</v>
      </c>
      <c r="C693" s="259">
        <v>1.4</v>
      </c>
      <c r="D693" s="259">
        <v>1.8</v>
      </c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1:27" s="100" customFormat="1" hidden="1" outlineLevel="1" x14ac:dyDescent="0.35">
      <c r="A694" s="2" t="s">
        <v>484</v>
      </c>
      <c r="B694" s="9">
        <v>3</v>
      </c>
      <c r="C694" s="9">
        <v>6</v>
      </c>
      <c r="D694" s="9">
        <v>5</v>
      </c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1:27" s="100" customFormat="1" x14ac:dyDescent="0.35">
      <c r="A695" s="2"/>
      <c r="B695" s="9"/>
      <c r="C695" s="9"/>
      <c r="D695" s="9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1:27" s="100" customFormat="1" collapsed="1" x14ac:dyDescent="0.35">
      <c r="A696" s="248" t="s">
        <v>427</v>
      </c>
      <c r="B696" s="244"/>
      <c r="C696" s="244"/>
      <c r="D696" s="244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1:27" s="100" customFormat="1" hidden="1" outlineLevel="1" x14ac:dyDescent="0.35">
      <c r="A697" s="2" t="s">
        <v>428</v>
      </c>
      <c r="B697" s="3">
        <v>23930</v>
      </c>
      <c r="C697" s="3">
        <v>23930</v>
      </c>
      <c r="D697" s="3">
        <v>24839</v>
      </c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1:27" s="100" customFormat="1" hidden="1" outlineLevel="1" x14ac:dyDescent="0.35">
      <c r="A698" s="245" t="s">
        <v>429</v>
      </c>
      <c r="B698" s="247">
        <v>4316</v>
      </c>
      <c r="C698" s="247">
        <v>6083</v>
      </c>
      <c r="D698" s="247">
        <v>5279</v>
      </c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1:27" s="100" customFormat="1" x14ac:dyDescent="0.35">
      <c r="A699" s="2"/>
      <c r="B699" s="9"/>
      <c r="C699" s="9"/>
      <c r="D699" s="9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1:27" s="100" customFormat="1" collapsed="1" x14ac:dyDescent="0.35">
      <c r="A700" s="248" t="s">
        <v>430</v>
      </c>
      <c r="B700" s="244"/>
      <c r="C700" s="244"/>
      <c r="D700" s="244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1:27" s="100" customFormat="1" hidden="1" outlineLevel="1" x14ac:dyDescent="0.35">
      <c r="A701" s="245" t="s">
        <v>431</v>
      </c>
      <c r="B701" s="259">
        <v>80</v>
      </c>
      <c r="C701" s="259">
        <v>25</v>
      </c>
      <c r="D701" s="259">
        <v>119</v>
      </c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1:27" s="100" customFormat="1" hidden="1" outlineLevel="1" x14ac:dyDescent="0.35">
      <c r="A702" s="2" t="s">
        <v>432</v>
      </c>
      <c r="B702" s="3">
        <v>1454</v>
      </c>
      <c r="C702" s="3">
        <v>1718</v>
      </c>
      <c r="D702" s="3">
        <v>1876</v>
      </c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1:27" s="100" customFormat="1" hidden="1" outlineLevel="1" x14ac:dyDescent="0.35">
      <c r="A703" s="245" t="s">
        <v>433</v>
      </c>
      <c r="B703" s="259">
        <v>18</v>
      </c>
      <c r="C703" s="259">
        <v>41</v>
      </c>
      <c r="D703" s="259">
        <v>51</v>
      </c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1:27" s="100" customFormat="1" hidden="1" outlineLevel="1" x14ac:dyDescent="0.35">
      <c r="A704" s="2" t="s">
        <v>434</v>
      </c>
      <c r="B704" s="9">
        <v>534</v>
      </c>
      <c r="C704" s="3">
        <v>1072</v>
      </c>
      <c r="D704" s="3">
        <v>1158</v>
      </c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1:27" s="100" customFormat="1" hidden="1" outlineLevel="1" x14ac:dyDescent="0.35">
      <c r="A705" s="245" t="s">
        <v>435</v>
      </c>
      <c r="B705" s="259">
        <v>415</v>
      </c>
      <c r="C705" s="259">
        <v>477</v>
      </c>
      <c r="D705" s="259">
        <v>492</v>
      </c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1:27" s="100" customFormat="1" hidden="1" outlineLevel="1" x14ac:dyDescent="0.35">
      <c r="A706" s="2" t="s">
        <v>485</v>
      </c>
      <c r="B706" s="9">
        <v>0</v>
      </c>
      <c r="C706" s="9">
        <v>0</v>
      </c>
      <c r="D706" s="9">
        <v>0</v>
      </c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1:27" s="100" customFormat="1" hidden="1" outlineLevel="1" x14ac:dyDescent="0.35">
      <c r="A707" s="245" t="s">
        <v>437</v>
      </c>
      <c r="B707" s="259">
        <v>0</v>
      </c>
      <c r="C707" s="259">
        <v>0</v>
      </c>
      <c r="D707" s="259">
        <v>0</v>
      </c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1:27" s="100" customFormat="1" hidden="1" outlineLevel="1" x14ac:dyDescent="0.35">
      <c r="A708" s="2" t="s">
        <v>438</v>
      </c>
      <c r="B708" s="9">
        <v>0</v>
      </c>
      <c r="C708" s="9">
        <v>0</v>
      </c>
      <c r="D708" s="9">
        <v>0</v>
      </c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1:27" s="100" customFormat="1" hidden="1" outlineLevel="1" x14ac:dyDescent="0.35">
      <c r="A709" s="245" t="s">
        <v>439</v>
      </c>
      <c r="B709" s="259">
        <v>11</v>
      </c>
      <c r="C709" s="259">
        <v>9</v>
      </c>
      <c r="D709" s="259">
        <v>0</v>
      </c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1:27" s="100" customFormat="1" hidden="1" outlineLevel="1" x14ac:dyDescent="0.35">
      <c r="A710" s="2" t="s">
        <v>58</v>
      </c>
      <c r="B710" s="9">
        <v>26</v>
      </c>
      <c r="C710" s="9">
        <v>37</v>
      </c>
      <c r="D710" s="9">
        <v>30</v>
      </c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1:27" s="100" customFormat="1" x14ac:dyDescent="0.35">
      <c r="A711" s="2"/>
      <c r="B711" s="9"/>
      <c r="C711" s="9"/>
      <c r="D711" s="9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1:27" s="100" customFormat="1" collapsed="1" x14ac:dyDescent="0.35">
      <c r="A712" s="248" t="s">
        <v>440</v>
      </c>
      <c r="B712" s="244"/>
      <c r="C712" s="244"/>
      <c r="D712" s="244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1:27" s="100" customFormat="1" hidden="1" outlineLevel="1" x14ac:dyDescent="0.35">
      <c r="A713" s="2" t="s">
        <v>441</v>
      </c>
      <c r="B713" s="3">
        <v>1472</v>
      </c>
      <c r="C713" s="3">
        <v>2549</v>
      </c>
      <c r="D713" s="3">
        <v>1864</v>
      </c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1:27" s="100" customFormat="1" hidden="1" outlineLevel="1" x14ac:dyDescent="0.35">
      <c r="A714" s="245" t="s">
        <v>442</v>
      </c>
      <c r="B714" s="259">
        <v>6.2</v>
      </c>
      <c r="C714" s="259">
        <v>10.7</v>
      </c>
      <c r="D714" s="259">
        <v>7.5</v>
      </c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1:27" s="100" customFormat="1" ht="29" hidden="1" outlineLevel="1" x14ac:dyDescent="0.35">
      <c r="A715" s="2" t="s">
        <v>443</v>
      </c>
      <c r="B715" s="9">
        <v>26.5</v>
      </c>
      <c r="C715" s="9">
        <v>23.63</v>
      </c>
      <c r="D715" s="9">
        <v>39.200000000000003</v>
      </c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1:27" s="100" customFormat="1" ht="29" hidden="1" outlineLevel="1" x14ac:dyDescent="0.35">
      <c r="A716" s="245" t="s">
        <v>444</v>
      </c>
      <c r="B716" s="259">
        <v>1.6</v>
      </c>
      <c r="C716" s="259">
        <v>1.81</v>
      </c>
      <c r="D716" s="259">
        <v>1.02</v>
      </c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1:27" s="100" customFormat="1" x14ac:dyDescent="0.35">
      <c r="A717" s="56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1:27" s="100" customFormat="1" collapsed="1" x14ac:dyDescent="0.35">
      <c r="A718" s="243" t="s">
        <v>486</v>
      </c>
      <c r="B718" s="244"/>
      <c r="C718" s="244"/>
      <c r="D718" s="244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1:27" s="100" customFormat="1" hidden="1" outlineLevel="1" x14ac:dyDescent="0.35">
      <c r="A719" s="245" t="s">
        <v>487</v>
      </c>
      <c r="B719" s="247">
        <v>16510</v>
      </c>
      <c r="C719" s="247">
        <v>17520</v>
      </c>
      <c r="D719" s="247">
        <v>19597</v>
      </c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1:27" s="100" customFormat="1" hidden="1" outlineLevel="1" x14ac:dyDescent="0.35">
      <c r="A720" s="2" t="s">
        <v>488</v>
      </c>
      <c r="B720" s="3">
        <v>3916</v>
      </c>
      <c r="C720" s="3">
        <v>4165</v>
      </c>
      <c r="D720" s="3">
        <v>4435</v>
      </c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1:27" s="100" customFormat="1" hidden="1" outlineLevel="1" x14ac:dyDescent="0.35">
      <c r="A721" s="245" t="s">
        <v>489</v>
      </c>
      <c r="B721" s="247">
        <v>4717</v>
      </c>
      <c r="C721" s="247">
        <v>4308</v>
      </c>
      <c r="D721" s="247">
        <v>4695</v>
      </c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1:27" s="100" customFormat="1" x14ac:dyDescent="0.35">
      <c r="A722" s="56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1:27" s="100" customFormat="1" collapsed="1" x14ac:dyDescent="0.35">
      <c r="A723" s="243" t="s">
        <v>449</v>
      </c>
      <c r="B723" s="244"/>
      <c r="C723" s="244"/>
      <c r="D723" s="244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1:27" s="100" customFormat="1" hidden="1" outlineLevel="1" x14ac:dyDescent="0.35">
      <c r="A724" s="2" t="s">
        <v>450</v>
      </c>
      <c r="B724" s="9">
        <v>166</v>
      </c>
      <c r="C724" s="9">
        <v>204</v>
      </c>
      <c r="D724" s="9">
        <v>203</v>
      </c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1:27" s="100" customFormat="1" hidden="1" outlineLevel="1" x14ac:dyDescent="0.35">
      <c r="A725" s="245" t="s">
        <v>451</v>
      </c>
      <c r="B725" s="259">
        <v>0</v>
      </c>
      <c r="C725" s="259">
        <v>0</v>
      </c>
      <c r="D725" s="259">
        <v>0</v>
      </c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1:27" s="100" customFormat="1" x14ac:dyDescent="0.35">
      <c r="A726" s="56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1:27" s="100" customFormat="1" collapsed="1" x14ac:dyDescent="0.35">
      <c r="A727" s="243" t="s">
        <v>452</v>
      </c>
      <c r="B727" s="244"/>
      <c r="C727" s="244"/>
      <c r="D727" s="244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1:27" s="100" customFormat="1" hidden="1" outlineLevel="1" x14ac:dyDescent="0.35">
      <c r="A728" s="2" t="s">
        <v>453</v>
      </c>
      <c r="B728" s="9">
        <v>0</v>
      </c>
      <c r="C728" s="9">
        <v>0</v>
      </c>
      <c r="D728" s="9">
        <v>0</v>
      </c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1:27" s="100" customFormat="1" hidden="1" outlineLevel="1" x14ac:dyDescent="0.35">
      <c r="A729" s="245" t="s">
        <v>454</v>
      </c>
      <c r="B729" s="259">
        <v>5.5</v>
      </c>
      <c r="C729" s="259">
        <v>4.5</v>
      </c>
      <c r="D729" s="259">
        <v>3.7</v>
      </c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1:27" s="100" customFormat="1" hidden="1" outlineLevel="1" x14ac:dyDescent="0.35">
      <c r="A730" s="2" t="s">
        <v>455</v>
      </c>
      <c r="B730" s="9">
        <v>57.7</v>
      </c>
      <c r="C730" s="9">
        <v>61.8</v>
      </c>
      <c r="D730" s="9">
        <v>63</v>
      </c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1:27" s="100" customFormat="1" hidden="1" outlineLevel="1" x14ac:dyDescent="0.35">
      <c r="A731" s="245" t="s">
        <v>456</v>
      </c>
      <c r="B731" s="259">
        <v>30.2</v>
      </c>
      <c r="C731" s="259">
        <v>27.7</v>
      </c>
      <c r="D731" s="259">
        <v>28.3</v>
      </c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1:27" s="100" customFormat="1" hidden="1" outlineLevel="1" x14ac:dyDescent="0.35">
      <c r="A732" s="2" t="s">
        <v>457</v>
      </c>
      <c r="B732" s="9">
        <v>6</v>
      </c>
      <c r="C732" s="9">
        <v>5.5</v>
      </c>
      <c r="D732" s="9">
        <v>5</v>
      </c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1:27" s="100" customFormat="1" hidden="1" outlineLevel="1" x14ac:dyDescent="0.35">
      <c r="A733" s="245" t="s">
        <v>458</v>
      </c>
      <c r="B733" s="259">
        <v>0.01</v>
      </c>
      <c r="C733" s="259">
        <v>2E-3</v>
      </c>
      <c r="D733" s="259">
        <v>1E-3</v>
      </c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1:27" s="100" customFormat="1" x14ac:dyDescent="0.35">
      <c r="A734" s="56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1:27" s="100" customFormat="1" collapsed="1" x14ac:dyDescent="0.35">
      <c r="A735" s="243" t="s">
        <v>459</v>
      </c>
      <c r="B735" s="244"/>
      <c r="C735" s="244"/>
      <c r="D735" s="244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1:27" s="100" customFormat="1" hidden="1" outlineLevel="1" x14ac:dyDescent="0.35">
      <c r="A736" s="245" t="s">
        <v>460</v>
      </c>
      <c r="B736" s="259">
        <v>7.6</v>
      </c>
      <c r="C736" s="259">
        <v>9.6999999999999993</v>
      </c>
      <c r="D736" s="259">
        <v>9</v>
      </c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1:27" s="100" customFormat="1" hidden="1" outlineLevel="1" x14ac:dyDescent="0.35">
      <c r="A737" s="2" t="s">
        <v>461</v>
      </c>
      <c r="B737" s="9">
        <v>42.1</v>
      </c>
      <c r="C737" s="9">
        <v>22.2</v>
      </c>
      <c r="D737" s="9">
        <v>13.2</v>
      </c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1:27" s="100" customFormat="1" hidden="1" outlineLevel="1" x14ac:dyDescent="0.35">
      <c r="A738" s="245" t="s">
        <v>462</v>
      </c>
      <c r="B738" s="259">
        <v>16.100000000000001</v>
      </c>
      <c r="C738" s="259">
        <v>80.3</v>
      </c>
      <c r="D738" s="259">
        <v>38.200000000000003</v>
      </c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1:27" s="100" customFormat="1" hidden="1" outlineLevel="1" x14ac:dyDescent="0.35">
      <c r="A739" s="2" t="s">
        <v>463</v>
      </c>
      <c r="B739" s="9">
        <v>31.4</v>
      </c>
      <c r="C739" s="9">
        <v>26.8</v>
      </c>
      <c r="D739" s="9">
        <v>24</v>
      </c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1:27" s="100" customFormat="1" hidden="1" outlineLevel="1" x14ac:dyDescent="0.35">
      <c r="A740" s="245" t="s">
        <v>464</v>
      </c>
      <c r="B740" s="259">
        <v>38.799999999999997</v>
      </c>
      <c r="C740" s="259">
        <v>30.3</v>
      </c>
      <c r="D740" s="259">
        <v>26.4</v>
      </c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1:27" s="100" customFormat="1" hidden="1" outlineLevel="1" x14ac:dyDescent="0.35">
      <c r="A741" s="2" t="s">
        <v>465</v>
      </c>
      <c r="B741" s="9">
        <v>27.2</v>
      </c>
      <c r="C741" s="9">
        <v>33.799999999999997</v>
      </c>
      <c r="D741" s="9">
        <v>22.1</v>
      </c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1:27" s="100" customFormat="1" x14ac:dyDescent="0.35">
      <c r="A742" s="2"/>
      <c r="B742" s="9"/>
      <c r="C742" s="9"/>
      <c r="D742" s="9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1:27" s="100" customFormat="1" collapsed="1" x14ac:dyDescent="0.35">
      <c r="A743" s="243" t="s">
        <v>591</v>
      </c>
      <c r="B743" s="244"/>
      <c r="C743" s="244"/>
      <c r="D743" s="244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1:27" s="100" customFormat="1" hidden="1" outlineLevel="1" x14ac:dyDescent="0.35">
      <c r="A744" s="245" t="s">
        <v>138</v>
      </c>
      <c r="B744" s="259">
        <v>527</v>
      </c>
      <c r="C744" s="259">
        <v>443</v>
      </c>
      <c r="D744" s="259">
        <v>410</v>
      </c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</sheetData>
  <mergeCells count="20">
    <mergeCell ref="A658:D658"/>
    <mergeCell ref="A201:D201"/>
    <mergeCell ref="A143:D143"/>
    <mergeCell ref="A151:D151"/>
    <mergeCell ref="A166:D166"/>
    <mergeCell ref="A181:D181"/>
    <mergeCell ref="A198:D198"/>
    <mergeCell ref="A199:D199"/>
    <mergeCell ref="A507:D507"/>
    <mergeCell ref="A554:D554"/>
    <mergeCell ref="A606:D606"/>
    <mergeCell ref="A221:D221"/>
    <mergeCell ref="A289:D289"/>
    <mergeCell ref="A141:D141"/>
    <mergeCell ref="A9:D9"/>
    <mergeCell ref="A21:D21"/>
    <mergeCell ref="A35:D35"/>
    <mergeCell ref="A58:D58"/>
    <mergeCell ref="A100:D100"/>
    <mergeCell ref="A19:D19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3</vt:i4>
      </vt:variant>
    </vt:vector>
  </HeadingPairs>
  <TitlesOfParts>
    <vt:vector size="17" baseType="lpstr">
      <vt:lpstr>Capa</vt:lpstr>
      <vt:lpstr>Sumário</vt:lpstr>
      <vt:lpstr>1. EESG na Light</vt:lpstr>
      <vt:lpstr>2. Aviso Legal</vt:lpstr>
      <vt:lpstr>3. Reportes e Políticas</vt:lpstr>
      <vt:lpstr>4. Investimentos</vt:lpstr>
      <vt:lpstr>5. Geração</vt:lpstr>
      <vt:lpstr>6. Distribuição</vt:lpstr>
      <vt:lpstr>7. Pessoas</vt:lpstr>
      <vt:lpstr>8. Meio Ambiente</vt:lpstr>
      <vt:lpstr>9. Saúde e Segurança</vt:lpstr>
      <vt:lpstr>10. Clientes</vt:lpstr>
      <vt:lpstr>11. Conformidade</vt:lpstr>
      <vt:lpstr>12. Dashboard Trimestral</vt:lpstr>
      <vt:lpstr>'4. Investimentos'!_bookmark1</vt:lpstr>
      <vt:lpstr>'9. Saúde e Segurança'!_bookmark1</vt:lpstr>
      <vt:lpstr>'4. Investimentos'!Area_de_impressao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Regiane Abreu</dc:creator>
  <cp:lastModifiedBy>regiane monteiro de abreu 4000309</cp:lastModifiedBy>
  <cp:lastPrinted>2020-07-26T16:07:37Z</cp:lastPrinted>
  <dcterms:created xsi:type="dcterms:W3CDTF">2020-06-23T20:14:00Z</dcterms:created>
  <dcterms:modified xsi:type="dcterms:W3CDTF">2020-11-16T17:34:12Z</dcterms:modified>
</cp:coreProperties>
</file>