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Release 3T20\Planilha EESG\"/>
    </mc:Choice>
  </mc:AlternateContent>
  <bookViews>
    <workbookView xWindow="-120" yWindow="-120" windowWidth="20730" windowHeight="11160" tabRatio="797"/>
  </bookViews>
  <sheets>
    <sheet name="Coversheet" sheetId="25" r:id="rId1"/>
    <sheet name="Summary" sheetId="23" r:id="rId2"/>
    <sheet name="1. EESG at Light" sheetId="2" r:id="rId3"/>
    <sheet name="2. Disclaimer" sheetId="8" r:id="rId4"/>
    <sheet name="3. Reports and policies" sheetId="5" r:id="rId5"/>
    <sheet name="4. Investments" sheetId="1" r:id="rId6"/>
    <sheet name="5. Generation" sheetId="21" r:id="rId7"/>
    <sheet name="6. Distribution" sheetId="16" r:id="rId8"/>
    <sheet name="7. People" sheetId="15" r:id="rId9"/>
    <sheet name="8. Environmental" sheetId="17" r:id="rId10"/>
    <sheet name="9. Health and Safety" sheetId="7" r:id="rId11"/>
    <sheet name="10. Customers" sheetId="19" r:id="rId12"/>
    <sheet name="11. Compliance" sheetId="20" r:id="rId13"/>
    <sheet name="12. Quaterly Dashboard" sheetId="13" r:id="rId14"/>
  </sheets>
  <definedNames>
    <definedName name="_bookmark1" localSheetId="5">'4. Investments'!$A$73</definedName>
    <definedName name="_bookmark1" localSheetId="10">'9. Health and Safety'!$A$96</definedName>
    <definedName name="_Toc31361077" localSheetId="5">'4. Investments'!#REF!</definedName>
    <definedName name="_Toc31361077" localSheetId="10">'9. Health and Safety'!#REF!</definedName>
    <definedName name="_xlnm.Print_Area" localSheetId="5">'4. Investments'!$A$6:$D$216</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8" i="20" l="1"/>
  <c r="C28" i="20"/>
  <c r="B28" i="20"/>
  <c r="D25" i="20"/>
  <c r="C25" i="20"/>
  <c r="B25" i="20"/>
  <c r="D22" i="20"/>
  <c r="C22" i="20"/>
  <c r="B22" i="20"/>
  <c r="D19" i="20"/>
  <c r="C19" i="20"/>
  <c r="B19" i="20"/>
  <c r="D16" i="20"/>
  <c r="C16" i="20"/>
  <c r="B16" i="20"/>
  <c r="D86" i="7"/>
  <c r="C86" i="7"/>
  <c r="B86" i="7"/>
  <c r="D83" i="7"/>
  <c r="C83" i="7"/>
  <c r="B83" i="7"/>
  <c r="D80" i="7"/>
  <c r="C80" i="7"/>
  <c r="B80" i="7"/>
  <c r="D77" i="7"/>
  <c r="C77" i="7"/>
  <c r="B77" i="7"/>
  <c r="D72" i="7"/>
  <c r="C72" i="7"/>
  <c r="B72" i="7"/>
  <c r="D69" i="7"/>
  <c r="C69" i="7"/>
  <c r="B69" i="7"/>
  <c r="D66" i="7"/>
  <c r="C66" i="7"/>
  <c r="B66" i="7"/>
  <c r="D63" i="7"/>
  <c r="C63" i="7"/>
  <c r="B63" i="7"/>
  <c r="D60" i="7"/>
  <c r="C60" i="7"/>
  <c r="B60" i="7"/>
  <c r="D57" i="7"/>
  <c r="C57" i="7"/>
  <c r="B57" i="7"/>
  <c r="D53" i="7"/>
  <c r="C53" i="7"/>
  <c r="B53" i="7"/>
  <c r="D50" i="7"/>
  <c r="C50" i="7"/>
  <c r="B50" i="7"/>
  <c r="D47" i="7"/>
  <c r="C47" i="7"/>
  <c r="B47" i="7"/>
  <c r="D44" i="7"/>
  <c r="C44" i="7"/>
  <c r="B44" i="7"/>
  <c r="D41" i="7"/>
  <c r="C41" i="7"/>
  <c r="B41" i="7"/>
  <c r="D38" i="7"/>
  <c r="C38" i="7"/>
  <c r="B38" i="7"/>
  <c r="D18" i="7"/>
  <c r="C18" i="7"/>
  <c r="B18" i="7"/>
  <c r="D15" i="7"/>
  <c r="D21" i="7" s="1"/>
  <c r="C15" i="7"/>
  <c r="B15" i="7"/>
  <c r="D589" i="15"/>
  <c r="C589" i="15"/>
  <c r="B589" i="15"/>
  <c r="D572" i="15"/>
  <c r="C572" i="15"/>
  <c r="B572" i="15"/>
  <c r="D555" i="15"/>
  <c r="C555" i="15"/>
  <c r="B555" i="15"/>
  <c r="D498" i="15"/>
  <c r="C498" i="15"/>
  <c r="B498" i="15"/>
  <c r="D491" i="15"/>
  <c r="C491" i="15"/>
  <c r="B491" i="15"/>
  <c r="D484" i="15"/>
  <c r="C484" i="15"/>
  <c r="B484" i="15"/>
  <c r="D477" i="15"/>
  <c r="C477" i="15"/>
  <c r="B477" i="15"/>
  <c r="D470" i="15"/>
  <c r="C470" i="15"/>
  <c r="B470" i="15"/>
  <c r="D463" i="15"/>
  <c r="C463" i="15"/>
  <c r="B463" i="15"/>
  <c r="D455" i="15"/>
  <c r="C455" i="15"/>
  <c r="B455" i="15"/>
  <c r="D448" i="15"/>
  <c r="C448" i="15"/>
  <c r="B448" i="15"/>
  <c r="D441" i="15"/>
  <c r="C441" i="15"/>
  <c r="B441" i="15"/>
  <c r="D434" i="15"/>
  <c r="C434" i="15"/>
  <c r="B434" i="15"/>
  <c r="D427" i="15"/>
  <c r="C427" i="15"/>
  <c r="B427" i="15"/>
  <c r="D420" i="15"/>
  <c r="C420" i="15"/>
  <c r="B420" i="15"/>
  <c r="D412" i="15"/>
  <c r="C412" i="15"/>
  <c r="B412" i="15"/>
  <c r="D405" i="15"/>
  <c r="C405" i="15"/>
  <c r="B405" i="15"/>
  <c r="D398" i="15"/>
  <c r="C398" i="15"/>
  <c r="B398" i="15"/>
  <c r="D391" i="15"/>
  <c r="C391" i="15"/>
  <c r="B391" i="15"/>
  <c r="D384" i="15"/>
  <c r="C384" i="15"/>
  <c r="B384" i="15"/>
  <c r="D377" i="15"/>
  <c r="C377" i="15"/>
  <c r="B377" i="15"/>
  <c r="D369" i="15"/>
  <c r="C369" i="15"/>
  <c r="B369" i="15"/>
  <c r="D362" i="15"/>
  <c r="C362" i="15"/>
  <c r="B362" i="15"/>
  <c r="D355" i="15"/>
  <c r="C355" i="15"/>
  <c r="B355" i="15"/>
  <c r="D348" i="15"/>
  <c r="C348" i="15"/>
  <c r="B348" i="15"/>
  <c r="D341" i="15"/>
  <c r="C341" i="15"/>
  <c r="B341" i="15"/>
  <c r="D334" i="15"/>
  <c r="C334" i="15"/>
  <c r="B334" i="15"/>
  <c r="D326" i="15"/>
  <c r="C326" i="15"/>
  <c r="B326" i="15"/>
  <c r="D319" i="15"/>
  <c r="C319" i="15"/>
  <c r="B319" i="15"/>
  <c r="D312" i="15"/>
  <c r="C312" i="15"/>
  <c r="B312" i="15"/>
  <c r="D305" i="15"/>
  <c r="C305" i="15"/>
  <c r="B305" i="15"/>
  <c r="D298" i="15"/>
  <c r="C298" i="15"/>
  <c r="B298" i="15"/>
  <c r="D291" i="15"/>
  <c r="C291" i="15"/>
  <c r="B291" i="15"/>
  <c r="D194" i="15"/>
  <c r="C194" i="15"/>
  <c r="B194" i="15"/>
  <c r="D191" i="15"/>
  <c r="C191" i="15"/>
  <c r="B191" i="15"/>
  <c r="D188" i="15"/>
  <c r="C188" i="15"/>
  <c r="B188" i="15"/>
  <c r="D185" i="15"/>
  <c r="C185" i="15"/>
  <c r="B185" i="15"/>
  <c r="D182" i="15"/>
  <c r="C182" i="15"/>
  <c r="B182" i="15"/>
  <c r="D178" i="15"/>
  <c r="C178" i="15"/>
  <c r="B178" i="15"/>
  <c r="D177" i="15"/>
  <c r="C177" i="15"/>
  <c r="B177" i="15"/>
  <c r="D173" i="15"/>
  <c r="C173" i="15"/>
  <c r="B173" i="15"/>
  <c r="D170" i="15"/>
  <c r="C170" i="15"/>
  <c r="B170" i="15"/>
  <c r="D167" i="15"/>
  <c r="C167" i="15"/>
  <c r="B167" i="15"/>
  <c r="D94" i="15"/>
  <c r="C94" i="15"/>
  <c r="B94" i="15"/>
  <c r="D93" i="15"/>
  <c r="C93" i="15"/>
  <c r="B93" i="15"/>
  <c r="D92" i="15"/>
  <c r="C92" i="15"/>
  <c r="B92" i="15"/>
  <c r="D91" i="15"/>
  <c r="C91" i="15"/>
  <c r="B91" i="15"/>
  <c r="D87" i="15"/>
  <c r="D83" i="15" s="1"/>
  <c r="C87" i="15"/>
  <c r="B87" i="15"/>
  <c r="D82" i="15"/>
  <c r="C82" i="15"/>
  <c r="B82" i="15"/>
  <c r="D81" i="15"/>
  <c r="C81" i="15"/>
  <c r="B81" i="15"/>
  <c r="D80" i="15"/>
  <c r="C80" i="15"/>
  <c r="B80" i="15"/>
  <c r="D79" i="15"/>
  <c r="C79" i="15"/>
  <c r="B79" i="15"/>
  <c r="D75" i="15"/>
  <c r="C75" i="15"/>
  <c r="B75" i="15"/>
  <c r="D70" i="15"/>
  <c r="C70" i="15"/>
  <c r="B70" i="15"/>
  <c r="D69" i="15"/>
  <c r="C69" i="15"/>
  <c r="B69" i="15"/>
  <c r="D68" i="15"/>
  <c r="C68" i="15"/>
  <c r="B68" i="15"/>
  <c r="D67" i="15"/>
  <c r="C67" i="15"/>
  <c r="B67" i="15"/>
  <c r="D63" i="15"/>
  <c r="C63" i="15"/>
  <c r="B63" i="15"/>
  <c r="D52" i="15"/>
  <c r="C52" i="15"/>
  <c r="B52" i="15"/>
  <c r="D48" i="15"/>
  <c r="C48" i="15"/>
  <c r="B48" i="15"/>
  <c r="D44" i="15"/>
  <c r="C44" i="15"/>
  <c r="B44" i="15"/>
  <c r="D40" i="15"/>
  <c r="C40" i="15"/>
  <c r="B40" i="15"/>
  <c r="D36" i="15"/>
  <c r="C36" i="15"/>
  <c r="B36" i="15"/>
  <c r="D33" i="15"/>
  <c r="C33" i="15"/>
  <c r="B33" i="15"/>
  <c r="D32" i="15"/>
  <c r="C32" i="15"/>
  <c r="B32" i="15"/>
  <c r="D28" i="15"/>
  <c r="C28" i="15"/>
  <c r="B28" i="15"/>
  <c r="D25" i="15"/>
  <c r="C25" i="15"/>
  <c r="B25" i="15"/>
  <c r="D22" i="15"/>
  <c r="C22" i="15"/>
  <c r="B22" i="15"/>
  <c r="D14" i="15"/>
  <c r="C14" i="15"/>
  <c r="B14" i="15"/>
  <c r="D10" i="15"/>
  <c r="C10" i="15"/>
  <c r="B10" i="15"/>
  <c r="D19" i="21"/>
  <c r="C19" i="21"/>
  <c r="B19" i="21"/>
  <c r="B21" i="7" l="1"/>
  <c r="B59" i="15"/>
  <c r="C21" i="7"/>
  <c r="C97" i="15"/>
  <c r="C59" i="15"/>
  <c r="D419" i="15"/>
  <c r="D376" i="15"/>
  <c r="C290" i="15"/>
  <c r="B176" i="15"/>
  <c r="C176" i="15"/>
  <c r="D98" i="15"/>
  <c r="D97" i="15"/>
  <c r="B96" i="15"/>
  <c r="B71" i="15"/>
  <c r="B83" i="15"/>
  <c r="D56" i="15"/>
  <c r="D31" i="15"/>
  <c r="C197" i="15"/>
  <c r="B56" i="15"/>
  <c r="B98" i="15"/>
  <c r="C98" i="15"/>
  <c r="B197" i="15"/>
  <c r="C376" i="15"/>
  <c r="B376" i="15"/>
  <c r="D197" i="15"/>
  <c r="B333" i="15"/>
  <c r="C462" i="15"/>
  <c r="D96" i="15"/>
  <c r="C333" i="15"/>
  <c r="D462" i="15"/>
  <c r="C96" i="15"/>
  <c r="C71" i="15"/>
  <c r="B18" i="15"/>
  <c r="B97" i="15"/>
  <c r="B95" i="15" s="1"/>
  <c r="D71" i="15"/>
  <c r="D333" i="15"/>
  <c r="B462" i="15"/>
  <c r="C56" i="15"/>
  <c r="C83" i="15"/>
  <c r="C18" i="15"/>
  <c r="B31" i="15"/>
  <c r="D59" i="15"/>
  <c r="C31" i="15"/>
  <c r="D176" i="15"/>
  <c r="B290" i="15"/>
  <c r="D290" i="15"/>
  <c r="C419" i="15"/>
  <c r="D18" i="15"/>
  <c r="B419" i="15"/>
  <c r="C95" i="15"/>
  <c r="D95" i="15" l="1"/>
  <c r="D505" i="15"/>
  <c r="C505" i="15"/>
  <c r="B505" i="15"/>
</calcChain>
</file>

<file path=xl/sharedStrings.xml><?xml version="1.0" encoding="utf-8"?>
<sst xmlns="http://schemas.openxmlformats.org/spreadsheetml/2006/main" count="1619" uniqueCount="718">
  <si>
    <t>Fontes Nova (FTN)</t>
  </si>
  <si>
    <t>Nilo Peçanha (NLP)</t>
  </si>
  <si>
    <t>Pereira Passos (PPS)</t>
  </si>
  <si>
    <t>Ilha dos Pombos (ILH)</t>
  </si>
  <si>
    <t>Santa Branca (SBR)</t>
  </si>
  <si>
    <t>Fontes Nova (Piraí - RJ)</t>
  </si>
  <si>
    <t>Nilo Peçanha (Piraí - RJ)</t>
  </si>
  <si>
    <t>Pereira Passos (Piraí - RJ)</t>
  </si>
  <si>
    <t>Ilha dos Pombos (Carmo/Além Paraíba RJ/MG)</t>
  </si>
  <si>
    <t>Santa Branca (Santa Branca/Jacareí SP)</t>
  </si>
  <si>
    <t>Proinfa (PCH)</t>
  </si>
  <si>
    <t>Total</t>
  </si>
  <si>
    <t>Diesel</t>
  </si>
  <si>
    <t>NA</t>
  </si>
  <si>
    <t>São Paulo</t>
  </si>
  <si>
    <t>-</t>
  </si>
  <si>
    <t>TOTAL</t>
  </si>
  <si>
    <t>Rio de Janeiro</t>
  </si>
  <si>
    <t>Paraná</t>
  </si>
  <si>
    <t>Minas Gerais</t>
  </si>
  <si>
    <t>Santa Catarina</t>
  </si>
  <si>
    <t>Total Material</t>
  </si>
  <si>
    <t>1) Itaipu</t>
  </si>
  <si>
    <t>5) PROINFA</t>
  </si>
  <si>
    <t>Classes / Total</t>
  </si>
  <si>
    <t>Industrial</t>
  </si>
  <si>
    <t>Rural</t>
  </si>
  <si>
    <t>Call Center</t>
  </si>
  <si>
    <t>ND</t>
  </si>
  <si>
    <t>Valores não significativos</t>
  </si>
  <si>
    <t>Investimentos em P&amp;D – Classificação de projetos pela fase da cadeia de inovação</t>
  </si>
  <si>
    <t>Light SESA</t>
  </si>
  <si>
    <t>Grande Rio</t>
  </si>
  <si>
    <t>Interior</t>
  </si>
  <si>
    <t> 0</t>
  </si>
  <si>
    <t>      Total &lt;30</t>
  </si>
  <si>
    <t>      Total &gt;50</t>
  </si>
  <si>
    <t>      Total 30-50</t>
  </si>
  <si>
    <t>Av. Mal Floriano, 168</t>
  </si>
  <si>
    <t>R. Frei Caneca, 363</t>
  </si>
  <si>
    <t>Estr. do Tindiba</t>
  </si>
  <si>
    <t>Cascadura</t>
  </si>
  <si>
    <t>Barra do Piraí</t>
  </si>
  <si>
    <t>Nova Iguaçu</t>
  </si>
  <si>
    <t>    Grande Rio</t>
  </si>
  <si>
    <t>&gt; 10 anos</t>
  </si>
  <si>
    <t>    Interior</t>
  </si>
  <si>
    <t>      Indígena</t>
  </si>
  <si>
    <t/>
  </si>
  <si>
    <t>Light S.A.</t>
  </si>
  <si>
    <t>Social</t>
  </si>
  <si>
    <t>Fontes Nova</t>
  </si>
  <si>
    <t>Nilo Peçanha</t>
  </si>
  <si>
    <t>Pereira Passos</t>
  </si>
  <si>
    <t>Ilha dos Pombos</t>
  </si>
  <si>
    <t>Santa Branca</t>
  </si>
  <si>
    <t>Elevatórias</t>
  </si>
  <si>
    <t>PCH Lajes</t>
  </si>
  <si>
    <t>PCH Paracambi</t>
  </si>
  <si>
    <t>Belo Monte</t>
  </si>
  <si>
    <t>Guanhães</t>
  </si>
  <si>
    <t>Metal</t>
  </si>
  <si>
    <t>Tetrapak</t>
  </si>
  <si>
    <t>1.</t>
  </si>
  <si>
    <t>2.</t>
  </si>
  <si>
    <t>3.</t>
  </si>
  <si>
    <t>4.</t>
  </si>
  <si>
    <t>5.</t>
  </si>
  <si>
    <t>6.</t>
  </si>
  <si>
    <t>7.</t>
  </si>
  <si>
    <t>8.</t>
  </si>
  <si>
    <t>9.</t>
  </si>
  <si>
    <t>10.</t>
  </si>
  <si>
    <t>ENVIRONMENTAL</t>
  </si>
  <si>
    <t>SOCIAL</t>
  </si>
  <si>
    <t>GOVERNANCE</t>
  </si>
  <si>
    <t>ECONOMIC</t>
  </si>
  <si>
    <t>2017-2020</t>
  </si>
  <si>
    <t>11.</t>
  </si>
  <si>
    <t>12.</t>
  </si>
  <si>
    <t>0,0 p.p.</t>
  </si>
  <si>
    <t> 77,8%</t>
  </si>
  <si>
    <t>6,7 p.p.</t>
  </si>
  <si>
    <t>EESG</t>
  </si>
  <si>
    <t>Maintenance and environmental safety</t>
  </si>
  <si>
    <t>Licensing and compliance with environmental legislation</t>
  </si>
  <si>
    <t>Education and environmental projects</t>
  </si>
  <si>
    <t>Implementation and maintenance of the environmental management system</t>
  </si>
  <si>
    <t>Reforestation / containment embankments and slopes</t>
  </si>
  <si>
    <t>Removal of aquatic plants</t>
  </si>
  <si>
    <t>Research and Development</t>
  </si>
  <si>
    <t>Light Energy</t>
  </si>
  <si>
    <t>Obs .: The pruning costs are not considered as environmental investments, but as operation and maintenance.</t>
  </si>
  <si>
    <t>Funds invested in education (R$ Thousand)</t>
  </si>
  <si>
    <t>Funds invested in culture (R$ Thousand)</t>
  </si>
  <si>
    <t>Number of monthly hours donated (released from normal work hours) by the company for employee volunteer work</t>
  </si>
  <si>
    <t>Amount</t>
  </si>
  <si>
    <t>Sao Paulo</t>
  </si>
  <si>
    <t>Others</t>
  </si>
  <si>
    <t>Total Service</t>
  </si>
  <si>
    <t>Total amount</t>
  </si>
  <si>
    <t>% spending</t>
  </si>
  <si>
    <t>Spending proportion with suppliers by state and kind [GRI 204-1]</t>
  </si>
  <si>
    <t>Own resources</t>
  </si>
  <si>
    <t>Third-party funds</t>
  </si>
  <si>
    <t>Client Features</t>
  </si>
  <si>
    <t>Trade and Services</t>
  </si>
  <si>
    <t>Residential</t>
  </si>
  <si>
    <t>Low Income Residential</t>
  </si>
  <si>
    <t>Municipal Energy Management</t>
  </si>
  <si>
    <t>Educational</t>
  </si>
  <si>
    <t>ABRADEE campaign</t>
  </si>
  <si>
    <t>PROCEL (0.1 ROL)</t>
  </si>
  <si>
    <t>EE Management</t>
  </si>
  <si>
    <t>Public Lighting</t>
  </si>
  <si>
    <t>Investments in the Energy Efficiency Program by type of project (R$ thousand) [GRI EU7]</t>
  </si>
  <si>
    <t>AF - Alternative sources of electricity generation</t>
  </si>
  <si>
    <t>GT - Thermoelectric Generation</t>
  </si>
  <si>
    <t>GB - Basin and Reservoir Management</t>
  </si>
  <si>
    <t>MA - Environment</t>
  </si>
  <si>
    <t>SE - Safety</t>
  </si>
  <si>
    <t>EE - Energy Efficiency</t>
  </si>
  <si>
    <t>PL - Electric Energy Systems Planning</t>
  </si>
  <si>
    <t>OP - Electric Energy Systems Operation</t>
  </si>
  <si>
    <t>SC - Supervision, Control and Protection of Electric Energy Systems</t>
  </si>
  <si>
    <t>QC - Quality and Reliability of Electric Energy Services</t>
  </si>
  <si>
    <t>MF - Measurement, Billing and fighting of commercial loss</t>
  </si>
  <si>
    <t>Other</t>
  </si>
  <si>
    <t>Note: in 2017, 2018 and 2019, in addition to the funds invested in the projects, R$ 693 thousand, R$ 693 thousand and R$ 1,088 thousand were spent on the Management Project, respectively.</t>
  </si>
  <si>
    <t>Directed Basic Research (No. of projects)</t>
  </si>
  <si>
    <t>Directed Basic Research (R$ Thousand)</t>
  </si>
  <si>
    <t>Applied Research (No. of projects)</t>
  </si>
  <si>
    <t>Applied Research (R$ Thousand)</t>
  </si>
  <si>
    <t>Experimental Development (No. of projects)</t>
  </si>
  <si>
    <t>Experimental Development  (R$ Thousand)</t>
  </si>
  <si>
    <t>Serial Head (No. of projects )</t>
  </si>
  <si>
    <t>Total (No. of projects )</t>
  </si>
  <si>
    <t>Serial Head (R$ Thousand)</t>
  </si>
  <si>
    <t>Initial Batch (No. of projects )</t>
  </si>
  <si>
    <t>Initial Batch (R$ Thousand)</t>
  </si>
  <si>
    <t>Entry in the Market (No. of projects )</t>
  </si>
  <si>
    <t>Entry in the Market (R$ Thousand)</t>
  </si>
  <si>
    <t>Total (R$ Thousand)</t>
  </si>
  <si>
    <t>Investments in R&amp;D - Classification of projects by innovation chain stage</t>
  </si>
  <si>
    <t>Investments in R&amp;D - Projects classification by type of generated product</t>
  </si>
  <si>
    <t>System or Process (No. of projects)</t>
  </si>
  <si>
    <t>Concept or Methodology (No. of projects)</t>
  </si>
  <si>
    <t>Software (No. of projects)</t>
  </si>
  <si>
    <t>Material or Substance (No. of projects)</t>
  </si>
  <si>
    <t>Component or Device (No. of projects)</t>
  </si>
  <si>
    <t>Machine or Equipment (No. of projects)</t>
  </si>
  <si>
    <t>Concept or Methodology (R$ Thousand)</t>
  </si>
  <si>
    <t>Software (R$ Thousand)</t>
  </si>
  <si>
    <t>System or Process (R$ Thousand)</t>
  </si>
  <si>
    <t>Material or Substance (R$ Thousand)</t>
  </si>
  <si>
    <t>Component or Device (R$ Thousand)</t>
  </si>
  <si>
    <t>Machine or Equipment (R$ Thousand)</t>
  </si>
  <si>
    <t>Investments in R&amp;D by research theme (R$ Thousand) (GRI EU8)</t>
  </si>
  <si>
    <t>FA - Alternative sources of electric energy generation</t>
  </si>
  <si>
    <t>GT -  Thermoelectric Generation</t>
  </si>
  <si>
    <t>PL -  Electric Energy Systems Planning</t>
  </si>
  <si>
    <t>SC -  Supervision, Control and Protection of Electric Energy Systems</t>
  </si>
  <si>
    <t>OU - Other</t>
  </si>
  <si>
    <t>Note: in 2017, 2018 e 2019, in addition to project expenditure, R$ 56 thousand, R$ 10 thousand and R$ 54 thousand were invested in our Management Project. Respectively.</t>
  </si>
  <si>
    <t>Serial Head  (No. of projects)</t>
  </si>
  <si>
    <t>Initial Batch (No. of projects)</t>
  </si>
  <si>
    <t>Entry in the Market (No. of projects)</t>
  </si>
  <si>
    <t>Total (No. of projects)</t>
  </si>
  <si>
    <t>Experimental Development (R$ Thousand)</t>
  </si>
  <si>
    <t>Serial Head  (R$ Thousand)</t>
  </si>
  <si>
    <t>Investments in R&amp;D - Projects classification by generated product type</t>
  </si>
  <si>
    <t>Concept or methodology (R$ Thousand)</t>
  </si>
  <si>
    <t>Concept or methodology (No. of projects)</t>
  </si>
  <si>
    <t xml:space="preserve">
Investments in R&amp;D by research theme (R$ Thousand) (GRI EU8)</t>
  </si>
  <si>
    <t>(*) The payment of PROCEL 2019 is not shown in the table, as the amount of R $ 9,920,092.26 will be transferred to PROCEL in 2020.</t>
  </si>
  <si>
    <t xml:space="preserve">
Environmental investments, in R$ Thousand [GRI 103-2]</t>
  </si>
  <si>
    <t>Source: SGI Performance Report</t>
  </si>
  <si>
    <t>Note: PCH Paracambi, which is owned by LightGer and in which Light holds 51% of the share capital, is not included</t>
  </si>
  <si>
    <t>Net Energy Production (GWh) [GRI EU2]</t>
  </si>
  <si>
    <t>Factor of Plants Average Availability (%) [GRI EU30]</t>
  </si>
  <si>
    <t xml:space="preserve">
Installed Capacity per Plant (MW) [GRI EU1]</t>
  </si>
  <si>
    <t>Note: Capacity proportional to Light's participation</t>
  </si>
  <si>
    <t>Gross generation (includes internal losses and consumption)</t>
  </si>
  <si>
    <t>Net generation - Generation delivered to SIN</t>
  </si>
  <si>
    <t>Source: Generation 2019</t>
  </si>
  <si>
    <t>Note: PCH Paracambi, which is owned by LightGer and in which Light holds 51% of the share capital, is not included.</t>
  </si>
  <si>
    <t>Information of Distribution Network [GRI EU4]</t>
  </si>
  <si>
    <t>Installed capacity (MVA)</t>
  </si>
  <si>
    <t>Transmission lines (km)</t>
  </si>
  <si>
    <t>Total distribution network (km)</t>
  </si>
  <si>
    <t>Substations</t>
  </si>
  <si>
    <t>Distribution transformers (un.)</t>
  </si>
  <si>
    <t>Compliance with the demand performed by energy source GWh [GRI EU10]</t>
  </si>
  <si>
    <t>Hydroelectric (Water funds)</t>
  </si>
  <si>
    <t>Thermal (Fossil fuels)</t>
  </si>
  <si>
    <t>Angra (Electronuclear)</t>
  </si>
  <si>
    <t>Thermal (Auction of alternative source)</t>
  </si>
  <si>
    <t>Proinfa (Wind)</t>
  </si>
  <si>
    <t>Proinfa (Biomass)</t>
  </si>
  <si>
    <t>Wind</t>
  </si>
  <si>
    <t>Energy Purchase</t>
  </si>
  <si>
    <t>Energy purchase (GWh) - Total</t>
  </si>
  <si>
    <t>2) ) Initial Agreements</t>
  </si>
  <si>
    <t>3)  Bilateral Agreements</t>
  </si>
  <si>
    <t>3.1)  With third-parties</t>
  </si>
  <si>
    <t>3.2)  With related parties</t>
  </si>
  <si>
    <t>4) Auction</t>
  </si>
  <si>
    <t>6) CCEAR (Hydraulic + thermal)</t>
  </si>
  <si>
    <t>7) Mechanism for offsetting excess and deficits (MCSD)</t>
  </si>
  <si>
    <t>8) Angra (Electronuclear)</t>
  </si>
  <si>
    <t>9) Quotas</t>
  </si>
  <si>
    <t>10) Wind</t>
  </si>
  <si>
    <t>Note: In 2019, Light sold 942 GWh in the spot market, totaling a required energy of 28,271 GWh.</t>
  </si>
  <si>
    <t>Total of distributed energy (GWh)</t>
  </si>
  <si>
    <t xml:space="preserve">Residential </t>
  </si>
  <si>
    <t>Commercial</t>
  </si>
  <si>
    <t>Public Authorities</t>
  </si>
  <si>
    <t>Public Service</t>
  </si>
  <si>
    <t>Our Consumption</t>
  </si>
  <si>
    <t>Concessionaires</t>
  </si>
  <si>
    <t>Captive Energy (GWh)</t>
  </si>
  <si>
    <t>Free Energy (GWh)</t>
  </si>
  <si>
    <t>Energy concessionaires (GWh)</t>
  </si>
  <si>
    <t>Participation % of the classes in the total distributed energy</t>
  </si>
  <si>
    <t>Number of active agreements in December of each year – captive consumers [GRI EU3]</t>
  </si>
  <si>
    <t>Number of free consumers [GRI EU3]</t>
  </si>
  <si>
    <t>Note: amount of connections per customer</t>
  </si>
  <si>
    <t>Number of concessionaires</t>
  </si>
  <si>
    <t>General Data - Sale of energy</t>
  </si>
  <si>
    <t>Sale of energy by installed capacity (GWh/MVA*No. hours/year)</t>
  </si>
  <si>
    <t>Energy sold by employee (MWh)</t>
  </si>
  <si>
    <t>Number of consumers by employee</t>
  </si>
  <si>
    <t>Added value / GWh Sold</t>
  </si>
  <si>
    <t>Total of workers by employment type, labor agreement and region [GRI 102-8]</t>
  </si>
  <si>
    <t>Contract for determined period</t>
  </si>
  <si>
    <t>Contract for undetermined period</t>
  </si>
  <si>
    <t>Total of our employees by gender and region [GRI 102-8]</t>
  </si>
  <si>
    <t>Female</t>
  </si>
  <si>
    <t>Male</t>
  </si>
  <si>
    <t>Number of employees based on geographic location and activity performed [GRI 102-8]</t>
  </si>
  <si>
    <t>Administrative</t>
  </si>
  <si>
    <t>Management</t>
  </si>
  <si>
    <t>Operational</t>
  </si>
  <si>
    <t>Professional</t>
  </si>
  <si>
    <t>Technical</t>
  </si>
  <si>
    <t>N° of dismissal by gender, age and region [GRI 401-1]</t>
  </si>
  <si>
    <t>      Female &lt;30</t>
  </si>
  <si>
    <t>      Female &gt;50</t>
  </si>
  <si>
    <t>      Female 30-50</t>
  </si>
  <si>
    <t>      Total Female</t>
  </si>
  <si>
    <t>      Male &lt;30</t>
  </si>
  <si>
    <t>      Male &gt;50</t>
  </si>
  <si>
    <t>      Male 30-50</t>
  </si>
  <si>
    <t>      Total Male</t>
  </si>
  <si>
    <t>Turnover rate by gender, age and region [GRI 401-1]</t>
  </si>
  <si>
    <t>      Male&gt;50</t>
  </si>
  <si>
    <t>* FORMULA = Number of terminations in the year / Workforce in previous period (use the number of employees in tens, separated by region and gender, to calculate the percentage)</t>
  </si>
  <si>
    <t>Proportion of base salaries between men and women (%), by employee category [GRI 405-2]</t>
  </si>
  <si>
    <t>Average Male Salary / Average Female Salary</t>
  </si>
  <si>
    <t>Number of Employees</t>
  </si>
  <si>
    <t>Minimum base salary in major operating units, in R$ [GRI 202-1]</t>
  </si>
  <si>
    <t>Total outsourced employees, by employment type, labor agreement, gender and region [GRI 102-8]</t>
  </si>
  <si>
    <t>Note:Full-time with indefinite employment agreements.</t>
  </si>
  <si>
    <t>Maintenance, cleaning, safety and conservation</t>
  </si>
  <si>
    <t>Sales, promotion, and marketing</t>
  </si>
  <si>
    <t>Number of outsourced by groups based on activity performed and geographic location [GRI 102-8]</t>
  </si>
  <si>
    <r>
      <t xml:space="preserve">Note 1: Contractor and subcontractor employees involved in construction, operation and maintenance activities are dedicated to these activities during the entire year and work during the working hours established in their employment contracts. </t>
    </r>
    <r>
      <rPr>
        <b/>
        <sz val="11"/>
        <color rgb="FF58595B"/>
        <rFont val="Calibri"/>
        <family val="2"/>
        <scheme val="minor"/>
      </rPr>
      <t>[GRI EU17]</t>
    </r>
  </si>
  <si>
    <t>Note 2: Security-related activities are entirely outsourced. Light requires a complete training program, including training on the principles of human rights as set out in our Code of Ethics. [GRI 410-1]</t>
  </si>
  <si>
    <t>Average hours of our employees training [GRI 404-1]</t>
  </si>
  <si>
    <t>General Average</t>
  </si>
  <si>
    <t>Administrative level</t>
  </si>
  <si>
    <t>Management level</t>
  </si>
  <si>
    <t>Operational level</t>
  </si>
  <si>
    <t>Professional leve</t>
  </si>
  <si>
    <t>Technical level</t>
  </si>
  <si>
    <t>Percentage of employees with retirement right, by employee category, lane, and region [GRI EU15]</t>
  </si>
  <si>
    <t>Administration</t>
  </si>
  <si>
    <t>Retirees</t>
  </si>
  <si>
    <t>*Formula = Number of retirable employees by region and time remaining / Total by region</t>
  </si>
  <si>
    <t>Operation</t>
  </si>
  <si>
    <t>      &lt; 5 years</t>
  </si>
  <si>
    <t>&gt; 10 years</t>
  </si>
  <si>
    <t>  Between 5 -10 years</t>
  </si>
  <si>
    <t>      Between 5 -10 years</t>
  </si>
  <si>
    <t>     Between 5 -10 years</t>
  </si>
  <si>
    <t>Employees by category, according to diversity indicators [GRI 405-1]</t>
  </si>
  <si>
    <t>      Asian</t>
  </si>
  <si>
    <t xml:space="preserve">      Asian</t>
  </si>
  <si>
    <t>      White</t>
  </si>
  <si>
    <t>      Indigenous</t>
  </si>
  <si>
    <t>    Female &lt; 30 years</t>
  </si>
  <si>
    <t>    Female 30-50 years</t>
  </si>
  <si>
    <t>    Female &gt; 50 years</t>
  </si>
  <si>
    <t>    Male &lt; 30 years</t>
  </si>
  <si>
    <t>    Male 30-50 years</t>
  </si>
  <si>
    <t>    Male &gt; 50 years</t>
  </si>
  <si>
    <t>     Indigenous</t>
  </si>
  <si>
    <t xml:space="preserve">      Indigenous</t>
  </si>
  <si>
    <t xml:space="preserve">      Brown</t>
  </si>
  <si>
    <t xml:space="preserve">      Black</t>
  </si>
  <si>
    <t xml:space="preserve">      Not informed</t>
  </si>
  <si>
    <t>      Indigenous</t>
  </si>
  <si>
    <t>FIXED ANNUAL COMPENSATION</t>
  </si>
  <si>
    <t>Board of directors</t>
  </si>
  <si>
    <t>Salary or management fees</t>
  </si>
  <si>
    <t>Direct and indirect benefits</t>
  </si>
  <si>
    <t>Participation in committees</t>
  </si>
  <si>
    <t>Other (charges)</t>
  </si>
  <si>
    <t>VARIABLE COMPENSATION IN THE YEAR</t>
  </si>
  <si>
    <t>Bonus</t>
  </si>
  <si>
    <t>Profit sharing</t>
  </si>
  <si>
    <t>Participation in meetings</t>
  </si>
  <si>
    <t>Commissions</t>
  </si>
  <si>
    <t>POST-EMPLOYMENT</t>
  </si>
  <si>
    <t>CESSATION OF POSITION</t>
  </si>
  <si>
    <t>STOCK BASED</t>
  </si>
  <si>
    <t>Statutory Executive Board</t>
  </si>
  <si>
    <t>Fiscal Council</t>
  </si>
  <si>
    <t>N° total of members</t>
  </si>
  <si>
    <t>Number of paid members</t>
  </si>
  <si>
    <t>Annual fixed compensation</t>
  </si>
  <si>
    <t>Salary or fees</t>
  </si>
  <si>
    <t>Variable compensation</t>
  </si>
  <si>
    <t>Post-employment</t>
  </si>
  <si>
    <t>Cessation of position</t>
  </si>
  <si>
    <t>Stock based (inclusive options)</t>
  </si>
  <si>
    <t>The number of members of this body is equivalent to the annual average of the number of members of the body calculated each month, as instructed by the CVM.</t>
  </si>
  <si>
    <t>General</t>
  </si>
  <si>
    <t>Total number of employees</t>
  </si>
  <si>
    <t>Turnover rate (%)</t>
  </si>
  <si>
    <t>Average overtime per employee/year (in hours)</t>
  </si>
  <si>
    <t>Employees up to 30 years old (%)</t>
  </si>
  <si>
    <t>Employees aged between 31 and 40 years (%)</t>
  </si>
  <si>
    <t>Employees aged between 41 and 50 years (%)</t>
  </si>
  <si>
    <t>Employees over 50 years of age (%)</t>
  </si>
  <si>
    <t>Number of women in relation to the total of employees (%</t>
  </si>
  <si>
    <t>Women in management positions - in relation to the total of management positions (%)</t>
  </si>
  <si>
    <t>Female black employees (black and brown) - in relation to the total of employees (%)</t>
  </si>
  <si>
    <t>Black employees (black and brown) - in relation to the total of employees (%)</t>
  </si>
  <si>
    <t>Black employees (black and brown) in management positions in relation to the total of management positions (%)</t>
  </si>
  <si>
    <t>Trainees in relation to the total of employees (%)</t>
  </si>
  <si>
    <t>Employees of the apprentice hiring program (%)</t>
  </si>
  <si>
    <t>Employees with disabilities</t>
  </si>
  <si>
    <t>Compensation (R$ Thousand)</t>
  </si>
  <si>
    <t>Gross payroll</t>
  </si>
  <si>
    <t>Mandatory social charges</t>
  </si>
  <si>
    <t>Total benefits (R$ Thousand)</t>
  </si>
  <si>
    <t>Education</t>
  </si>
  <si>
    <t>Feed</t>
  </si>
  <si>
    <t>Transportation</t>
  </si>
  <si>
    <t>Health</t>
  </si>
  <si>
    <t>Foundation</t>
  </si>
  <si>
    <t>Occupational Safety and Health</t>
  </si>
  <si>
    <t>Culture</t>
  </si>
  <si>
    <t>Capacity building and professional development</t>
  </si>
  <si>
    <t>Day care units or day care assistances</t>
  </si>
  <si>
    <t>Total investment in profit sharing program (R$ Thousand)</t>
  </si>
  <si>
    <t>Amounts distributed in relation to gross payroll (%)</t>
  </si>
  <si>
    <t>Division of the highest compensation by the lowest compensation in kind paid by the company (includes profit sharing and bonus)</t>
  </si>
  <si>
    <t>Division of the company's lowest compensation by the current minimum salary (includes profit sharing and bonus program)</t>
  </si>
  <si>
    <t>Compensation Profile by category - average salary (R$)</t>
  </si>
  <si>
    <t>Management positions (superintendents, managers and coordinators)</t>
  </si>
  <si>
    <t>Administrative positions</t>
  </si>
  <si>
    <t>Production positions</t>
  </si>
  <si>
    <t>Retirement preparation</t>
  </si>
  <si>
    <t>Number of beneficiaries by the supplementary social security program</t>
  </si>
  <si>
    <t>Number of beneficiaries by the program of retirement preparation</t>
  </si>
  <si>
    <t>Education Profile (percentage in relation to total employees)</t>
  </si>
  <si>
    <t>Illiterate in the workforce (%)</t>
  </si>
  <si>
    <t>Elementary school</t>
  </si>
  <si>
    <t>High school (%)</t>
  </si>
  <si>
    <t>Higher education (%)</t>
  </si>
  <si>
    <t>Graduation (specialization, master, doctorate) (%)</t>
  </si>
  <si>
    <t>Amount invested in professional development and education (% of ROL)</t>
  </si>
  <si>
    <t>Number of professional development hours per employee/year (HH), based on employee category</t>
  </si>
  <si>
    <t>Professional level</t>
  </si>
  <si>
    <t>Number of outsourced employees</t>
  </si>
  <si>
    <t>SUPPLIERS</t>
  </si>
  <si>
    <t>General Information</t>
  </si>
  <si>
    <t>Number of our employees</t>
  </si>
  <si>
    <t>Number of women in relation to the total of employees (%)</t>
  </si>
  <si>
    <t>Employees with disabilities (%)</t>
  </si>
  <si>
    <t>Occupational safety and health</t>
  </si>
  <si>
    <t>Training and professional development</t>
  </si>
  <si>
    <t>Compensation Profile per categories - average salary (R$)</t>
  </si>
  <si>
    <t>Management positions (superintendents, managers and coordinators) – R$</t>
  </si>
  <si>
    <t>Administrative positions - R$</t>
  </si>
  <si>
    <t>Production positions - R$</t>
  </si>
  <si>
    <t>Elementary school (%)</t>
  </si>
  <si>
    <t>Number of professional development hours per employee/year (HH), by employee category</t>
  </si>
  <si>
    <t xml:space="preserve">General </t>
  </si>
  <si>
    <t>Diversion RIO PARAÍBA - GUANDU (Annual Average Outflow)</t>
  </si>
  <si>
    <t>Diversion RIO PIRAÍ - GUANDU (Annual Average Outflow)</t>
  </si>
  <si>
    <t>Total withdrawals</t>
  </si>
  <si>
    <t>Water sources materially affected by water withdrawal (annual average outflow - m3/s) [GRI 303-2]</t>
  </si>
  <si>
    <t>Total water contribution to Guandu River - Ribeirão das Lajes (Lajes + Transposition)</t>
  </si>
  <si>
    <t>Total water contribution to Guandu River - CEDAE Gutter</t>
  </si>
  <si>
    <t>Total of contribution/offer</t>
  </si>
  <si>
    <t>Water consumption in light’s premises [GRI 303-1]</t>
  </si>
  <si>
    <t>Petrol</t>
  </si>
  <si>
    <t>Ethanol</t>
  </si>
  <si>
    <t>Light Energia (direct)</t>
  </si>
  <si>
    <t>Light Energia (indirect)</t>
  </si>
  <si>
    <t>Light SESA (direct)</t>
  </si>
  <si>
    <t>Light SESA (indirect)</t>
  </si>
  <si>
    <t>Total Light (direct)</t>
  </si>
  <si>
    <t>Total Light (indirect)</t>
  </si>
  <si>
    <t>Note 1: In 2018 some parameters in the calculation method for emissions related to solid waste were modified, resulting in a significant increase in Light Energia’s direct emissions. The year 2018 has been set as the baseline for comparison.
Note 2: The years 2017 and 2018 were revised to remove the effect of Light ESCO, a company that is no longer part of the Light Group in 2019.</t>
  </si>
  <si>
    <t>Total waste weight, by type and disposal method  [GRI 306-2]</t>
  </si>
  <si>
    <t>Amount of paper and cardboard (ton) Recycling/sale</t>
  </si>
  <si>
    <t>Amount of plastic (ton) Recycling/sale</t>
  </si>
  <si>
    <t>Amount of glass (ton) Recycling/sale</t>
  </si>
  <si>
    <t>Amount of metal (ton) Recycling/sale</t>
  </si>
  <si>
    <t>Amount of incandescent lamps (ton) Decontamination/recycling</t>
  </si>
  <si>
    <t>Amount of washable towels (ton) Decontamination/reuse</t>
  </si>
  <si>
    <t>Note 1: Wastes included in the table refer to the company’s wastes center. Specifically, the reported incandescent lamps include wastes of the energy efficiency project in the communities</t>
  </si>
  <si>
    <t>Note 2: All wastes are disposed of via recycling or sale, with the exception of washable towels, which are decontaminated and reused.</t>
  </si>
  <si>
    <t>Waste and Disposal Method</t>
  </si>
  <si>
    <t>Amount of oily wastes (Co-processing/burning)</t>
  </si>
  <si>
    <t>Amount of EPI (Co-processing)</t>
  </si>
  <si>
    <t>Amount of fluorescent lamps (Decontamination/recycling)</t>
  </si>
  <si>
    <t>Amount of stationary batteries (Recycling/sale)</t>
  </si>
  <si>
    <t>Batteries (Decontamination/recycling)</t>
  </si>
  <si>
    <t>Note 2: The substantial variation in the reported amounts is due to the continuous improvement in the company’s processes and, consequently, in data collection.</t>
  </si>
  <si>
    <t>Total direct energy consumption indicated by electric energy source (in MWh)</t>
  </si>
  <si>
    <t>Natural gas</t>
  </si>
  <si>
    <t>Supply (public network)</t>
  </si>
  <si>
    <t>Surface collection (water courses)</t>
  </si>
  <si>
    <t>Underground source (well)</t>
  </si>
  <si>
    <t>Total water consumption</t>
  </si>
  <si>
    <t>Electric energy consumption of generation and auxiliary units (maximum consumption in MWh defined per hydroelectric plant)</t>
  </si>
  <si>
    <t>Water consumption by employee (m3)</t>
  </si>
  <si>
    <t>Restoration of riparian forest (ha)</t>
  </si>
  <si>
    <t>Rescue of fish in turbines (kg of fish per machine stop)</t>
  </si>
  <si>
    <t>Fish restocking (amount of fry released in reservoirs per year)</t>
  </si>
  <si>
    <t>Release of sanitary effluents without treatment, and leakage of lubricating and hydraulic oils in the turbines (ton/year)</t>
  </si>
  <si>
    <t xml:space="preserve">Number of employees trained in the environmental education programs </t>
  </si>
  <si>
    <t>Percentage of employees trained in the environmental education programs / total of employees (%)</t>
  </si>
  <si>
    <t>Number of environmental training hours of employees / total of training hours</t>
  </si>
  <si>
    <t>Fossil fuels</t>
  </si>
  <si>
    <t>Alternative sources (gas, wind energy, solar energy, etc.)</t>
  </si>
  <si>
    <t>Hydroelectric</t>
  </si>
  <si>
    <t>Total energy consumption (in MWh)</t>
  </si>
  <si>
    <t>Total energy consumption by source (in kWh)</t>
  </si>
  <si>
    <t>Environment</t>
  </si>
  <si>
    <t>Annual volume of greenhouse gases (CO2, CH4, N2O, HFC, PFC, SF6) emitted into the atmosphere (in tons of CO2 equivalent) - Scopes 1 and 2</t>
  </si>
  <si>
    <t>Annual volume of ozone-depleting emissions</t>
  </si>
  <si>
    <t>Annual quantity (in tons) of solid wastes generated (garbage, waste, debris, etc.)</t>
  </si>
  <si>
    <t>Amount of wastes contaminated by designated PCB</t>
  </si>
  <si>
    <t>Isolated protected network (ecological network or green line) in the urban area (in km)</t>
  </si>
  <si>
    <t>Percentage of isolated protected network/total distribution network in the urban area (%)</t>
  </si>
  <si>
    <t>Annual volume of greenhouse gases (CO2, CH4, N2,O, HFC, PFC, SF6) emitted into the atmosphere (in tons of CO2
 equivalent) - Scopes 1 and 2</t>
  </si>
  <si>
    <t>Annual volume of ozone-depleting emissions (in tons of CFC equivalents)</t>
  </si>
  <si>
    <t>Annual quantity (in tons) of solid wastes generated (garbage, waste, debris, etc.) (*)</t>
  </si>
  <si>
    <t>Total energy consumption by source (in MWh)</t>
  </si>
  <si>
    <t>Energy consumption per kWh distributed (sold)</t>
  </si>
  <si>
    <t>Total direct energy consumption indicated by primary energy source(MWh)</t>
  </si>
  <si>
    <t>Natural Gas</t>
  </si>
  <si>
    <t>Total water consumption (m3)</t>
  </si>
  <si>
    <t>Number of employees trained in the environmental education programs</t>
  </si>
  <si>
    <t>Employees trained in the environmental education programs / total of employees (%)</t>
  </si>
  <si>
    <t>Number of environmental training hours of employees / total of training hours (%)</t>
  </si>
  <si>
    <t>(*) Considering only wastes with Wastes Declaration</t>
  </si>
  <si>
    <t>Units served</t>
  </si>
  <si>
    <t>Energy saved (MWh/year)</t>
  </si>
  <si>
    <t>Demand Reduction in the Edge (kW)</t>
  </si>
  <si>
    <t>Typical occurrences with removal registered in the last three years - contracted workers [GRI 403-2]</t>
  </si>
  <si>
    <t>With death</t>
  </si>
  <si>
    <t>Without death</t>
  </si>
  <si>
    <t>Rate of general absenteeism (our employees) by medical leaves based on region [GRI 403-2]</t>
  </si>
  <si>
    <t>Total number of non-compliance cases related to the impacts caused in the health and safety and arising judicial claims [GRI 416-2, GRI EU25]</t>
  </si>
  <si>
    <t>Number total of accidents without death with the population</t>
  </si>
  <si>
    <t xml:space="preserve">Number total of accidents with death with the population </t>
  </si>
  <si>
    <t>Legal claims arising from accidents with the population - General Litigation Base</t>
  </si>
  <si>
    <t>Days lost</t>
  </si>
  <si>
    <t>Days deducted</t>
  </si>
  <si>
    <t>Deaths - Typical</t>
  </si>
  <si>
    <t>Number of employees who suffer accident - Transfer</t>
  </si>
  <si>
    <t>Death - Transfer</t>
  </si>
  <si>
    <t>Number of employees who suffer accident - Typical</t>
  </si>
  <si>
    <t>Rate of work return and retention after a maternity/paternity leave, indicated by gender [GRI 401-3]</t>
  </si>
  <si>
    <t>Employees with leave right (unit)</t>
  </si>
  <si>
    <t>Employees who took leave (unit)</t>
  </si>
  <si>
    <t>Employees who returned to work after taking leave (unit)</t>
  </si>
  <si>
    <t>Employees who remained employees 12 months after their return (unit)</t>
  </si>
  <si>
    <t>Rate of work return (%)</t>
  </si>
  <si>
    <t>Retention of employees who took leave (%)</t>
  </si>
  <si>
    <t>TF Index (frequency rate) total company in the period, for employees</t>
  </si>
  <si>
    <t>TG Index (seriousness rate) total company in the period, for employees</t>
  </si>
  <si>
    <t>TF Index (frequency rate) total company in the period, for outsourced/contracted</t>
  </si>
  <si>
    <t xml:space="preserve">TG Index (seriousness rate) total company in the period, for outsourced/contracted </t>
  </si>
  <si>
    <t>TF Index (frequency rate) total company in the period, for the workforce (our + third-parties)</t>
  </si>
  <si>
    <t>TG Index (seriousness rate) total company in the period, for the workforce (our + third-parties)</t>
  </si>
  <si>
    <t>Deaths - our employees</t>
  </si>
  <si>
    <t>Deaths - outsourced</t>
  </si>
  <si>
    <t>HEALTH AND SAFETY</t>
  </si>
  <si>
    <t>TG Index (seriousness rate) total company in the period, for outsourced/contracted</t>
  </si>
  <si>
    <t>Excellence in customer service</t>
  </si>
  <si>
    <t>Incoming Calls (unit)</t>
  </si>
  <si>
    <t>Average Number of Customer Service Clerks (unit)</t>
  </si>
  <si>
    <t>INS - Service Level Index (%)</t>
  </si>
  <si>
    <t>IAb - Abandonment Index (%)</t>
  </si>
  <si>
    <t>ICO - Busy Calls Index (%)</t>
  </si>
  <si>
    <t>TMA - Average Customer Service Time (s)</t>
  </si>
  <si>
    <t>Indemnity for Electrical Damages</t>
  </si>
  <si>
    <t>Volume of Requests (unit)</t>
  </si>
  <si>
    <t>Valid (unit)</t>
  </si>
  <si>
    <t>Complaints Indicators (*)</t>
  </si>
  <si>
    <t>Valid Complaints (unit)</t>
  </si>
  <si>
    <t>Equivalent Complaint Duration (DER) (hours) (**)</t>
  </si>
  <si>
    <t>Equivalent Complaint Frequency for every thousand Consumer Units (FER) (unit) (**)</t>
  </si>
  <si>
    <t>Breach of commercial services deadlines (In compliance with the effectiveness of this specific regulatory requirement - REN 414/2010)</t>
  </si>
  <si>
    <t>Customer services performed (unit)</t>
  </si>
  <si>
    <t>Out-of-time customer services (unit)</t>
  </si>
  <si>
    <t>Efficiency of Customer service (%)</t>
  </si>
  <si>
    <t>Number of referred consumers complaints</t>
  </si>
  <si>
    <t>ANEEL – state/regional agencies</t>
  </si>
  <si>
    <t>To the Company (excluding complaints regarding Energy Interruptions, Electrical Damage and Supply Voltage)</t>
  </si>
  <si>
    <t>To the Court</t>
  </si>
  <si>
    <t>To PROCON</t>
  </si>
  <si>
    <t>(*) Excluding complaints for Supply Interruptions, Voltage Variation and Electrical Damage, which, according to REN 414/2010, should not be registered for DER and FER purposes, because they have rules and terms defined in specific regulations</t>
  </si>
  <si>
    <t xml:space="preserve">(**) Established in Normative Resolution 414/2010 </t>
  </si>
  <si>
    <t>Number of residential dismissal by lack of payment [GRI EU27]</t>
  </si>
  <si>
    <t>Cuts due to default in the residential segment</t>
  </si>
  <si>
    <t>Low income tariff [GRI 201-4]</t>
  </si>
  <si>
    <t>Number of low income households served</t>
  </si>
  <si>
    <t>Total low income households in relation to total households served (residential clients/customers) (%)</t>
  </si>
  <si>
    <t>Billing revenue in the low-income residential subclass (R$ Thousand)</t>
  </si>
  <si>
    <t>Total billing revenue in the low-income residential subclass according to the total billing revenue from residential class (%)</t>
  </si>
  <si>
    <t>Subsidy received (Eletrobrás) related to low income consumers (R$ thousand)</t>
  </si>
  <si>
    <t>Financial Remuneration DIC/FIC/DMIC/DICRI</t>
  </si>
  <si>
    <t>Regulatory fines</t>
  </si>
  <si>
    <t>Payment of credit for breach of term of commercial services</t>
  </si>
  <si>
    <t>Labor</t>
  </si>
  <si>
    <t>Civil</t>
  </si>
  <si>
    <t>Tax</t>
  </si>
  <si>
    <t>Regulatory</t>
  </si>
  <si>
    <t>Provision</t>
  </si>
  <si>
    <t>Success fees</t>
  </si>
  <si>
    <t>Note 2: The variation in item of line provisions for tax, civil, labor and regulatory risks occurred mainly due to the recognition of provision related to ANEEL’s Assessment Notice, as detailed in our Notes</t>
  </si>
  <si>
    <t>Note 3: In 2019, five ACP’s (Public Civil Actions) were filed. All non-confidential and relevant legal, administrative or arbitration proceedings are detailed in section 4.3 of our Reference Form.</t>
  </si>
  <si>
    <t>Labor Claims (our employees)</t>
  </si>
  <si>
    <t>Amount provisioned in liabilities for the period (R$ Thousand)</t>
  </si>
  <si>
    <t>Number of labor lawsuits against the company in the period (*)</t>
  </si>
  <si>
    <t>Number of labor lawsuits deemed valid in the period (**)</t>
  </si>
  <si>
    <t>Number of labor lawsuits deemed invalid in the period (**)</t>
  </si>
  <si>
    <t>Total amounts of severance and fines paid by Court order for the period (R$ thousand)</t>
  </si>
  <si>
    <t>(*) New labor claims brought in the period by direct employees.</t>
  </si>
  <si>
    <t>(**) Active claims at period-end from direct employees.</t>
  </si>
  <si>
    <t>Labor Claims</t>
  </si>
  <si>
    <t>Amount provisioned in liabilities (R$ Thousand)</t>
  </si>
  <si>
    <t>Number of labor lawsuits against the company in the period</t>
  </si>
  <si>
    <t>Number of labor lawsuits deemed valid in the period</t>
  </si>
  <si>
    <t>Number of labor lawsuits deemed invalid in the period</t>
  </si>
  <si>
    <t>EESG Data</t>
  </si>
  <si>
    <t>EESG at Light</t>
  </si>
  <si>
    <t>Disclaimer</t>
  </si>
  <si>
    <t>Reports and policies</t>
  </si>
  <si>
    <t>Social and Environmental Investments</t>
  </si>
  <si>
    <t>Generation</t>
  </si>
  <si>
    <t>Distribution</t>
  </si>
  <si>
    <t>SUMMARY</t>
  </si>
  <si>
    <t>People</t>
  </si>
  <si>
    <t>Environmental</t>
  </si>
  <si>
    <t>Health and Safety</t>
  </si>
  <si>
    <t>Customers</t>
  </si>
  <si>
    <t>Compliance</t>
  </si>
  <si>
    <t>Quaterly Dashboard</t>
  </si>
  <si>
    <t>QUATERLY INDICATORS</t>
  </si>
  <si>
    <t>% Change</t>
  </si>
  <si>
    <t>% of sites certified in the Integrated Management System (Light Energia)</t>
  </si>
  <si>
    <t>% of sites certified in the Environmental Management System (Light SESA)</t>
  </si>
  <si>
    <t>% of generation from renewable sources</t>
  </si>
  <si>
    <t>Energy consumption by employee (MWh)</t>
  </si>
  <si>
    <r>
      <t>Water consumption by employee (m</t>
    </r>
    <r>
      <rPr>
        <vertAlign val="superscript"/>
        <sz val="11"/>
        <color rgb="FF000000"/>
        <rFont val="Calibri"/>
        <family val="2"/>
        <scheme val="minor"/>
      </rPr>
      <t>3</t>
    </r>
    <r>
      <rPr>
        <sz val="11"/>
        <color rgb="FF000000"/>
        <rFont val="Calibri"/>
        <family val="2"/>
        <scheme val="minor"/>
      </rPr>
      <t>)</t>
    </r>
  </si>
  <si>
    <t xml:space="preserve">Employees </t>
  </si>
  <si>
    <t xml:space="preserve">Outsourced employees </t>
  </si>
  <si>
    <t>%  of women in relation to the total of employees</t>
  </si>
  <si>
    <t>% of women in management positions</t>
  </si>
  <si>
    <t>Average hours of employees training</t>
  </si>
  <si>
    <t>Turnover rate</t>
  </si>
  <si>
    <t>Accident frequency rate</t>
  </si>
  <si>
    <t>Accident severity rate</t>
  </si>
  <si>
    <t>Complaints by total customers</t>
  </si>
  <si>
    <t>Governance</t>
  </si>
  <si>
    <t>% of independent directors</t>
  </si>
  <si>
    <t>% of women in top management</t>
  </si>
  <si>
    <t>Shares held by top management</t>
  </si>
  <si>
    <t>Average age of top management</t>
  </si>
  <si>
    <t>Distribution network (km)</t>
  </si>
  <si>
    <t>Investments in Energy Efficiency (R$ MN)</t>
  </si>
  <si>
    <t>Investments in R&amp;D (R$ MN)</t>
  </si>
  <si>
    <t>Universal access to electricity</t>
  </si>
  <si>
    <t>Company engagement with social action (Sponsorships - all companies)</t>
  </si>
  <si>
    <t>Funds invested in health and sanitation (R$ thousand)</t>
  </si>
  <si>
    <t>Funds invested in sports (R$ thousand)</t>
  </si>
  <si>
    <t>Other funds invested in social actions (R$ thousand)</t>
  </si>
  <si>
    <t>Employees who volunteer in the community outside the company / total of employees (%)</t>
  </si>
  <si>
    <t>Public Utility</t>
  </si>
  <si>
    <t>Government</t>
  </si>
  <si>
    <t>INVESTMENTS</t>
  </si>
  <si>
    <t>Light S.A. Indicators (Consolidated)</t>
  </si>
  <si>
    <t>Light Energia Indicators</t>
  </si>
  <si>
    <t>Light SESA Indicators</t>
  </si>
  <si>
    <t>Note: To meet the projected demand, energy purchase can only be made through auctions, in which there is in possibility to choose the generation source. There is in direct negotiation between generator and distributor of the Light Group. Mechanisms of adjustment are carried out throughout the year to purchase or return agreements, seeking a balance between demand and contracting.</t>
  </si>
  <si>
    <t>Location</t>
  </si>
  <si>
    <t>Other management activities (core activities)</t>
  </si>
  <si>
    <t>Other management activities (supportin activities)</t>
  </si>
  <si>
    <t>      Brown</t>
  </si>
  <si>
    <t>      Black</t>
  </si>
  <si>
    <t>      Not informed</t>
  </si>
  <si>
    <t>Compensation policy of Board of Directors, Executive Board, and Fiscal Council in % [GRI 102-35]</t>
  </si>
  <si>
    <t>Compensation of the Board of Directors, Fiscal Council and Executive Board paid by the company [GRI 102-35]</t>
  </si>
  <si>
    <r>
      <t>Total of water withdrawn by source (m</t>
    </r>
    <r>
      <rPr>
        <b/>
        <vertAlign val="superscript"/>
        <sz val="11"/>
        <color theme="0"/>
        <rFont val="Calibri"/>
        <family val="2"/>
        <scheme val="minor"/>
      </rPr>
      <t>3</t>
    </r>
    <r>
      <rPr>
        <b/>
        <sz val="11"/>
        <color theme="0"/>
        <rFont val="Calibri"/>
        <family val="2"/>
        <scheme val="minor"/>
      </rPr>
      <t>.10</t>
    </r>
    <r>
      <rPr>
        <b/>
        <vertAlign val="superscript"/>
        <sz val="11"/>
        <color theme="0"/>
        <rFont val="Calibri"/>
        <family val="2"/>
        <scheme val="minor"/>
      </rPr>
      <t>9</t>
    </r>
    <r>
      <rPr>
        <b/>
        <sz val="11"/>
        <color theme="0"/>
        <rFont val="Calibri"/>
        <family val="2"/>
        <scheme val="minor"/>
      </rPr>
      <t>/year) [GRI 303-1]</t>
    </r>
  </si>
  <si>
    <t>Nota: The average pumping of Santa Cecília was considered as Paraíba-Guandu diversion, and the sum of annual average outflows from the hydrological stations of V-3-482 Rosário - exit from the tunnel, and V-1-105 Fazenda Nova Esperança, as Piraí-Guandu diversion.</t>
  </si>
  <si>
    <t>Note: The total water contribution to Guandu - Ribeirão das Lajes was considered as the annual average of the outflows of Posto V-3-489 - downstream of Pereira Passos. The total water contribution to Guandu - CEDAE Gutter was considered as the annual average of the outflows of Posto V-3-486 - Gutter of CEDAE</t>
  </si>
  <si>
    <r>
      <t>Water consumption in Light’s premises (average of m</t>
    </r>
    <r>
      <rPr>
        <vertAlign val="superscript"/>
        <sz val="11"/>
        <color rgb="FF58595B"/>
        <rFont val="Calibri"/>
        <family val="2"/>
        <scheme val="minor"/>
      </rPr>
      <t>3</t>
    </r>
    <r>
      <rPr>
        <sz val="11"/>
        <color rgb="FF58595B"/>
        <rFont val="Calibri"/>
        <family val="2"/>
        <scheme val="minor"/>
      </rPr>
      <t>/day)</t>
    </r>
  </si>
  <si>
    <t>Energy consumption of light scope 1 (our fleet), by primary energy source, in MWh [GRI 302-1]</t>
  </si>
  <si>
    <t>Energy consumption outside the company indicated by primary source, in MWh [GRI 302-2]</t>
  </si>
  <si>
    <t>Total of direct (scope 1) and indirect (scope 2) issuance of GEE, by weight, in tons of CO2eq  [GRI 305-1, GRI 305-2]</t>
  </si>
  <si>
    <t>Wastes weight, in kg, deemed hazardous under basel convention- Exhibits I, II, III, VIII [GRI 306-4]</t>
  </si>
  <si>
    <t>Note 1:  Wastes shown in this table have wastes Declaration in order to comply with current legislation - INEA Operational Standard NOP 35, published on 03/13/2018</t>
  </si>
  <si>
    <t>Energy Efficiency Program - Results Achieved (related to projects completed in the year)</t>
  </si>
  <si>
    <t>Paper</t>
  </si>
  <si>
    <t>Plastic</t>
  </si>
  <si>
    <t>Glass</t>
  </si>
  <si>
    <t>Oil</t>
  </si>
  <si>
    <t>Light Recicla Project - Total Collected by type of waste (ton)</t>
  </si>
  <si>
    <t>Light Recicla Project - Energy Saved by Waste (MWh)</t>
  </si>
  <si>
    <t>Number of ISO 14.000 certifications (Light SESA)</t>
  </si>
  <si>
    <t>Certifications</t>
  </si>
  <si>
    <r>
      <t>Total water consumption by the source (m</t>
    </r>
    <r>
      <rPr>
        <b/>
        <vertAlign val="superscript"/>
        <sz val="11"/>
        <color rgb="FF58595B"/>
        <rFont val="Calibri"/>
        <family val="2"/>
        <scheme val="minor"/>
      </rPr>
      <t>3</t>
    </r>
    <r>
      <rPr>
        <b/>
        <sz val="11"/>
        <color rgb="FF58595B"/>
        <rFont val="Calibri"/>
        <family val="2"/>
        <scheme val="minor"/>
      </rPr>
      <t>)</t>
    </r>
  </si>
  <si>
    <t>% of sites certified in the Environmental Management Systems (Light SESA)</t>
  </si>
  <si>
    <r>
      <t>Water consumption by employee (m</t>
    </r>
    <r>
      <rPr>
        <vertAlign val="superscript"/>
        <sz val="11"/>
        <color rgb="FF58595B"/>
        <rFont val="Calibri"/>
        <family val="2"/>
        <scheme val="minor"/>
      </rPr>
      <t>3</t>
    </r>
    <r>
      <rPr>
        <sz val="11"/>
        <color rgb="FF58595B"/>
        <rFont val="Calibri"/>
        <family val="2"/>
        <scheme val="minor"/>
      </rPr>
      <t>)</t>
    </r>
  </si>
  <si>
    <r>
      <t>Water consumption per kWh generated (maximum outflow consumption - m</t>
    </r>
    <r>
      <rPr>
        <vertAlign val="superscript"/>
        <sz val="11"/>
        <color rgb="FF58595B"/>
        <rFont val="Calibri"/>
        <family val="2"/>
        <scheme val="minor"/>
      </rPr>
      <t>3</t>
    </r>
    <r>
      <rPr>
        <sz val="11"/>
        <color rgb="FF58595B"/>
        <rFont val="Calibri"/>
        <family val="2"/>
        <scheme val="minor"/>
      </rPr>
      <t>/s - per kWh delivered)</t>
    </r>
  </si>
  <si>
    <t>Frequency and Severity Rate of accidents with the workforce</t>
  </si>
  <si>
    <t>Frequency Rate</t>
  </si>
  <si>
    <t>Severity Rate</t>
  </si>
  <si>
    <t>Occurrences - employees of Light - amount by region [GRI 403-2]</t>
  </si>
  <si>
    <t>PEOPLE</t>
  </si>
  <si>
    <t>DISTRIBUTION</t>
  </si>
  <si>
    <t>GENERATION</t>
  </si>
  <si>
    <t>CUSTOMERS</t>
  </si>
  <si>
    <t xml:space="preserve">Customers who participated in lectures and events in the communities </t>
  </si>
  <si>
    <t xml:space="preserve">Customers benefited with efficient bulbs </t>
  </si>
  <si>
    <t>Customers benefited by the project</t>
  </si>
  <si>
    <t>Number of incandescent bulbs replaced and disposed of</t>
  </si>
  <si>
    <t xml:space="preserve">Number of florescent bulbs replaced and disposed of </t>
  </si>
  <si>
    <t>Customers receiving donated efficient energy refrigerators</t>
  </si>
  <si>
    <t>Customers receiving showers with heat recovery technology</t>
  </si>
  <si>
    <t>Efficient Community Project Actions</t>
  </si>
  <si>
    <t>Satisfaction Survey (%)</t>
  </si>
  <si>
    <t>ISQP Retail Customers (Abradee Survey)</t>
  </si>
  <si>
    <t>Customer Satisfaction Index with the Execution of Services (ISES)</t>
  </si>
  <si>
    <t>Index of the National Electric Energy Agency (Aneel) for Consumer Satisfaction (IASC)</t>
  </si>
  <si>
    <t>ISQP Large Private and Public Customers</t>
  </si>
  <si>
    <t>COMPLIANCE</t>
  </si>
  <si>
    <t>Fines and sanctions related to the service provision, in R$ thousand [GRI 419-1]</t>
  </si>
  <si>
    <t>Provisions for tax, civil, labor and regulatory risks, in R$ thousand [GRI 419-1]</t>
  </si>
  <si>
    <t>Note 1: The company has legal, administrative, tax, labor, civil and regulatory proceedings in several procedural instances. Management periodically reassesses the contingency risks related to these processes and, based on the opinion of its legal advisors, constitutes a provision for risks, which chances of unfavorable outcome are deemed as probable and which amounts may be quantified.</t>
  </si>
  <si>
    <r>
      <t>Our commitment to sustainability began in 2005, when Light joined B3’s Novo Mercado (Brasil Bolsa Balcão), and was ratified in 2007, with the accession to the United Nations Global Compact. The first one established a highly differentiated standard of corporate governance within the company, whereas the second encouraged the company to adopt social responsibility and sustainability policies in areas such as human rights, labor, environment and fight against corruption.</t>
    </r>
    <r>
      <rPr>
        <sz val="11"/>
        <rFont val="Calibri"/>
        <family val="2"/>
        <scheme val="minor"/>
      </rPr>
      <t xml:space="preserve"> Since 2007, we joined ISE B3, which aims to identify companies with the best corporate sustainability practices in Brazil.</t>
    </r>
  </si>
  <si>
    <t>Economic-financial analysis integrated with socio-environmental and governance factors. ESG factors can no longer be treated separately</t>
  </si>
  <si>
    <t>Energy efficiency, use of natural resources, waste management, environmental impact and climate change</t>
  </si>
  <si>
    <t>Human rights, relationships with suppliers, customers, communities, employees, privacy and data security</t>
  </si>
  <si>
    <t>Board composition, executive compensation, decision processes, ethics, compliance, transparency</t>
  </si>
  <si>
    <t>Combat energy loss and deliquency
Access to quality energy
Expansion of digital service
Clients satisfaction
Security of customer data
R&amp;D Projects</t>
  </si>
  <si>
    <t>Educational projects
Distributed generation
Use of efficient equipment</t>
  </si>
  <si>
    <t>Clean energy generation
Environmental management system</t>
  </si>
  <si>
    <t>Compliance Program
Ethics Committee
Corporate Risk Management</t>
  </si>
  <si>
    <t>Security of the workforce and population
Quality of life
Light Academy
Inclusion
Goals related to ESG issues</t>
  </si>
  <si>
    <t>Educational actions
Cultural projects</t>
  </si>
  <si>
    <t>Sponsorships leveraged from incentive funds (Rouanet Law, ICMS Law)</t>
  </si>
  <si>
    <t>Best practices of corporate governance</t>
  </si>
  <si>
    <t>Energy Efficiency</t>
  </si>
  <si>
    <t>Audit, Risks and Compliance</t>
  </si>
  <si>
    <t>Human Resources</t>
  </si>
  <si>
    <t>Light Institute</t>
  </si>
  <si>
    <t>Communication</t>
  </si>
  <si>
    <t>Board of Directors and Executive Board</t>
  </si>
  <si>
    <t>EESG dynamics present in several aspects of our business</t>
  </si>
  <si>
    <t>General aspects considered</t>
  </si>
  <si>
    <t>EESG Actions</t>
  </si>
  <si>
    <t>IN LIGHT ACTIVITIES</t>
  </si>
  <si>
    <t>REPORTS AND POLICIES</t>
  </si>
  <si>
    <t>Main EESG annual reports</t>
  </si>
  <si>
    <t>Annual Report</t>
  </si>
  <si>
    <t>Answer ISE B3</t>
  </si>
  <si>
    <t>Answer CDP</t>
  </si>
  <si>
    <t>Corporate Policies</t>
  </si>
  <si>
    <t>Donations Policy</t>
  </si>
  <si>
    <t>Sponsorship Policy</t>
  </si>
  <si>
    <t>Code of Business Conduct and Ethics</t>
  </si>
  <si>
    <t>Risk Management Policy</t>
  </si>
  <si>
    <t>Anticorruption Policy</t>
  </si>
  <si>
    <t>Corporate Social Policy</t>
  </si>
  <si>
    <t>Commitment to Sustainable Development</t>
  </si>
  <si>
    <t>http://ri.light.com.br/en/sustainability/reports/</t>
  </si>
  <si>
    <t>Light's non-financial indicators are not audited by a third party, except those contained in our Reference Form presented in financial transactions.</t>
  </si>
  <si>
    <t>We also apply the Integrated Reporting Framework (https://integratedreporting.org). All information is in line with Light's other corporate reports, ensuring an integrated process for calculating and disclosing information.</t>
  </si>
  <si>
    <t>For more information on the indicators presented here, see our Annual Report:</t>
  </si>
  <si>
    <t>The metrics are in accordance with the GRI standard (https://www.globalreporting.org), with consolidated indicators from Light S.A. and specific indicators for its wholly owned subsidiaries: Light Sesa and Light Energia.</t>
  </si>
  <si>
    <r>
      <t xml:space="preserve">We present the EESG indicators monitored on a quarterly basis and also the indicators published in our </t>
    </r>
    <r>
      <rPr>
        <b/>
        <sz val="11"/>
        <color rgb="FFF39C00"/>
        <rFont val="Calibri"/>
        <family val="2"/>
        <scheme val="minor"/>
      </rPr>
      <t>2019 Annual Report</t>
    </r>
    <r>
      <rPr>
        <sz val="11"/>
        <color theme="1"/>
        <rFont val="Calibri"/>
        <family val="2"/>
        <scheme val="minor"/>
      </rPr>
      <t>, with annual information for the years ended in 2017, 2018 and 2019.</t>
    </r>
  </si>
  <si>
    <t>DISCLAIMER</t>
  </si>
  <si>
    <t>Content | Disclaimer</t>
  </si>
  <si>
    <t>3Q20</t>
  </si>
  <si>
    <t>3Q19</t>
  </si>
  <si>
    <t>3Q20/3Q19</t>
  </si>
  <si>
    <t>9M20</t>
  </si>
  <si>
    <t>9M19</t>
  </si>
  <si>
    <t>9M20/9M19</t>
  </si>
  <si>
    <t>-3,8 p.p.</t>
  </si>
  <si>
    <t>4,4 p.p.</t>
  </si>
  <si>
    <t>0,5 p.p.</t>
  </si>
  <si>
    <t>4,6 p.p.</t>
  </si>
  <si>
    <t>-4,3 p.p.</t>
  </si>
  <si>
    <t>-31,6 p.p.</t>
  </si>
  <si>
    <t>22,2 p.p.</t>
  </si>
  <si>
    <t>Note: All employees with an open-ended employment contract are full-time. Fixed term contracts are young apprentices with a 4-hour workload.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</si>
</sst>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0"/>
    <numFmt numFmtId="166" formatCode="#,##0_ ;\-#,##0\ "/>
    <numFmt numFmtId="167" formatCode="0.0%"/>
  </numFmts>
  <fonts count="37" x14ac:knownFonts="1">
    <font>
      <sz val="11"/>
      <color theme="1"/>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b/>
      <sz val="11"/>
      <color rgb="FF58595B"/>
      <name val="Calibri"/>
      <family val="2"/>
      <scheme val="minor"/>
    </font>
    <font>
      <b/>
      <sz val="11"/>
      <color rgb="FF000000"/>
      <name val="Calibri"/>
      <family val="2"/>
      <scheme val="minor"/>
    </font>
    <font>
      <b/>
      <sz val="11"/>
      <color rgb="FFFFFFFF"/>
      <name val="Calibri"/>
      <family val="2"/>
      <scheme val="minor"/>
    </font>
    <font>
      <sz val="11"/>
      <color rgb="FF58595B"/>
      <name val="Calibri"/>
      <family val="2"/>
      <scheme val="minor"/>
    </font>
    <font>
      <b/>
      <i/>
      <sz val="11"/>
      <color rgb="FF58595B"/>
      <name val="Calibri"/>
      <family val="2"/>
      <scheme val="minor"/>
    </font>
    <font>
      <b/>
      <sz val="14"/>
      <color rgb="FF00A99D"/>
      <name val="Calibri"/>
      <family val="2"/>
      <scheme val="minor"/>
    </font>
    <font>
      <b/>
      <sz val="14"/>
      <color rgb="FF0076BE"/>
      <name val="Calibri"/>
      <family val="2"/>
      <scheme val="minor"/>
    </font>
    <font>
      <b/>
      <sz val="14"/>
      <color rgb="FF73C167"/>
      <name val="Calibri"/>
      <family val="2"/>
      <scheme val="minor"/>
    </font>
    <font>
      <sz val="11"/>
      <color theme="1"/>
      <name val="Calibri"/>
      <family val="2"/>
      <scheme val="minor"/>
    </font>
    <font>
      <b/>
      <vertAlign val="superscript"/>
      <sz val="11"/>
      <color theme="0"/>
      <name val="Calibri"/>
      <family val="2"/>
      <scheme val="minor"/>
    </font>
    <font>
      <b/>
      <u/>
      <sz val="14"/>
      <color rgb="FF00A99D"/>
      <name val="Calibri"/>
      <family val="2"/>
      <scheme val="minor"/>
    </font>
    <font>
      <b/>
      <u/>
      <sz val="14"/>
      <color rgb="FF0076BE"/>
      <name val="Calibri"/>
      <family val="2"/>
      <scheme val="minor"/>
    </font>
    <font>
      <b/>
      <u/>
      <sz val="14"/>
      <color rgb="FF73C167"/>
      <name val="Calibri"/>
      <family val="2"/>
      <scheme val="minor"/>
    </font>
    <font>
      <b/>
      <sz val="14"/>
      <color rgb="FF5BC4BF"/>
      <name val="Calibri"/>
      <family val="2"/>
      <scheme val="minor"/>
    </font>
    <font>
      <sz val="10"/>
      <color rgb="FF58595B"/>
      <name val="Calibri"/>
      <family val="2"/>
      <scheme val="minor"/>
    </font>
    <font>
      <b/>
      <sz val="10"/>
      <color rgb="FF58595B"/>
      <name val="Calibri"/>
      <family val="2"/>
      <scheme val="minor"/>
    </font>
    <font>
      <b/>
      <sz val="14"/>
      <color rgb="FF729FD4"/>
      <name val="Calibri"/>
      <family val="2"/>
      <scheme val="minor"/>
    </font>
    <font>
      <b/>
      <sz val="14"/>
      <color rgb="FFFFC000"/>
      <name val="Calibri"/>
      <family val="2"/>
      <scheme val="minor"/>
    </font>
    <font>
      <b/>
      <sz val="11"/>
      <color rgb="FFFFC000"/>
      <name val="Calibri"/>
      <family val="2"/>
      <scheme val="minor"/>
    </font>
    <font>
      <b/>
      <sz val="16"/>
      <color rgb="FFFFC000"/>
      <name val="Calibri"/>
      <family val="2"/>
      <scheme val="minor"/>
    </font>
    <font>
      <u/>
      <sz val="11"/>
      <color theme="10"/>
      <name val="Calibri"/>
      <family val="2"/>
      <scheme val="minor"/>
    </font>
    <font>
      <b/>
      <sz val="12"/>
      <color rgb="FF00A99D"/>
      <name val="Calibri"/>
      <family val="2"/>
      <scheme val="minor"/>
    </font>
    <font>
      <sz val="9"/>
      <color theme="1"/>
      <name val="Calibri"/>
      <family val="2"/>
      <scheme val="minor"/>
    </font>
    <font>
      <b/>
      <sz val="11"/>
      <color rgb="FFF39C00"/>
      <name val="Calibri"/>
      <family val="2"/>
      <scheme val="minor"/>
    </font>
    <font>
      <b/>
      <sz val="9"/>
      <color rgb="FFF39C00"/>
      <name val="Calibri"/>
      <family val="2"/>
      <scheme val="minor"/>
    </font>
    <font>
      <b/>
      <sz val="11"/>
      <color theme="1"/>
      <name val="Arial"/>
      <family val="2"/>
    </font>
    <font>
      <b/>
      <sz val="14"/>
      <color rgb="FFF39C00"/>
      <name val="Calibri"/>
      <family val="2"/>
      <scheme val="minor"/>
    </font>
    <font>
      <vertAlign val="superscript"/>
      <sz val="11"/>
      <color rgb="FF000000"/>
      <name val="Calibri"/>
      <family val="2"/>
      <scheme val="minor"/>
    </font>
    <font>
      <sz val="11"/>
      <name val="Calibri"/>
      <family val="2"/>
      <scheme val="minor"/>
    </font>
    <font>
      <b/>
      <u/>
      <sz val="16"/>
      <color rgb="FFF39C00"/>
      <name val="Calibri"/>
      <family val="2"/>
      <scheme val="minor"/>
    </font>
    <font>
      <vertAlign val="superscript"/>
      <sz val="11"/>
      <color rgb="FF58595B"/>
      <name val="Calibri"/>
      <family val="2"/>
      <scheme val="minor"/>
    </font>
    <font>
      <b/>
      <vertAlign val="superscript"/>
      <sz val="11"/>
      <color rgb="FF58595B"/>
      <name val="Calibri"/>
      <family val="2"/>
      <scheme val="minor"/>
    </font>
    <font>
      <b/>
      <sz val="16"/>
      <color rgb="FFF39C00"/>
      <name val="Calibri"/>
      <family val="2"/>
      <scheme val="minor"/>
    </font>
  </fonts>
  <fills count="16">
    <fill>
      <patternFill patternType="none"/>
    </fill>
    <fill>
      <patternFill patternType="gray125"/>
    </fill>
    <fill>
      <patternFill patternType="solid">
        <fgColor rgb="FF5BC4BF"/>
        <bgColor indexed="64"/>
      </patternFill>
    </fill>
    <fill>
      <patternFill patternType="solid">
        <fgColor rgb="FFDBF0ED"/>
        <bgColor indexed="64"/>
      </patternFill>
    </fill>
    <fill>
      <patternFill patternType="solid">
        <fgColor rgb="FFFFFFFF"/>
        <bgColor indexed="64"/>
      </patternFill>
    </fill>
    <fill>
      <patternFill patternType="solid">
        <fgColor rgb="FF729FD4"/>
        <bgColor indexed="64"/>
      </patternFill>
    </fill>
    <fill>
      <patternFill patternType="solid">
        <fgColor rgb="FFF2F4FA"/>
        <bgColor indexed="64"/>
      </patternFill>
    </fill>
    <fill>
      <patternFill patternType="solid">
        <fgColor rgb="FFDCE4F4"/>
        <bgColor indexed="64"/>
      </patternFill>
    </fill>
    <fill>
      <patternFill patternType="solid">
        <fgColor rgb="FFBFD0EB"/>
        <bgColor indexed="64"/>
      </patternFill>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39C00"/>
        <bgColor indexed="64"/>
      </patternFill>
    </fill>
    <fill>
      <patternFill patternType="solid">
        <fgColor theme="5" tint="0.79998168889431442"/>
        <bgColor indexed="64"/>
      </patternFill>
    </fill>
    <fill>
      <patternFill patternType="solid">
        <fgColor theme="5" tint="0.59999389629810485"/>
        <bgColor indexed="64"/>
      </patternFill>
    </fill>
  </fills>
  <borders count="7">
    <border>
      <left/>
      <right/>
      <top/>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right style="thick">
        <color rgb="FFFFC000"/>
      </right>
      <top/>
      <bottom/>
      <diagonal/>
    </border>
    <border>
      <left style="thick">
        <color rgb="FFFFC000"/>
      </left>
      <right/>
      <top/>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s>
  <cellStyleXfs count="4">
    <xf numFmtId="0" fontId="0" fillId="0" borderId="0"/>
    <xf numFmtId="43" fontId="12" fillId="0" borderId="0" applyFont="0" applyFill="0" applyBorder="0" applyAlignment="0" applyProtection="0"/>
    <xf numFmtId="9" fontId="12" fillId="0" borderId="0" applyFont="0" applyFill="0" applyBorder="0" applyAlignment="0" applyProtection="0"/>
    <xf numFmtId="0" fontId="24" fillId="0" borderId="0" applyNumberFormat="0" applyFill="0" applyBorder="0" applyAlignment="0" applyProtection="0"/>
  </cellStyleXfs>
  <cellXfs count="318">
    <xf numFmtId="0" fontId="0" fillId="0" borderId="0" xfId="0"/>
    <xf numFmtId="0" fontId="6" fillId="5" borderId="0" xfId="0" applyFont="1" applyFill="1" applyBorder="1" applyAlignment="1">
      <alignment vertical="center" wrapText="1"/>
    </xf>
    <xf numFmtId="0" fontId="7" fillId="0" borderId="0" xfId="0" applyFont="1" applyBorder="1" applyAlignment="1">
      <alignment vertical="center" wrapText="1"/>
    </xf>
    <xf numFmtId="3" fontId="7" fillId="0" borderId="0" xfId="0" applyNumberFormat="1" applyFont="1" applyBorder="1" applyAlignment="1">
      <alignment horizontal="center" vertical="center" wrapText="1"/>
    </xf>
    <xf numFmtId="0" fontId="6" fillId="2" borderId="0" xfId="0" applyFont="1" applyFill="1" applyBorder="1" applyAlignment="1">
      <alignment horizontal="center" vertical="center" wrapText="1"/>
    </xf>
    <xf numFmtId="0" fontId="0" fillId="0" borderId="0" xfId="0" applyFont="1" applyBorder="1" applyAlignment="1">
      <alignment horizontal="center" vertical="center" wrapText="1"/>
    </xf>
    <xf numFmtId="3" fontId="4" fillId="0" borderId="0" xfId="0" applyNumberFormat="1" applyFont="1" applyBorder="1" applyAlignment="1">
      <alignment horizontal="center" vertical="center" wrapText="1"/>
    </xf>
    <xf numFmtId="3" fontId="2" fillId="0" borderId="0" xfId="0" applyNumberFormat="1" applyFont="1" applyBorder="1" applyAlignment="1">
      <alignment horizontal="center" vertical="center" wrapText="1"/>
    </xf>
    <xf numFmtId="0" fontId="7" fillId="3" borderId="0" xfId="0" applyFont="1" applyFill="1" applyBorder="1" applyAlignment="1">
      <alignment horizontal="center" vertical="center" wrapText="1"/>
    </xf>
    <xf numFmtId="0" fontId="7" fillId="0" borderId="0" xfId="0" applyFont="1" applyBorder="1" applyAlignment="1">
      <alignment horizontal="center" vertical="center" wrapText="1"/>
    </xf>
    <xf numFmtId="3" fontId="0" fillId="0" borderId="0" xfId="0" applyNumberFormat="1" applyFont="1" applyBorder="1" applyAlignment="1">
      <alignment horizontal="center" vertical="center" wrapText="1"/>
    </xf>
    <xf numFmtId="3" fontId="7" fillId="3" borderId="0" xfId="0" applyNumberFormat="1" applyFont="1" applyFill="1" applyBorder="1" applyAlignment="1">
      <alignment horizontal="center" vertical="center" wrapText="1"/>
    </xf>
    <xf numFmtId="0" fontId="0" fillId="0" borderId="0" xfId="0" applyFont="1" applyBorder="1" applyAlignment="1">
      <alignment vertical="center"/>
    </xf>
    <xf numFmtId="0" fontId="0" fillId="0" borderId="0" xfId="0" applyFont="1" applyBorder="1" applyAlignment="1">
      <alignment vertical="center" wrapText="1"/>
    </xf>
    <xf numFmtId="0" fontId="2" fillId="0" borderId="0" xfId="0" applyFont="1" applyBorder="1" applyAlignment="1">
      <alignment vertical="center" wrapText="1"/>
    </xf>
    <xf numFmtId="0" fontId="0" fillId="3" borderId="0" xfId="0" applyFont="1" applyFill="1" applyBorder="1" applyAlignment="1">
      <alignment vertical="center" wrapText="1"/>
    </xf>
    <xf numFmtId="3" fontId="0" fillId="3" borderId="0"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1" fillId="2" borderId="0" xfId="0" applyFont="1" applyFill="1" applyBorder="1" applyAlignment="1">
      <alignment vertical="center" wrapText="1"/>
    </xf>
    <xf numFmtId="0" fontId="9" fillId="0" borderId="0" xfId="0" applyFont="1" applyBorder="1" applyAlignment="1">
      <alignment horizontal="left" vertical="center"/>
    </xf>
    <xf numFmtId="0" fontId="0" fillId="0" borderId="0" xfId="0" applyFont="1" applyBorder="1" applyAlignment="1">
      <alignment horizontal="center"/>
    </xf>
    <xf numFmtId="0" fontId="0" fillId="0" borderId="0" xfId="0" applyFont="1" applyBorder="1"/>
    <xf numFmtId="0" fontId="4" fillId="0" borderId="0" xfId="0" applyFont="1" applyBorder="1" applyAlignment="1">
      <alignment horizontal="left" vertical="center"/>
    </xf>
    <xf numFmtId="0" fontId="7" fillId="3" borderId="0" xfId="0" applyFont="1" applyFill="1" applyBorder="1" applyAlignment="1">
      <alignment vertical="center" wrapText="1"/>
    </xf>
    <xf numFmtId="164" fontId="7" fillId="0" borderId="0" xfId="0" applyNumberFormat="1" applyFont="1" applyBorder="1" applyAlignment="1">
      <alignment horizontal="center" vertical="center" wrapText="1"/>
    </xf>
    <xf numFmtId="164" fontId="7" fillId="3" borderId="0" xfId="0" applyNumberFormat="1" applyFont="1" applyFill="1" applyBorder="1" applyAlignment="1">
      <alignment horizontal="center" vertical="center" wrapText="1"/>
    </xf>
    <xf numFmtId="0" fontId="7" fillId="0" borderId="0" xfId="0" applyFont="1" applyBorder="1" applyAlignment="1">
      <alignment horizontal="left" vertical="center"/>
    </xf>
    <xf numFmtId="0" fontId="6" fillId="2" borderId="0" xfId="0" applyFont="1" applyFill="1" applyBorder="1" applyAlignment="1">
      <alignment vertical="center" wrapText="1"/>
    </xf>
    <xf numFmtId="3" fontId="3" fillId="3" borderId="0" xfId="0" applyNumberFormat="1" applyFont="1" applyFill="1" applyBorder="1" applyAlignment="1">
      <alignment horizontal="center" vertical="center" wrapText="1"/>
    </xf>
    <xf numFmtId="0" fontId="4" fillId="3" borderId="0" xfId="0" applyFont="1" applyFill="1" applyBorder="1" applyAlignment="1">
      <alignment vertical="center" wrapText="1"/>
    </xf>
    <xf numFmtId="3" fontId="5" fillId="3" borderId="0" xfId="0" applyNumberFormat="1" applyFont="1" applyFill="1" applyBorder="1" applyAlignment="1">
      <alignment horizontal="center" vertical="center" wrapText="1"/>
    </xf>
    <xf numFmtId="1" fontId="7" fillId="0" borderId="0" xfId="0" applyNumberFormat="1" applyFont="1" applyBorder="1" applyAlignment="1">
      <alignment horizontal="center" vertical="center" wrapText="1"/>
    </xf>
    <xf numFmtId="1" fontId="7" fillId="3" borderId="0" xfId="0" applyNumberFormat="1" applyFont="1" applyFill="1" applyBorder="1" applyAlignment="1">
      <alignment horizontal="center" vertical="center" wrapText="1"/>
    </xf>
    <xf numFmtId="0" fontId="4" fillId="0" borderId="0" xfId="0" applyFont="1" applyBorder="1" applyAlignment="1">
      <alignment vertical="center" wrapText="1"/>
    </xf>
    <xf numFmtId="1" fontId="4" fillId="0" borderId="0" xfId="0" applyNumberFormat="1" applyFont="1" applyBorder="1" applyAlignment="1">
      <alignment horizontal="center" vertical="center" wrapText="1"/>
    </xf>
    <xf numFmtId="165" fontId="7" fillId="0" borderId="0" xfId="0" applyNumberFormat="1" applyFont="1" applyBorder="1" applyAlignment="1">
      <alignment horizontal="center" vertical="center" wrapText="1"/>
    </xf>
    <xf numFmtId="165" fontId="7" fillId="3" borderId="0" xfId="0" applyNumberFormat="1" applyFont="1" applyFill="1" applyBorder="1" applyAlignment="1">
      <alignment horizontal="center" vertical="center" wrapText="1"/>
    </xf>
    <xf numFmtId="3" fontId="4" fillId="3" borderId="0" xfId="0" applyNumberFormat="1" applyFont="1" applyFill="1" applyBorder="1" applyAlignment="1">
      <alignment horizontal="center" vertical="center" wrapText="1"/>
    </xf>
    <xf numFmtId="4" fontId="7" fillId="3" borderId="0" xfId="0" applyNumberFormat="1" applyFont="1" applyFill="1" applyBorder="1" applyAlignment="1">
      <alignment horizontal="center" vertical="center" wrapText="1"/>
    </xf>
    <xf numFmtId="0" fontId="0" fillId="0" borderId="0" xfId="0" applyFont="1" applyBorder="1" applyAlignment="1">
      <alignment horizontal="left" vertical="center" indent="2"/>
    </xf>
    <xf numFmtId="0" fontId="0" fillId="0" borderId="0" xfId="0" applyFont="1" applyBorder="1" applyAlignment="1">
      <alignment horizontal="right" vertical="center"/>
    </xf>
    <xf numFmtId="0" fontId="4" fillId="0" borderId="0" xfId="0" applyFont="1" applyFill="1" applyBorder="1" applyAlignment="1">
      <alignment vertical="center" wrapText="1"/>
    </xf>
    <xf numFmtId="0" fontId="0" fillId="0" borderId="0" xfId="0" applyFont="1" applyFill="1" applyBorder="1"/>
    <xf numFmtId="0" fontId="0" fillId="0" borderId="0" xfId="0" applyFont="1" applyBorder="1" applyAlignment="1">
      <alignment horizontal="justify" vertical="center"/>
    </xf>
    <xf numFmtId="0" fontId="10" fillId="0" borderId="0" xfId="0" applyFont="1" applyBorder="1" applyAlignment="1">
      <alignment horizontal="left" vertical="center"/>
    </xf>
    <xf numFmtId="0" fontId="6" fillId="5" borderId="0" xfId="0" applyFont="1" applyFill="1" applyBorder="1" applyAlignment="1">
      <alignment horizontal="center" vertical="center" wrapText="1"/>
    </xf>
    <xf numFmtId="0" fontId="4" fillId="6" borderId="0" xfId="0" applyFont="1" applyFill="1" applyBorder="1" applyAlignment="1">
      <alignment vertical="center" wrapText="1"/>
    </xf>
    <xf numFmtId="3" fontId="3" fillId="6" borderId="0" xfId="0" applyNumberFormat="1" applyFont="1" applyFill="1" applyBorder="1" applyAlignment="1">
      <alignment horizontal="center" vertical="center" wrapText="1"/>
    </xf>
    <xf numFmtId="0" fontId="7" fillId="7" borderId="0" xfId="0" applyFont="1" applyFill="1" applyBorder="1" applyAlignment="1">
      <alignment horizontal="left" vertical="center" wrapText="1" indent="1"/>
    </xf>
    <xf numFmtId="3" fontId="3" fillId="7" borderId="0" xfId="0" applyNumberFormat="1" applyFont="1" applyFill="1" applyBorder="1" applyAlignment="1">
      <alignment horizontal="center" vertical="center" wrapText="1"/>
    </xf>
    <xf numFmtId="0" fontId="7" fillId="6" borderId="0" xfId="0" applyFont="1" applyFill="1" applyBorder="1" applyAlignment="1">
      <alignment horizontal="left" vertical="center" wrapText="1" indent="1"/>
    </xf>
    <xf numFmtId="0" fontId="3" fillId="6" borderId="0" xfId="0" applyFont="1" applyFill="1" applyBorder="1" applyAlignment="1">
      <alignment horizontal="center" vertical="center" wrapText="1"/>
    </xf>
    <xf numFmtId="0" fontId="7" fillId="7" borderId="0" xfId="0" applyFont="1" applyFill="1" applyBorder="1" applyAlignment="1">
      <alignment horizontal="left" vertical="center" wrapText="1" indent="2"/>
    </xf>
    <xf numFmtId="0" fontId="3" fillId="7" borderId="0" xfId="0" applyFont="1" applyFill="1" applyBorder="1" applyAlignment="1">
      <alignment horizontal="center" vertical="center" wrapText="1"/>
    </xf>
    <xf numFmtId="0" fontId="7" fillId="6" borderId="0" xfId="0" applyFont="1" applyFill="1" applyBorder="1" applyAlignment="1">
      <alignment vertical="center" wrapText="1"/>
    </xf>
    <xf numFmtId="0" fontId="7" fillId="0" borderId="0" xfId="0" applyFont="1" applyBorder="1" applyAlignment="1">
      <alignment vertical="center"/>
    </xf>
    <xf numFmtId="3" fontId="4" fillId="6" borderId="0" xfId="0" applyNumberFormat="1" applyFont="1" applyFill="1" applyBorder="1" applyAlignment="1">
      <alignment horizontal="center" vertical="center" wrapText="1"/>
    </xf>
    <xf numFmtId="0" fontId="7" fillId="7" borderId="0" xfId="0" applyFont="1" applyFill="1" applyBorder="1" applyAlignment="1">
      <alignment vertical="center" wrapText="1"/>
    </xf>
    <xf numFmtId="3" fontId="7" fillId="7" borderId="0" xfId="0" applyNumberFormat="1" applyFont="1" applyFill="1" applyBorder="1" applyAlignment="1">
      <alignment horizontal="center" vertical="center" wrapText="1"/>
    </xf>
    <xf numFmtId="3" fontId="7" fillId="6" borderId="0" xfId="0" applyNumberFormat="1" applyFont="1" applyFill="1" applyBorder="1" applyAlignment="1">
      <alignment horizontal="center" vertical="center" wrapText="1"/>
    </xf>
    <xf numFmtId="0" fontId="7" fillId="6"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10" fontId="7" fillId="6" borderId="0" xfId="0" applyNumberFormat="1" applyFont="1" applyFill="1" applyBorder="1" applyAlignment="1">
      <alignment horizontal="center" vertical="center" wrapText="1"/>
    </xf>
    <xf numFmtId="10" fontId="7" fillId="7" borderId="0" xfId="0" applyNumberFormat="1" applyFont="1" applyFill="1" applyBorder="1" applyAlignment="1">
      <alignment horizontal="center" vertical="center" wrapText="1"/>
    </xf>
    <xf numFmtId="0" fontId="6" fillId="5"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7" fillId="0" borderId="0" xfId="0" applyFont="1" applyBorder="1" applyAlignment="1">
      <alignment horizontal="center" vertical="center"/>
    </xf>
    <xf numFmtId="0" fontId="7" fillId="7" borderId="0" xfId="0" applyFont="1" applyFill="1" applyBorder="1" applyAlignment="1">
      <alignment horizontal="center" vertical="center" wrapText="1"/>
    </xf>
    <xf numFmtId="0" fontId="3" fillId="6" borderId="0" xfId="0" applyFont="1" applyFill="1" applyBorder="1" applyAlignment="1">
      <alignment vertical="center" wrapText="1"/>
    </xf>
    <xf numFmtId="0" fontId="3" fillId="7" borderId="0" xfId="0" applyFont="1" applyFill="1" applyBorder="1" applyAlignment="1">
      <alignment vertical="center" wrapText="1"/>
    </xf>
    <xf numFmtId="0" fontId="0" fillId="7" borderId="0" xfId="0" applyFont="1" applyFill="1" applyBorder="1" applyAlignment="1">
      <alignment horizontal="center" vertical="center" wrapText="1"/>
    </xf>
    <xf numFmtId="0" fontId="7" fillId="0" borderId="0" xfId="0" applyFont="1" applyBorder="1" applyAlignment="1">
      <alignment horizontal="left" vertical="center" wrapText="1" indent="1"/>
    </xf>
    <xf numFmtId="0" fontId="5" fillId="7" borderId="0" xfId="0" applyFont="1" applyFill="1" applyBorder="1" applyAlignment="1">
      <alignment vertical="center" wrapText="1"/>
    </xf>
    <xf numFmtId="0" fontId="4" fillId="7" borderId="0" xfId="0" applyFont="1" applyFill="1" applyBorder="1" applyAlignment="1">
      <alignment vertical="center" wrapText="1"/>
    </xf>
    <xf numFmtId="0" fontId="4" fillId="7" borderId="0" xfId="0" applyFont="1" applyFill="1" applyBorder="1" applyAlignment="1">
      <alignment horizontal="center" vertical="center" wrapText="1"/>
    </xf>
    <xf numFmtId="3" fontId="4" fillId="7" borderId="0" xfId="0" applyNumberFormat="1" applyFont="1" applyFill="1" applyBorder="1" applyAlignment="1">
      <alignment horizontal="center" vertical="center" wrapText="1"/>
    </xf>
    <xf numFmtId="0" fontId="11" fillId="0" borderId="0" xfId="0" applyFont="1" applyBorder="1" applyAlignment="1">
      <alignment horizontal="left" vertical="center"/>
    </xf>
    <xf numFmtId="0" fontId="4" fillId="6" borderId="0" xfId="0" applyFont="1" applyFill="1" applyBorder="1" applyAlignment="1">
      <alignment horizontal="left" vertical="center" wrapText="1"/>
    </xf>
    <xf numFmtId="0" fontId="7" fillId="7" borderId="0" xfId="0" applyFont="1" applyFill="1" applyBorder="1" applyAlignment="1">
      <alignment horizontal="left" vertical="center" wrapText="1"/>
    </xf>
    <xf numFmtId="0" fontId="7" fillId="6" borderId="0" xfId="0" applyFont="1" applyFill="1" applyBorder="1" applyAlignment="1">
      <alignment horizontal="left" vertical="center" wrapText="1"/>
    </xf>
    <xf numFmtId="0" fontId="6" fillId="2"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1" fillId="5" borderId="0" xfId="0" applyFont="1" applyFill="1" applyBorder="1" applyAlignment="1">
      <alignment horizontal="center" vertical="center" wrapText="1"/>
    </xf>
    <xf numFmtId="2" fontId="7" fillId="0" borderId="0" xfId="0" applyNumberFormat="1" applyFont="1" applyBorder="1" applyAlignment="1">
      <alignment horizontal="center" vertical="center" wrapText="1"/>
    </xf>
    <xf numFmtId="0" fontId="6" fillId="5" borderId="0" xfId="0" applyFont="1" applyFill="1" applyBorder="1" applyAlignment="1">
      <alignment horizontal="left" vertical="center" wrapText="1"/>
    </xf>
    <xf numFmtId="0" fontId="1" fillId="5" borderId="0" xfId="0" applyFont="1" applyFill="1" applyBorder="1" applyAlignment="1">
      <alignment vertical="center" wrapText="1"/>
    </xf>
    <xf numFmtId="0" fontId="7" fillId="6" borderId="0" xfId="0" quotePrefix="1" applyFont="1" applyFill="1" applyBorder="1" applyAlignment="1">
      <alignment horizontal="center" vertical="center" wrapText="1"/>
    </xf>
    <xf numFmtId="0" fontId="1" fillId="5" borderId="0" xfId="0" applyFont="1" applyFill="1" applyBorder="1" applyAlignment="1">
      <alignment horizontal="left" vertical="center" wrapText="1"/>
    </xf>
    <xf numFmtId="0" fontId="14" fillId="0" borderId="0" xfId="0" applyFont="1" applyBorder="1" applyAlignment="1">
      <alignment horizontal="center" vertical="center"/>
    </xf>
    <xf numFmtId="3" fontId="0" fillId="0" borderId="0" xfId="0" applyNumberFormat="1" applyFont="1" applyBorder="1" applyAlignment="1">
      <alignment horizontal="center"/>
    </xf>
    <xf numFmtId="0" fontId="0" fillId="0" borderId="0" xfId="0" applyFill="1" applyBorder="1" applyAlignment="1">
      <alignment vertical="center" wrapText="1"/>
    </xf>
    <xf numFmtId="0" fontId="15" fillId="0" borderId="0" xfId="0" applyFont="1" applyBorder="1" applyAlignment="1">
      <alignment horizontal="center" vertical="center"/>
    </xf>
    <xf numFmtId="0" fontId="3" fillId="3" borderId="0" xfId="0" applyFont="1" applyFill="1" applyBorder="1" applyAlignment="1">
      <alignment horizontal="center" vertical="center" wrapText="1"/>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Border="1" applyAlignment="1">
      <alignment horizontal="center" vertical="center"/>
    </xf>
    <xf numFmtId="0" fontId="17" fillId="0" borderId="0" xfId="0" applyFont="1" applyBorder="1" applyAlignment="1">
      <alignment horizontal="left" vertical="center"/>
    </xf>
    <xf numFmtId="0" fontId="7" fillId="0" borderId="0" xfId="0" applyFont="1" applyBorder="1" applyAlignment="1">
      <alignment horizontal="center"/>
    </xf>
    <xf numFmtId="0" fontId="1" fillId="2" borderId="0" xfId="0" applyFont="1" applyFill="1" applyAlignment="1">
      <alignment horizontal="center" vertical="center" wrapText="1"/>
    </xf>
    <xf numFmtId="0" fontId="7" fillId="0" borderId="0" xfId="0" applyFont="1" applyAlignment="1">
      <alignment horizontal="center"/>
    </xf>
    <xf numFmtId="0" fontId="7" fillId="0" borderId="0" xfId="0" applyFont="1"/>
    <xf numFmtId="0" fontId="7" fillId="3" borderId="0" xfId="0" applyFont="1" applyFill="1" applyAlignment="1">
      <alignment vertical="center" wrapText="1"/>
    </xf>
    <xf numFmtId="0" fontId="7" fillId="3" borderId="0" xfId="0" applyFont="1" applyFill="1" applyAlignment="1">
      <alignment horizontal="center" vertical="center" wrapText="1"/>
    </xf>
    <xf numFmtId="0" fontId="7" fillId="0" borderId="0" xfId="0" applyFont="1" applyAlignment="1">
      <alignment horizontal="left" vertical="center" wrapText="1" indent="2"/>
    </xf>
    <xf numFmtId="3" fontId="7" fillId="0" borderId="0" xfId="0" applyNumberFormat="1" applyFont="1" applyAlignment="1">
      <alignment horizontal="center" vertical="center" wrapText="1"/>
    </xf>
    <xf numFmtId="0" fontId="7" fillId="0" borderId="0" xfId="0" applyFont="1" applyAlignment="1">
      <alignment horizontal="center" vertical="center" wrapText="1"/>
    </xf>
    <xf numFmtId="3" fontId="7" fillId="3" borderId="0" xfId="0" applyNumberFormat="1" applyFont="1" applyFill="1" applyAlignment="1">
      <alignment horizontal="center" vertical="center" wrapText="1"/>
    </xf>
    <xf numFmtId="0" fontId="4" fillId="3" borderId="0" xfId="0" applyFont="1" applyFill="1" applyAlignment="1">
      <alignment vertical="center" wrapText="1"/>
    </xf>
    <xf numFmtId="3" fontId="4" fillId="3" borderId="0" xfId="0" applyNumberFormat="1" applyFont="1" applyFill="1" applyAlignment="1">
      <alignment horizontal="center" vertical="center" wrapText="1"/>
    </xf>
    <xf numFmtId="0" fontId="1" fillId="2" borderId="0" xfId="0" applyFont="1" applyFill="1" applyAlignment="1">
      <alignment vertical="center" wrapText="1"/>
    </xf>
    <xf numFmtId="0" fontId="4" fillId="0" borderId="0" xfId="0" applyFont="1" applyAlignment="1">
      <alignment horizontal="center"/>
    </xf>
    <xf numFmtId="0" fontId="4" fillId="0" borderId="0" xfId="0" applyFont="1"/>
    <xf numFmtId="0" fontId="7" fillId="3" borderId="0" xfId="0" applyFont="1" applyFill="1" applyAlignment="1">
      <alignment horizontal="left" vertical="center" wrapText="1" indent="2"/>
    </xf>
    <xf numFmtId="0" fontId="7" fillId="0" borderId="0" xfId="0" applyFont="1" applyAlignment="1">
      <alignment vertical="center" wrapText="1"/>
    </xf>
    <xf numFmtId="3" fontId="4" fillId="0" borderId="0" xfId="0" applyNumberFormat="1" applyFont="1" applyAlignment="1">
      <alignment horizontal="center"/>
    </xf>
    <xf numFmtId="0" fontId="4" fillId="0" borderId="0" xfId="0" applyFont="1" applyBorder="1" applyAlignment="1">
      <alignment vertical="center"/>
    </xf>
    <xf numFmtId="0" fontId="18" fillId="3" borderId="0" xfId="0" applyFont="1" applyFill="1" applyAlignment="1">
      <alignment wrapText="1"/>
    </xf>
    <xf numFmtId="0" fontId="7" fillId="3" borderId="0" xfId="0" applyFont="1" applyFill="1" applyAlignment="1">
      <alignment horizontal="center"/>
    </xf>
    <xf numFmtId="0" fontId="18" fillId="0" borderId="0" xfId="0" applyFont="1" applyAlignment="1">
      <alignment wrapText="1"/>
    </xf>
    <xf numFmtId="0" fontId="7" fillId="4" borderId="0" xfId="0" applyFont="1" applyFill="1" applyAlignment="1">
      <alignment horizontal="center" vertical="center" wrapText="1"/>
    </xf>
    <xf numFmtId="0" fontId="18" fillId="0" borderId="0" xfId="0" applyFont="1" applyAlignment="1">
      <alignment horizontal="left" wrapText="1"/>
    </xf>
    <xf numFmtId="0" fontId="18" fillId="3" borderId="0" xfId="0" applyFont="1" applyFill="1" applyAlignment="1">
      <alignment horizontal="left" wrapText="1"/>
    </xf>
    <xf numFmtId="0" fontId="19" fillId="3" borderId="0" xfId="0" applyFont="1" applyFill="1" applyAlignment="1">
      <alignment wrapText="1"/>
    </xf>
    <xf numFmtId="0" fontId="4" fillId="3" borderId="0" xfId="0" applyFont="1" applyFill="1" applyAlignment="1">
      <alignment horizontal="center"/>
    </xf>
    <xf numFmtId="9" fontId="7" fillId="3" borderId="0" xfId="0" applyNumberFormat="1" applyFont="1" applyFill="1" applyAlignment="1">
      <alignment horizontal="center"/>
    </xf>
    <xf numFmtId="9" fontId="7" fillId="4" borderId="0" xfId="2" applyFont="1" applyFill="1" applyBorder="1" applyAlignment="1">
      <alignment horizontal="center" vertical="center" wrapText="1"/>
    </xf>
    <xf numFmtId="9" fontId="7" fillId="0" borderId="0" xfId="0" applyNumberFormat="1" applyFont="1" applyAlignment="1">
      <alignment horizontal="center"/>
    </xf>
    <xf numFmtId="9" fontId="7" fillId="0" borderId="0" xfId="2" applyFont="1" applyFill="1" applyBorder="1" applyAlignment="1">
      <alignment horizontal="center" vertical="center" wrapText="1"/>
    </xf>
    <xf numFmtId="0" fontId="19" fillId="0" borderId="0" xfId="0" applyFont="1" applyAlignment="1">
      <alignment wrapText="1"/>
    </xf>
    <xf numFmtId="9" fontId="4" fillId="0" borderId="0" xfId="0" applyNumberFormat="1" applyFont="1" applyAlignment="1">
      <alignment horizontal="center"/>
    </xf>
    <xf numFmtId="9" fontId="4" fillId="3" borderId="0" xfId="0" applyNumberFormat="1" applyFont="1" applyFill="1" applyAlignment="1">
      <alignment horizontal="center"/>
    </xf>
    <xf numFmtId="9" fontId="4" fillId="9" borderId="0" xfId="2" applyFont="1" applyFill="1" applyBorder="1" applyAlignment="1">
      <alignment horizontal="center" vertical="center" wrapText="1"/>
    </xf>
    <xf numFmtId="0" fontId="7" fillId="0" borderId="0" xfId="0" applyFont="1" applyBorder="1"/>
    <xf numFmtId="3" fontId="7" fillId="3" borderId="0" xfId="0" applyNumberFormat="1" applyFont="1" applyFill="1" applyAlignment="1">
      <alignment horizontal="center" vertical="center"/>
    </xf>
    <xf numFmtId="3" fontId="7" fillId="0" borderId="0" xfId="0" applyNumberFormat="1" applyFont="1" applyAlignment="1">
      <alignment horizontal="center" vertical="center"/>
    </xf>
    <xf numFmtId="0" fontId="7" fillId="0" borderId="0" xfId="0" applyFont="1" applyAlignment="1">
      <alignment horizontal="center" vertical="center"/>
    </xf>
    <xf numFmtId="9" fontId="7" fillId="0" borderId="0" xfId="0" applyNumberFormat="1" applyFont="1" applyAlignment="1">
      <alignment horizontal="center" vertical="center"/>
    </xf>
    <xf numFmtId="9" fontId="7" fillId="3" borderId="0" xfId="0" applyNumberFormat="1" applyFont="1" applyFill="1" applyBorder="1" applyAlignment="1">
      <alignment horizontal="center" vertical="center" wrapText="1"/>
    </xf>
    <xf numFmtId="9" fontId="7" fillId="0" borderId="0" xfId="0" applyNumberFormat="1" applyFont="1" applyBorder="1" applyAlignment="1">
      <alignment horizontal="center" vertical="center" wrapText="1"/>
    </xf>
    <xf numFmtId="0" fontId="7" fillId="3" borderId="0" xfId="0" applyFont="1" applyFill="1" applyAlignment="1">
      <alignment horizontal="left" vertical="center" indent="2"/>
    </xf>
    <xf numFmtId="3" fontId="7" fillId="4" borderId="0" xfId="0" applyNumberFormat="1" applyFont="1" applyFill="1" applyAlignment="1">
      <alignment horizontal="center" vertical="center"/>
    </xf>
    <xf numFmtId="0" fontId="7" fillId="4" borderId="0" xfId="0" applyFont="1" applyFill="1" applyAlignment="1">
      <alignment horizontal="left" vertical="center" indent="2"/>
    </xf>
    <xf numFmtId="0" fontId="7" fillId="0" borderId="0" xfId="0" applyFont="1" applyBorder="1" applyAlignment="1">
      <alignment horizontal="center" vertical="top"/>
    </xf>
    <xf numFmtId="0" fontId="7" fillId="0" borderId="0" xfId="0" applyFont="1" applyBorder="1" applyAlignment="1">
      <alignment vertical="top"/>
    </xf>
    <xf numFmtId="0" fontId="7" fillId="0" borderId="0" xfId="0" applyFont="1" applyFill="1" applyAlignment="1">
      <alignment horizontal="left" vertical="center" wrapText="1" indent="2"/>
    </xf>
    <xf numFmtId="0" fontId="7" fillId="0" borderId="0" xfId="0" applyFont="1" applyFill="1" applyAlignment="1">
      <alignment horizontal="center" vertical="center" wrapText="1"/>
    </xf>
    <xf numFmtId="3" fontId="7" fillId="0" borderId="0" xfId="0" applyNumberFormat="1" applyFont="1" applyFill="1" applyAlignment="1">
      <alignment horizontal="center" vertical="center" wrapText="1"/>
    </xf>
    <xf numFmtId="0" fontId="4" fillId="3" borderId="0" xfId="0" applyFont="1" applyFill="1"/>
    <xf numFmtId="3" fontId="4" fillId="3" borderId="0" xfId="0" applyNumberFormat="1" applyFont="1" applyFill="1" applyAlignment="1">
      <alignment horizontal="center"/>
    </xf>
    <xf numFmtId="0" fontId="4" fillId="3" borderId="0" xfId="0" applyFont="1" applyFill="1" applyAlignment="1">
      <alignment horizontal="center" vertical="center" wrapText="1"/>
    </xf>
    <xf numFmtId="0" fontId="7" fillId="9" borderId="0" xfId="0" applyFont="1" applyFill="1" applyAlignment="1">
      <alignment horizontal="center" vertical="center" wrapText="1"/>
    </xf>
    <xf numFmtId="2" fontId="7" fillId="9" borderId="0" xfId="0" applyNumberFormat="1" applyFont="1" applyFill="1" applyAlignment="1">
      <alignment horizontal="center" vertical="center" wrapText="1"/>
    </xf>
    <xf numFmtId="2" fontId="4" fillId="3" borderId="0" xfId="0" applyNumberFormat="1" applyFont="1" applyFill="1" applyAlignment="1">
      <alignment horizontal="center" vertical="center" wrapText="1"/>
    </xf>
    <xf numFmtId="2" fontId="7" fillId="0" borderId="0" xfId="0" applyNumberFormat="1" applyFont="1" applyAlignment="1">
      <alignment horizontal="center" vertical="center" wrapText="1"/>
    </xf>
    <xf numFmtId="0" fontId="4" fillId="10" borderId="0" xfId="0" applyFont="1" applyFill="1" applyAlignment="1">
      <alignment vertical="center" wrapText="1"/>
    </xf>
    <xf numFmtId="0" fontId="4" fillId="10" borderId="0" xfId="0" applyFont="1" applyFill="1" applyAlignment="1">
      <alignment horizontal="center" vertical="center" wrapText="1"/>
    </xf>
    <xf numFmtId="0" fontId="7" fillId="3" borderId="0" xfId="0" applyFont="1" applyFill="1" applyAlignment="1">
      <alignment horizontal="left" vertical="center" wrapText="1"/>
    </xf>
    <xf numFmtId="0" fontId="7" fillId="0" borderId="0" xfId="0" applyFont="1" applyAlignment="1">
      <alignment horizontal="left" vertical="center" wrapText="1"/>
    </xf>
    <xf numFmtId="3" fontId="7" fillId="0" borderId="0" xfId="0" applyNumberFormat="1" applyFont="1" applyAlignment="1">
      <alignment horizontal="center"/>
    </xf>
    <xf numFmtId="3" fontId="7" fillId="3" borderId="0" xfId="0" applyNumberFormat="1" applyFont="1" applyFill="1" applyAlignment="1">
      <alignment horizontal="center"/>
    </xf>
    <xf numFmtId="0" fontId="4" fillId="3" borderId="0" xfId="0" applyFont="1" applyFill="1" applyAlignment="1">
      <alignment wrapText="1"/>
    </xf>
    <xf numFmtId="0" fontId="7" fillId="0" borderId="0" xfId="0" applyFont="1" applyAlignment="1">
      <alignment wrapText="1"/>
    </xf>
    <xf numFmtId="1" fontId="7" fillId="0" borderId="0" xfId="0" applyNumberFormat="1" applyFont="1" applyAlignment="1">
      <alignment horizontal="center" vertical="center" wrapText="1"/>
    </xf>
    <xf numFmtId="0" fontId="7" fillId="0" borderId="0" xfId="0" applyFont="1" applyAlignment="1">
      <alignment horizontal="left" wrapText="1" indent="2"/>
    </xf>
    <xf numFmtId="1" fontId="7" fillId="3" borderId="0" xfId="0" applyNumberFormat="1" applyFont="1" applyFill="1" applyAlignment="1">
      <alignment horizontal="center"/>
    </xf>
    <xf numFmtId="0" fontId="7" fillId="0" borderId="0" xfId="0" applyFont="1" applyAlignment="1">
      <alignment horizontal="left" wrapText="1" indent="1"/>
    </xf>
    <xf numFmtId="0" fontId="18" fillId="0" borderId="0" xfId="0" applyFont="1" applyAlignment="1">
      <alignment horizontal="center" wrapText="1"/>
    </xf>
    <xf numFmtId="0" fontId="18" fillId="3" borderId="0" xfId="0" applyFont="1" applyFill="1" applyAlignment="1">
      <alignment horizontal="center" vertical="center" wrapText="1"/>
    </xf>
    <xf numFmtId="0" fontId="19" fillId="0" borderId="0" xfId="0" applyFont="1" applyAlignment="1">
      <alignment horizontal="center" vertical="center" wrapText="1"/>
    </xf>
    <xf numFmtId="1" fontId="7" fillId="0" borderId="0" xfId="0" applyNumberFormat="1" applyFont="1" applyAlignment="1">
      <alignment horizontal="center" vertical="center"/>
    </xf>
    <xf numFmtId="0" fontId="7" fillId="0" borderId="0" xfId="0" applyFont="1" applyAlignment="1">
      <alignment horizontal="center" wrapText="1"/>
    </xf>
    <xf numFmtId="0" fontId="19" fillId="0" borderId="0" xfId="0" applyFont="1" applyAlignment="1">
      <alignment horizontal="center" wrapText="1"/>
    </xf>
    <xf numFmtId="3" fontId="18" fillId="3" borderId="0" xfId="0" applyNumberFormat="1" applyFont="1" applyFill="1" applyAlignment="1">
      <alignment horizontal="center" vertical="center" wrapText="1"/>
    </xf>
    <xf numFmtId="166" fontId="19" fillId="0" borderId="0" xfId="1" applyNumberFormat="1" applyFont="1" applyAlignment="1">
      <alignment horizontal="center" vertical="center" wrapText="1"/>
    </xf>
    <xf numFmtId="0" fontId="19" fillId="0" borderId="0" xfId="0" quotePrefix="1" applyFont="1" applyAlignment="1">
      <alignment wrapText="1"/>
    </xf>
    <xf numFmtId="3" fontId="19" fillId="3" borderId="0" xfId="0" applyNumberFormat="1" applyFont="1" applyFill="1" applyAlignment="1">
      <alignment horizontal="center" vertical="center" wrapText="1"/>
    </xf>
    <xf numFmtId="0" fontId="4" fillId="2" borderId="0" xfId="0" applyFont="1" applyFill="1" applyBorder="1" applyAlignment="1">
      <alignment vertical="center"/>
    </xf>
    <xf numFmtId="0" fontId="4" fillId="2" borderId="0" xfId="0" applyFont="1" applyFill="1" applyBorder="1" applyAlignment="1">
      <alignment horizontal="center" vertical="center" wrapText="1"/>
    </xf>
    <xf numFmtId="0" fontId="4" fillId="3" borderId="0" xfId="0" applyFont="1" applyFill="1" applyBorder="1" applyAlignment="1">
      <alignment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2" borderId="0" xfId="0" applyFont="1" applyFill="1" applyBorder="1" applyAlignment="1">
      <alignment horizontal="left" vertical="center"/>
    </xf>
    <xf numFmtId="165" fontId="4" fillId="3" borderId="0" xfId="0" applyNumberFormat="1" applyFont="1" applyFill="1" applyBorder="1" applyAlignment="1">
      <alignment horizontal="center" vertical="center"/>
    </xf>
    <xf numFmtId="165" fontId="7" fillId="0" borderId="0" xfId="0" applyNumberFormat="1" applyFont="1" applyBorder="1" applyAlignment="1">
      <alignment horizontal="center" vertical="center"/>
    </xf>
    <xf numFmtId="165" fontId="4" fillId="0" borderId="0" xfId="0" applyNumberFormat="1" applyFont="1" applyBorder="1" applyAlignment="1">
      <alignment horizontal="center" vertical="center"/>
    </xf>
    <xf numFmtId="0" fontId="7" fillId="0" borderId="0" xfId="0" applyFont="1" applyFill="1" applyBorder="1" applyAlignment="1">
      <alignment horizontal="center" vertical="center"/>
    </xf>
    <xf numFmtId="4" fontId="4" fillId="0" borderId="0" xfId="0" applyNumberFormat="1" applyFont="1" applyFill="1" applyBorder="1" applyAlignment="1">
      <alignment horizontal="center" vertical="center"/>
    </xf>
    <xf numFmtId="4" fontId="7"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3" fontId="4" fillId="0" borderId="0" xfId="0" applyNumberFormat="1" applyFont="1" applyFill="1" applyBorder="1" applyAlignment="1">
      <alignment horizontal="center" vertical="center"/>
    </xf>
    <xf numFmtId="0" fontId="20" fillId="0" borderId="0" xfId="0" applyFont="1" applyBorder="1" applyAlignment="1">
      <alignment horizontal="left" vertical="center"/>
    </xf>
    <xf numFmtId="4" fontId="7" fillId="7" borderId="0" xfId="0" applyNumberFormat="1" applyFont="1" applyFill="1" applyBorder="1" applyAlignment="1">
      <alignment horizontal="center" vertical="center" wrapText="1"/>
    </xf>
    <xf numFmtId="4" fontId="7" fillId="6" borderId="0" xfId="0" applyNumberFormat="1" applyFont="1" applyFill="1" applyBorder="1" applyAlignment="1">
      <alignment horizontal="center" vertical="center" wrapText="1"/>
    </xf>
    <xf numFmtId="0" fontId="1" fillId="5" borderId="0" xfId="0" applyFont="1" applyFill="1" applyBorder="1" applyAlignment="1">
      <alignment vertical="center"/>
    </xf>
    <xf numFmtId="0" fontId="7" fillId="0" borderId="0" xfId="0" applyFont="1" applyFill="1" applyBorder="1" applyAlignment="1">
      <alignment horizontal="center"/>
    </xf>
    <xf numFmtId="0" fontId="7" fillId="0" borderId="0" xfId="0" applyFont="1" applyFill="1" applyBorder="1"/>
    <xf numFmtId="0" fontId="4" fillId="3" borderId="0" xfId="0" applyFont="1" applyFill="1" applyAlignment="1">
      <alignment horizontal="left" vertical="center" wrapText="1" indent="2"/>
    </xf>
    <xf numFmtId="0" fontId="21" fillId="0" borderId="0" xfId="0" applyFont="1" applyBorder="1" applyAlignment="1">
      <alignment horizontal="center" vertical="center"/>
    </xf>
    <xf numFmtId="0" fontId="0" fillId="11" borderId="0" xfId="0" applyFill="1"/>
    <xf numFmtId="0" fontId="0" fillId="0" borderId="0" xfId="0" applyAlignment="1">
      <alignment wrapText="1"/>
    </xf>
    <xf numFmtId="0" fontId="23" fillId="0" borderId="0" xfId="0" applyFont="1"/>
    <xf numFmtId="0" fontId="23" fillId="0" borderId="0" xfId="0" applyFont="1" applyAlignment="1">
      <alignment horizontal="right"/>
    </xf>
    <xf numFmtId="0" fontId="0" fillId="0" borderId="0" xfId="0" applyAlignment="1">
      <alignment vertical="top" wrapText="1"/>
    </xf>
    <xf numFmtId="0" fontId="4" fillId="0" borderId="0" xfId="0" applyFont="1" applyAlignment="1">
      <alignment horizontal="right"/>
    </xf>
    <xf numFmtId="0" fontId="7" fillId="0" borderId="0" xfId="0" applyFont="1" applyBorder="1" applyAlignment="1">
      <alignment horizontal="left" vertical="center" wrapText="1"/>
    </xf>
    <xf numFmtId="0" fontId="1" fillId="2" borderId="0" xfId="0" applyFont="1" applyFill="1" applyBorder="1" applyAlignment="1">
      <alignment horizontal="left" vertical="center" wrapText="1"/>
    </xf>
    <xf numFmtId="0" fontId="7" fillId="0" borderId="0" xfId="0" applyFont="1" applyBorder="1" applyAlignment="1">
      <alignment horizontal="left" vertical="center" wrapText="1"/>
    </xf>
    <xf numFmtId="0" fontId="7" fillId="7" borderId="0" xfId="0" applyFont="1" applyFill="1" applyBorder="1" applyAlignment="1">
      <alignment horizontal="center" vertical="center" wrapText="1"/>
    </xf>
    <xf numFmtId="0" fontId="7" fillId="3" borderId="0" xfId="0" applyFont="1" applyFill="1" applyBorder="1" applyAlignment="1">
      <alignment horizontal="left" vertical="center" wrapText="1"/>
    </xf>
    <xf numFmtId="0" fontId="4" fillId="0" borderId="0" xfId="0" applyFont="1" applyBorder="1" applyAlignment="1">
      <alignment horizontal="left" vertical="center" wrapText="1"/>
    </xf>
    <xf numFmtId="0" fontId="0" fillId="0" borderId="0" xfId="0" applyFont="1" applyFill="1" applyBorder="1" applyAlignment="1">
      <alignment horizontal="left" vertical="center"/>
    </xf>
    <xf numFmtId="0" fontId="0" fillId="0" borderId="0" xfId="0" applyAlignment="1">
      <alignment horizontal="left"/>
    </xf>
    <xf numFmtId="4" fontId="7" fillId="0" borderId="0" xfId="0" applyNumberFormat="1" applyFont="1" applyBorder="1" applyAlignment="1">
      <alignment horizontal="center" vertical="center" wrapText="1"/>
    </xf>
    <xf numFmtId="164" fontId="4" fillId="3" borderId="0" xfId="0" applyNumberFormat="1" applyFont="1" applyFill="1" applyAlignment="1">
      <alignment horizontal="center" vertical="center" wrapText="1"/>
    </xf>
    <xf numFmtId="3" fontId="7" fillId="7" borderId="0" xfId="1" applyNumberFormat="1" applyFont="1" applyFill="1" applyBorder="1" applyAlignment="1">
      <alignment horizontal="center" vertical="center" wrapText="1"/>
    </xf>
    <xf numFmtId="3" fontId="7" fillId="6" borderId="0" xfId="1" applyNumberFormat="1" applyFont="1" applyFill="1" applyBorder="1" applyAlignment="1">
      <alignment horizontal="center" vertical="center" wrapText="1"/>
    </xf>
    <xf numFmtId="0" fontId="0" fillId="0" borderId="0" xfId="0" applyAlignment="1">
      <alignment horizontal="left" vertical="center" wrapText="1"/>
    </xf>
    <xf numFmtId="0" fontId="22" fillId="0" borderId="0" xfId="0" applyFont="1" applyBorder="1" applyAlignment="1">
      <alignment horizontal="left" vertical="center"/>
    </xf>
    <xf numFmtId="0" fontId="0" fillId="2" borderId="0" xfId="0" applyFill="1"/>
    <xf numFmtId="0" fontId="24" fillId="0" borderId="0" xfId="3" applyAlignment="1">
      <alignment wrapText="1"/>
    </xf>
    <xf numFmtId="0" fontId="0" fillId="12" borderId="0" xfId="0" applyFill="1"/>
    <xf numFmtId="0" fontId="0" fillId="12" borderId="0" xfId="0" applyFill="1" applyAlignment="1">
      <alignment horizontal="justify" vertical="center"/>
    </xf>
    <xf numFmtId="9" fontId="7" fillId="6" borderId="0" xfId="2" applyFont="1" applyFill="1" applyBorder="1" applyAlignment="1">
      <alignment horizontal="center" vertical="center" wrapText="1"/>
    </xf>
    <xf numFmtId="3" fontId="7" fillId="0" borderId="0" xfId="0" applyNumberFormat="1" applyFont="1" applyFill="1" applyBorder="1" applyAlignment="1">
      <alignment horizontal="center" vertical="center" wrapText="1"/>
    </xf>
    <xf numFmtId="0" fontId="0" fillId="0" borderId="0" xfId="0" applyFill="1"/>
    <xf numFmtId="0" fontId="26" fillId="0" borderId="0" xfId="0" applyFont="1" applyAlignment="1">
      <alignment vertical="center" wrapText="1"/>
    </xf>
    <xf numFmtId="0" fontId="28" fillId="0" borderId="3" xfId="0" applyFont="1" applyBorder="1" applyAlignment="1">
      <alignment horizontal="right" vertical="center" wrapText="1" indent="1"/>
    </xf>
    <xf numFmtId="0" fontId="28" fillId="0" borderId="0" xfId="0" applyFont="1" applyBorder="1" applyAlignment="1">
      <alignment vertical="center" wrapText="1"/>
    </xf>
    <xf numFmtId="0" fontId="28" fillId="0" borderId="0" xfId="0" applyFont="1" applyBorder="1" applyAlignment="1">
      <alignment horizontal="right" vertical="center" wrapText="1" indent="1"/>
    </xf>
    <xf numFmtId="0" fontId="27" fillId="0" borderId="0" xfId="0" applyFont="1"/>
    <xf numFmtId="0" fontId="9" fillId="0" borderId="0" xfId="0" applyFont="1" applyBorder="1" applyAlignment="1">
      <alignment horizontal="left" vertical="center" indent="1"/>
    </xf>
    <xf numFmtId="0" fontId="9" fillId="0" borderId="0" xfId="0" applyFont="1" applyBorder="1" applyAlignment="1">
      <alignment horizontal="left" vertical="center" indent="2"/>
    </xf>
    <xf numFmtId="0" fontId="27" fillId="0" borderId="0" xfId="0" applyFont="1" applyAlignment="1">
      <alignment horizontal="right" vertical="center" indent="2"/>
    </xf>
    <xf numFmtId="0" fontId="29" fillId="0" borderId="0" xfId="0" applyFont="1" applyAlignment="1">
      <alignment vertical="center"/>
    </xf>
    <xf numFmtId="0" fontId="7" fillId="6" borderId="0" xfId="0" applyFont="1" applyFill="1" applyBorder="1" applyAlignment="1">
      <alignment horizontal="justify" vertical="center" wrapText="1"/>
    </xf>
    <xf numFmtId="3" fontId="5" fillId="7" borderId="0" xfId="0" applyNumberFormat="1" applyFont="1" applyFill="1" applyBorder="1" applyAlignment="1">
      <alignment horizontal="center" vertical="center" wrapText="1"/>
    </xf>
    <xf numFmtId="0" fontId="30" fillId="0" borderId="0" xfId="0" applyFont="1" applyBorder="1" applyAlignment="1">
      <alignment horizontal="center" vertical="center"/>
    </xf>
    <xf numFmtId="0" fontId="30" fillId="0" borderId="0" xfId="0" applyFont="1" applyBorder="1" applyAlignment="1">
      <alignment horizontal="left" vertical="center"/>
    </xf>
    <xf numFmtId="164" fontId="7" fillId="7" borderId="0" xfId="1" applyNumberFormat="1" applyFont="1" applyFill="1" applyBorder="1" applyAlignment="1">
      <alignment horizontal="center" vertical="center" wrapText="1"/>
    </xf>
    <xf numFmtId="164" fontId="7" fillId="6" borderId="0" xfId="1" applyNumberFormat="1" applyFont="1" applyFill="1" applyBorder="1" applyAlignment="1">
      <alignment horizontal="center" vertical="center" wrapText="1"/>
    </xf>
    <xf numFmtId="0" fontId="1" fillId="13" borderId="0" xfId="0" applyFont="1" applyFill="1" applyBorder="1" applyAlignment="1">
      <alignment vertical="center"/>
    </xf>
    <xf numFmtId="0" fontId="1" fillId="13" borderId="0" xfId="0" applyFont="1" applyFill="1" applyBorder="1" applyAlignment="1">
      <alignment horizontal="center" vertical="center" wrapText="1"/>
    </xf>
    <xf numFmtId="0" fontId="7" fillId="14" borderId="0" xfId="0" applyFont="1" applyFill="1" applyBorder="1" applyAlignment="1">
      <alignment vertical="center" wrapText="1"/>
    </xf>
    <xf numFmtId="0" fontId="7" fillId="14" borderId="0" xfId="0" applyFont="1" applyFill="1" applyBorder="1" applyAlignment="1">
      <alignment horizontal="center" vertical="center" wrapText="1"/>
    </xf>
    <xf numFmtId="3" fontId="7" fillId="14" borderId="0" xfId="0" applyNumberFormat="1" applyFont="1" applyFill="1" applyBorder="1" applyAlignment="1">
      <alignment horizontal="center" vertical="center" wrapText="1"/>
    </xf>
    <xf numFmtId="0" fontId="1" fillId="13" borderId="0" xfId="0" applyFont="1" applyFill="1" applyBorder="1" applyAlignment="1">
      <alignment vertical="center" wrapText="1"/>
    </xf>
    <xf numFmtId="0" fontId="6" fillId="13" borderId="0" xfId="0" applyFont="1" applyFill="1" applyBorder="1" applyAlignment="1">
      <alignment horizontal="center" vertical="center" wrapText="1"/>
    </xf>
    <xf numFmtId="9" fontId="7" fillId="14" borderId="0" xfId="2" applyFont="1" applyFill="1" applyBorder="1" applyAlignment="1">
      <alignment horizontal="center" vertical="center" wrapText="1"/>
    </xf>
    <xf numFmtId="9" fontId="3" fillId="14" borderId="0" xfId="2" applyFont="1" applyFill="1" applyBorder="1" applyAlignment="1">
      <alignment horizontal="center" vertical="center" wrapText="1"/>
    </xf>
    <xf numFmtId="0" fontId="3" fillId="14" borderId="0" xfId="0" applyFont="1" applyFill="1" applyBorder="1" applyAlignment="1">
      <alignment horizontal="center" vertical="center" wrapText="1"/>
    </xf>
    <xf numFmtId="0" fontId="7" fillId="14" borderId="0" xfId="0" applyFont="1" applyFill="1" applyBorder="1" applyAlignment="1">
      <alignment horizontal="left" vertical="center" wrapText="1" indent="1"/>
    </xf>
    <xf numFmtId="2" fontId="7" fillId="14" borderId="0" xfId="0" applyNumberFormat="1" applyFont="1" applyFill="1" applyBorder="1" applyAlignment="1">
      <alignment horizontal="center" vertical="center" wrapText="1"/>
    </xf>
    <xf numFmtId="0" fontId="4" fillId="14" borderId="0" xfId="0" applyFont="1" applyFill="1" applyBorder="1" applyAlignment="1">
      <alignment vertical="center" wrapText="1"/>
    </xf>
    <xf numFmtId="3" fontId="4" fillId="14" borderId="0" xfId="0" applyNumberFormat="1" applyFont="1" applyFill="1" applyBorder="1" applyAlignment="1">
      <alignment horizontal="center" vertical="center" wrapText="1"/>
    </xf>
    <xf numFmtId="0" fontId="0" fillId="14" borderId="0" xfId="0" applyFont="1" applyFill="1" applyBorder="1" applyAlignment="1">
      <alignment horizontal="center" vertical="center" wrapText="1"/>
    </xf>
    <xf numFmtId="0" fontId="4" fillId="14" borderId="0" xfId="0" applyFont="1" applyFill="1" applyBorder="1" applyAlignment="1">
      <alignment horizontal="center" vertical="center" wrapText="1"/>
    </xf>
    <xf numFmtId="0" fontId="7" fillId="14" borderId="0" xfId="0" applyFont="1" applyFill="1" applyBorder="1" applyAlignment="1">
      <alignment horizontal="center" vertical="center" wrapText="1"/>
    </xf>
    <xf numFmtId="0" fontId="2" fillId="0" borderId="0" xfId="0" applyFont="1" applyAlignment="1">
      <alignment vertical="center"/>
    </xf>
    <xf numFmtId="0" fontId="3" fillId="0" borderId="0" xfId="0" applyFont="1" applyAlignment="1">
      <alignment vertical="center" wrapText="1"/>
    </xf>
    <xf numFmtId="9" fontId="3" fillId="0" borderId="0" xfId="0" applyNumberFormat="1" applyFont="1" applyAlignment="1">
      <alignment horizontal="right" vertical="center" wrapText="1"/>
    </xf>
    <xf numFmtId="0" fontId="3" fillId="0" borderId="0" xfId="0" applyFont="1" applyAlignment="1">
      <alignment horizontal="right" vertical="center" wrapText="1"/>
    </xf>
    <xf numFmtId="4" fontId="3" fillId="0" borderId="0" xfId="0" applyNumberFormat="1" applyFont="1" applyAlignment="1">
      <alignment horizontal="right" vertical="center" wrapText="1"/>
    </xf>
    <xf numFmtId="167" fontId="0" fillId="0" borderId="0" xfId="2" applyNumberFormat="1" applyFont="1" applyAlignment="1">
      <alignment vertical="center"/>
    </xf>
    <xf numFmtId="3" fontId="3" fillId="0" borderId="0" xfId="0" applyNumberFormat="1" applyFont="1" applyAlignment="1">
      <alignment horizontal="right" vertical="center" wrapText="1"/>
    </xf>
    <xf numFmtId="167" fontId="0" fillId="0" borderId="0" xfId="2" applyNumberFormat="1" applyFont="1" applyBorder="1" applyAlignment="1">
      <alignment horizontal="right" vertical="center"/>
    </xf>
    <xf numFmtId="0" fontId="3" fillId="0" borderId="0" xfId="0" quotePrefix="1" applyFont="1" applyAlignment="1">
      <alignment horizontal="right" vertical="center" wrapText="1"/>
    </xf>
    <xf numFmtId="0" fontId="32" fillId="0" borderId="0" xfId="0" applyFont="1" applyAlignment="1">
      <alignment vertical="center" wrapText="1"/>
    </xf>
    <xf numFmtId="10" fontId="0" fillId="0" borderId="0" xfId="0" applyNumberFormat="1"/>
    <xf numFmtId="0" fontId="5" fillId="0" borderId="0" xfId="0" applyFont="1" applyAlignment="1">
      <alignment vertical="center" wrapText="1"/>
    </xf>
    <xf numFmtId="165" fontId="0" fillId="0" borderId="0" xfId="0" applyNumberFormat="1"/>
    <xf numFmtId="164" fontId="3" fillId="0" borderId="0" xfId="0" applyNumberFormat="1" applyFont="1" applyAlignment="1">
      <alignment horizontal="right" vertical="center" wrapText="1"/>
    </xf>
    <xf numFmtId="0" fontId="32" fillId="0" borderId="0" xfId="0" applyFont="1" applyAlignment="1">
      <alignment vertical="center"/>
    </xf>
    <xf numFmtId="0" fontId="0" fillId="0" borderId="0" xfId="0" applyAlignment="1">
      <alignment vertical="center"/>
    </xf>
    <xf numFmtId="0" fontId="6" fillId="2" borderId="1"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33" fillId="12" borderId="0" xfId="3" applyFont="1" applyFill="1"/>
    <xf numFmtId="0" fontId="0" fillId="11" borderId="0" xfId="0" applyFill="1" applyAlignment="1">
      <alignment vertical="center"/>
    </xf>
    <xf numFmtId="0" fontId="0" fillId="0" borderId="0" xfId="0" applyAlignment="1">
      <alignment horizontal="right" vertical="center"/>
    </xf>
    <xf numFmtId="0" fontId="0" fillId="11" borderId="0" xfId="0" applyFill="1" applyAlignment="1">
      <alignment horizontal="right" vertical="center"/>
    </xf>
    <xf numFmtId="0" fontId="25" fillId="0" borderId="0" xfId="0" applyFont="1" applyBorder="1" applyAlignment="1">
      <alignment horizontal="right" vertical="center"/>
    </xf>
    <xf numFmtId="0" fontId="6" fillId="2" borderId="0" xfId="0" applyFont="1" applyFill="1" applyBorder="1" applyAlignment="1">
      <alignment horizontal="left" vertical="center" wrapText="1"/>
    </xf>
    <xf numFmtId="0" fontId="1" fillId="2" borderId="0" xfId="0" applyFont="1" applyFill="1" applyBorder="1" applyAlignment="1">
      <alignment vertical="center"/>
    </xf>
    <xf numFmtId="0" fontId="7" fillId="0" borderId="0" xfId="0" applyFont="1" applyBorder="1" applyAlignment="1">
      <alignment horizontal="left" vertical="center" wrapText="1"/>
    </xf>
    <xf numFmtId="3" fontId="4" fillId="3" borderId="0" xfId="0" applyNumberFormat="1" applyFont="1" applyFill="1" applyBorder="1" applyAlignment="1">
      <alignment vertical="center" wrapText="1"/>
    </xf>
    <xf numFmtId="0" fontId="0" fillId="0" borderId="0" xfId="0" applyFont="1" applyBorder="1" applyAlignment="1">
      <alignment horizontal="left" vertical="center" wrapText="1" indent="1"/>
    </xf>
    <xf numFmtId="0" fontId="0" fillId="3" borderId="0" xfId="0" applyFont="1" applyFill="1" applyBorder="1" applyAlignment="1">
      <alignment horizontal="left" vertical="center" wrapText="1" indent="1"/>
    </xf>
    <xf numFmtId="0" fontId="0" fillId="0" borderId="0" xfId="0" applyAlignment="1">
      <alignment horizontal="left" indent="1"/>
    </xf>
    <xf numFmtId="0" fontId="2" fillId="0" borderId="0" xfId="0" applyFont="1" applyBorder="1" applyAlignment="1">
      <alignment horizontal="left" vertical="center" wrapText="1" indent="1"/>
    </xf>
    <xf numFmtId="0" fontId="24" fillId="0" borderId="0" xfId="3" applyAlignment="1">
      <alignment vertical="center"/>
    </xf>
    <xf numFmtId="0" fontId="36" fillId="0" borderId="0" xfId="0" applyFont="1"/>
    <xf numFmtId="0" fontId="26" fillId="0" borderId="0" xfId="0" applyFont="1" applyAlignment="1">
      <alignment horizontal="left" vertical="center" wrapText="1" indent="1"/>
    </xf>
    <xf numFmtId="0" fontId="26" fillId="0" borderId="4" xfId="0" applyFont="1" applyBorder="1" applyAlignment="1">
      <alignment horizontal="left" vertical="center" wrapText="1" indent="1"/>
    </xf>
    <xf numFmtId="0" fontId="0" fillId="0" borderId="0" xfId="0" applyAlignment="1">
      <alignment horizontal="left" vertical="top" wrapText="1" indent="1"/>
    </xf>
    <xf numFmtId="0" fontId="0" fillId="0" borderId="0" xfId="0" applyAlignment="1">
      <alignment horizontal="left" vertical="center" wrapText="1"/>
    </xf>
    <xf numFmtId="0" fontId="1" fillId="13" borderId="0" xfId="0" applyFont="1" applyFill="1" applyBorder="1" applyAlignment="1">
      <alignment horizontal="left" vertical="center" wrapText="1"/>
    </xf>
    <xf numFmtId="0" fontId="0" fillId="0" borderId="0" xfId="0" applyFont="1" applyBorder="1" applyAlignment="1">
      <alignment horizontal="left" vertical="center" wrapText="1"/>
    </xf>
    <xf numFmtId="0" fontId="6" fillId="2" borderId="0" xfId="0" applyFont="1" applyFill="1" applyAlignment="1">
      <alignment horizontal="left" vertical="center" wrapText="1"/>
    </xf>
    <xf numFmtId="0" fontId="1" fillId="5" borderId="0" xfId="0" applyFont="1" applyFill="1" applyBorder="1" applyAlignment="1">
      <alignment horizontal="left" vertical="center" wrapText="1"/>
    </xf>
    <xf numFmtId="0" fontId="7" fillId="0" borderId="0" xfId="0" applyFont="1" applyBorder="1" applyAlignment="1">
      <alignment horizontal="left" vertical="center" wrapText="1"/>
    </xf>
    <xf numFmtId="0" fontId="1" fillId="2" borderId="0" xfId="0" applyFont="1" applyFill="1" applyBorder="1" applyAlignment="1">
      <alignment horizontal="left" vertical="center"/>
    </xf>
    <xf numFmtId="0" fontId="7" fillId="0" borderId="0" xfId="0" applyFont="1" applyBorder="1" applyAlignment="1">
      <alignment horizontal="center" vertical="center" wrapText="1"/>
    </xf>
    <xf numFmtId="0" fontId="1" fillId="2" borderId="0" xfId="0" applyFont="1" applyFill="1" applyAlignment="1">
      <alignment horizontal="left" vertical="center" wrapText="1"/>
    </xf>
    <xf numFmtId="0" fontId="1" fillId="2" borderId="0" xfId="0" applyFont="1" applyFill="1" applyBorder="1" applyAlignment="1">
      <alignment horizontal="left" vertical="center" wrapText="1"/>
    </xf>
    <xf numFmtId="0" fontId="6" fillId="2" borderId="0" xfId="0" applyFont="1" applyFill="1" applyBorder="1" applyAlignment="1">
      <alignment horizontal="left" vertical="center" wrapText="1"/>
    </xf>
    <xf numFmtId="0" fontId="7" fillId="7" borderId="0" xfId="0" applyFont="1" applyFill="1" applyBorder="1" applyAlignment="1">
      <alignment horizontal="center" vertical="center" wrapText="1"/>
    </xf>
    <xf numFmtId="0" fontId="4" fillId="8" borderId="0" xfId="0" applyFont="1" applyFill="1" applyBorder="1" applyAlignment="1">
      <alignment vertical="center" wrapText="1"/>
    </xf>
    <xf numFmtId="0" fontId="7" fillId="14" borderId="0" xfId="0" applyFont="1" applyFill="1" applyBorder="1" applyAlignment="1">
      <alignment horizontal="center" vertical="center" wrapText="1"/>
    </xf>
    <xf numFmtId="0" fontId="4" fillId="15" borderId="0" xfId="0" applyFont="1" applyFill="1" applyBorder="1" applyAlignment="1">
      <alignment vertical="center" wrapText="1"/>
    </xf>
    <xf numFmtId="0" fontId="8" fillId="8" borderId="0" xfId="0" applyFont="1" applyFill="1" applyBorder="1" applyAlignment="1">
      <alignment vertical="center" wrapText="1"/>
    </xf>
    <xf numFmtId="0" fontId="6" fillId="5" borderId="0" xfId="0" applyFont="1" applyFill="1" applyBorder="1" applyAlignment="1">
      <alignment horizontal="left" vertical="center" wrapText="1"/>
    </xf>
    <xf numFmtId="0" fontId="0" fillId="0" borderId="0" xfId="0" applyAlignment="1">
      <alignment horizontal="left" vertical="top" wrapText="1"/>
    </xf>
    <xf numFmtId="0" fontId="0" fillId="0" borderId="0" xfId="0" applyFill="1" applyBorder="1" applyAlignment="1">
      <alignment horizontal="left" vertical="center" wrapText="1"/>
    </xf>
    <xf numFmtId="0" fontId="6" fillId="2" borderId="1" xfId="0" applyFont="1" applyFill="1" applyBorder="1" applyAlignment="1">
      <alignment vertical="center" wrapText="1"/>
    </xf>
    <xf numFmtId="0" fontId="6" fillId="2" borderId="5" xfId="0" applyFont="1" applyFill="1" applyBorder="1" applyAlignment="1">
      <alignment vertical="center" wrapText="1"/>
    </xf>
    <xf numFmtId="0" fontId="6" fillId="2" borderId="2" xfId="0" applyFont="1" applyFill="1" applyBorder="1" applyAlignment="1">
      <alignment horizontal="center" vertical="center" wrapText="1"/>
    </xf>
    <xf numFmtId="0" fontId="6" fillId="2" borderId="6" xfId="0" applyFont="1" applyFill="1" applyBorder="1" applyAlignment="1">
      <alignment horizontal="center" vertical="center" wrapText="1"/>
    </xf>
  </cellXfs>
  <cellStyles count="4">
    <cellStyle name="Hiperlink" xfId="3" builtinId="8"/>
    <cellStyle name="Normal" xfId="0" builtinId="0"/>
    <cellStyle name="Porcentagem" xfId="2" builtinId="5"/>
    <cellStyle name="Vírgula" xfId="1" builtinId="3"/>
  </cellStyles>
  <dxfs count="0"/>
  <tableStyles count="0" defaultTableStyle="TableStyleMedium2" defaultPivotStyle="PivotStyleLight16"/>
  <colors>
    <mruColors>
      <color rgb="FFF39C00"/>
      <color rgb="FF5BC4BF"/>
      <color rgb="FFDCE4F4"/>
      <color rgb="FF729FD4"/>
      <color rgb="FFF2F4FA"/>
      <color rgb="FFDBF0ED"/>
      <color rgb="FF5859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hyperlink" Target="#Summary!A1"/><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Summary!A1"/><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6.jpeg"/><Relationship Id="rId4" Type="http://schemas.openxmlformats.org/officeDocument/2006/relationships/hyperlink" Target="#Summary!A1"/></Relationships>
</file>

<file path=xl/drawings/_rels/drawing6.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15</xdr:col>
      <xdr:colOff>3241</xdr:colOff>
      <xdr:row>27</xdr:row>
      <xdr:rowOff>171450</xdr:rowOff>
    </xdr:to>
    <xdr:pic>
      <xdr:nvPicPr>
        <xdr:cNvPr id="2" name="Imagem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9147240" cy="5143500"/>
        </a:xfrm>
        <a:prstGeom prst="rect">
          <a:avLst/>
        </a:prstGeom>
      </xdr:spPr>
    </xdr:pic>
    <xdr:clientData/>
  </xdr:twoCellAnchor>
  <xdr:twoCellAnchor>
    <xdr:from>
      <xdr:col>0</xdr:col>
      <xdr:colOff>388327</xdr:colOff>
      <xdr:row>6</xdr:row>
      <xdr:rowOff>90772</xdr:rowOff>
    </xdr:from>
    <xdr:to>
      <xdr:col>5</xdr:col>
      <xdr:colOff>591445</xdr:colOff>
      <xdr:row>11</xdr:row>
      <xdr:rowOff>159564</xdr:rowOff>
    </xdr:to>
    <xdr:sp macro="" textlink="">
      <xdr:nvSpPr>
        <xdr:cNvPr id="3" name="CaixaDeTexto 2">
          <a:extLst>
            <a:ext uri="{FF2B5EF4-FFF2-40B4-BE49-F238E27FC236}">
              <a16:creationId xmlns="" xmlns:a16="http://schemas.microsoft.com/office/drawing/2014/main" id="{00000000-0008-0000-0000-000003000000}"/>
            </a:ext>
          </a:extLst>
        </xdr:cNvPr>
        <xdr:cNvSpPr txBox="1"/>
      </xdr:nvSpPr>
      <xdr:spPr>
        <a:xfrm>
          <a:off x="388327" y="1204464"/>
          <a:ext cx="3256003" cy="996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2800" b="1" spc="100">
              <a:solidFill>
                <a:schemeClr val="bg1"/>
              </a:solidFill>
            </a:rPr>
            <a:t>Indicators</a:t>
          </a:r>
          <a:r>
            <a:rPr lang="pt-BR" sz="2800" b="1" spc="100" baseline="0">
              <a:solidFill>
                <a:schemeClr val="bg1"/>
              </a:solidFill>
            </a:rPr>
            <a:t> EESG</a:t>
          </a:r>
        </a:p>
        <a:p>
          <a:endParaRPr lang="pt-BR" sz="1400" b="1" baseline="0">
            <a:solidFill>
              <a:schemeClr val="bg1"/>
            </a:solidFill>
          </a:endParaRPr>
        </a:p>
        <a:p>
          <a:r>
            <a:rPr lang="pt-BR" sz="1400" b="1" baseline="0">
              <a:solidFill>
                <a:schemeClr val="bg1"/>
              </a:solidFill>
            </a:rPr>
            <a:t>Light S.A.</a:t>
          </a:r>
          <a:endParaRPr lang="pt-BR" sz="1400" b="1">
            <a:solidFill>
              <a:schemeClr val="bg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 xmlns:a16="http://schemas.microsoft.com/office/drawing/2014/main" id="{00000000-0008-0000-09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a:extLst>
            <a:ext uri="{FF2B5EF4-FFF2-40B4-BE49-F238E27FC236}">
              <a16:creationId xmlns="" xmlns:a16="http://schemas.microsoft.com/office/drawing/2014/main" id="{00000000-0008-0000-0900-000004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259080</xdr:colOff>
      <xdr:row>35</xdr:row>
      <xdr:rowOff>0</xdr:rowOff>
    </xdr:from>
    <xdr:to>
      <xdr:col>3</xdr:col>
      <xdr:colOff>260350</xdr:colOff>
      <xdr:row>72</xdr:row>
      <xdr:rowOff>0</xdr:rowOff>
    </xdr:to>
    <xdr:grpSp>
      <xdr:nvGrpSpPr>
        <xdr:cNvPr id="2" name="Group 2182">
          <a:extLst>
            <a:ext uri="{FF2B5EF4-FFF2-40B4-BE49-F238E27FC236}">
              <a16:creationId xmlns="" xmlns:a16="http://schemas.microsoft.com/office/drawing/2014/main" id="{00000000-0008-0000-0A00-000002000000}"/>
            </a:ext>
          </a:extLst>
        </xdr:cNvPr>
        <xdr:cNvGrpSpPr>
          <a:grpSpLocks/>
        </xdr:cNvGrpSpPr>
      </xdr:nvGrpSpPr>
      <xdr:grpSpPr bwMode="auto">
        <a:xfrm>
          <a:off x="7561580" y="3076222"/>
          <a:ext cx="1270" cy="183445"/>
          <a:chOff x="3293" y="339"/>
          <a:chExt cx="2" cy="261"/>
        </a:xfrm>
      </xdr:grpSpPr>
      <xdr:sp macro="" textlink="">
        <xdr:nvSpPr>
          <xdr:cNvPr id="3" name="Freeform 2183">
            <a:extLst>
              <a:ext uri="{FF2B5EF4-FFF2-40B4-BE49-F238E27FC236}">
                <a16:creationId xmlns="" xmlns:a16="http://schemas.microsoft.com/office/drawing/2014/main" id="{00000000-0008-0000-0A00-000003000000}"/>
              </a:ext>
            </a:extLst>
          </xdr:cNvPr>
          <xdr:cNvSpPr>
            <a:spLocks/>
          </xdr:cNvSpPr>
        </xdr:nvSpPr>
        <xdr:spPr bwMode="auto">
          <a:xfrm>
            <a:off x="3293" y="339"/>
            <a:ext cx="2" cy="261"/>
          </a:xfrm>
          <a:custGeom>
            <a:avLst/>
            <a:gdLst>
              <a:gd name="T0" fmla="+- 0 339 339"/>
              <a:gd name="T1" fmla="*/ 339 h 261"/>
              <a:gd name="T2" fmla="+- 0 600 339"/>
              <a:gd name="T3" fmla="*/ 600 h 261"/>
              <a:gd name="T4" fmla="+- 0 339 339"/>
              <a:gd name="T5" fmla="*/ 339 h 261"/>
            </a:gdLst>
            <a:ahLst/>
            <a:cxnLst>
              <a:cxn ang="0">
                <a:pos x="0" y="T1"/>
              </a:cxn>
              <a:cxn ang="0">
                <a:pos x="0" y="T3"/>
              </a:cxn>
              <a:cxn ang="0">
                <a:pos x="0" y="T5"/>
              </a:cxn>
            </a:cxnLst>
            <a:rect l="0" t="0" r="r" b="b"/>
            <a:pathLst>
              <a:path h="261">
                <a:moveTo>
                  <a:pt x="0" y="0"/>
                </a:moveTo>
                <a:lnTo>
                  <a:pt x="0" y="261"/>
                </a:lnTo>
                <a:lnTo>
                  <a:pt x="0" y="0"/>
                </a:lnTo>
                <a:close/>
              </a:path>
            </a:pathLst>
          </a:custGeom>
          <a:solidFill>
            <a:srgbClr val="5BC4B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clientData/>
  </xdr:twoCellAnchor>
  <xdr:twoCellAnchor>
    <xdr:from>
      <xdr:col>0</xdr:col>
      <xdr:colOff>38100</xdr:colOff>
      <xdr:row>0</xdr:row>
      <xdr:rowOff>114300</xdr:rowOff>
    </xdr:from>
    <xdr:to>
      <xdr:col>0</xdr:col>
      <xdr:colOff>987778</xdr:colOff>
      <xdr:row>2</xdr:row>
      <xdr:rowOff>63500</xdr:rowOff>
    </xdr:to>
    <xdr:pic>
      <xdr:nvPicPr>
        <xdr:cNvPr id="5" name="Imagem 5">
          <a:extLst>
            <a:ext uri="{FF2B5EF4-FFF2-40B4-BE49-F238E27FC236}">
              <a16:creationId xmlns="" xmlns:a16="http://schemas.microsoft.com/office/drawing/2014/main" id="{00000000-0008-0000-0A00-000005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6" name="Retângulo de cantos arredondados 5">
          <a:hlinkClick xmlns:r="http://schemas.openxmlformats.org/officeDocument/2006/relationships" r:id="rId2"/>
          <a:extLst>
            <a:ext uri="{FF2B5EF4-FFF2-40B4-BE49-F238E27FC236}">
              <a16:creationId xmlns="" xmlns:a16="http://schemas.microsoft.com/office/drawing/2014/main" id="{00000000-0008-0000-0A00-000006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 xmlns:a16="http://schemas.microsoft.com/office/drawing/2014/main" id="{00000000-0008-0000-0B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a:extLst>
            <a:ext uri="{FF2B5EF4-FFF2-40B4-BE49-F238E27FC236}">
              <a16:creationId xmlns="" xmlns:a16="http://schemas.microsoft.com/office/drawing/2014/main" id="{00000000-0008-0000-0B00-000004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 xmlns:a16="http://schemas.microsoft.com/office/drawing/2014/main" id="{00000000-0008-0000-0C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a:extLst>
            <a:ext uri="{FF2B5EF4-FFF2-40B4-BE49-F238E27FC236}">
              <a16:creationId xmlns="" xmlns:a16="http://schemas.microsoft.com/office/drawing/2014/main" id="{00000000-0008-0000-0C00-000004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 xmlns:a16="http://schemas.microsoft.com/office/drawing/2014/main" id="{00000000-0008-0000-0D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a:extLst>
            <a:ext uri="{FF2B5EF4-FFF2-40B4-BE49-F238E27FC236}">
              <a16:creationId xmlns="" xmlns:a16="http://schemas.microsoft.com/office/drawing/2014/main" id="{00000000-0008-0000-0D00-000004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2</xdr:rowOff>
    </xdr:from>
    <xdr:to>
      <xdr:col>0</xdr:col>
      <xdr:colOff>1778585</xdr:colOff>
      <xdr:row>20</xdr:row>
      <xdr:rowOff>7055</xdr:rowOff>
    </xdr:to>
    <xdr:pic>
      <xdr:nvPicPr>
        <xdr:cNvPr id="2" name="Imagem 1">
          <a:extLst>
            <a:ext uri="{FF2B5EF4-FFF2-40B4-BE49-F238E27FC236}">
              <a16:creationId xmlns=""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0938" t="3119" r="24471" b="2851"/>
        <a:stretch/>
      </xdr:blipFill>
      <xdr:spPr>
        <a:xfrm>
          <a:off x="0" y="677335"/>
          <a:ext cx="1778585" cy="3824109"/>
        </a:xfrm>
        <a:prstGeom prst="rect">
          <a:avLst/>
        </a:prstGeom>
      </xdr:spPr>
    </xdr:pic>
    <xdr:clientData/>
  </xdr:twoCellAnchor>
  <xdr:twoCellAnchor>
    <xdr:from>
      <xdr:col>0</xdr:col>
      <xdr:colOff>49385</xdr:colOff>
      <xdr:row>0</xdr:row>
      <xdr:rowOff>63500</xdr:rowOff>
    </xdr:from>
    <xdr:to>
      <xdr:col>0</xdr:col>
      <xdr:colOff>999063</xdr:colOff>
      <xdr:row>2</xdr:row>
      <xdr:rowOff>111478</xdr:rowOff>
    </xdr:to>
    <xdr:pic>
      <xdr:nvPicPr>
        <xdr:cNvPr id="5" name="Imagem 5">
          <a:extLst>
            <a:ext uri="{FF2B5EF4-FFF2-40B4-BE49-F238E27FC236}">
              <a16:creationId xmlns="" xmlns:a16="http://schemas.microsoft.com/office/drawing/2014/main" id="{00000000-0008-0000-0100-000005000000}"/>
            </a:ext>
          </a:extLst>
        </xdr:cNvPr>
        <xdr:cNvPicPr>
          <a:picLocks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969" t="15307" b="23470"/>
        <a:stretch/>
      </xdr:blipFill>
      <xdr:spPr bwMode="auto">
        <a:xfrm>
          <a:off x="49385" y="63500"/>
          <a:ext cx="949678" cy="400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 xmlns:a16="http://schemas.microsoft.com/office/drawing/2014/main" id="{00000000-0008-0000-02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202378</xdr:colOff>
      <xdr:row>4</xdr:row>
      <xdr:rowOff>25400</xdr:rowOff>
    </xdr:from>
    <xdr:to>
      <xdr:col>18</xdr:col>
      <xdr:colOff>16096</xdr:colOff>
      <xdr:row>12</xdr:row>
      <xdr:rowOff>43317</xdr:rowOff>
    </xdr:to>
    <xdr:pic>
      <xdr:nvPicPr>
        <xdr:cNvPr id="4" name="Imagem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8127178" y="622300"/>
          <a:ext cx="2652168" cy="3450444"/>
        </a:xfrm>
        <a:prstGeom prst="rect">
          <a:avLst/>
        </a:prstGeom>
      </xdr:spPr>
    </xdr:pic>
    <xdr:clientData/>
  </xdr:twoCellAnchor>
  <xdr:twoCellAnchor>
    <xdr:from>
      <xdr:col>0</xdr:col>
      <xdr:colOff>1284111</xdr:colOff>
      <xdr:row>9</xdr:row>
      <xdr:rowOff>42330</xdr:rowOff>
    </xdr:from>
    <xdr:to>
      <xdr:col>5</xdr:col>
      <xdr:colOff>134056</xdr:colOff>
      <xdr:row>9</xdr:row>
      <xdr:rowOff>903110</xdr:rowOff>
    </xdr:to>
    <xdr:sp macro="" textlink="">
      <xdr:nvSpPr>
        <xdr:cNvPr id="2" name="Retângulo de cantos arredondados 1">
          <a:extLst>
            <a:ext uri="{FF2B5EF4-FFF2-40B4-BE49-F238E27FC236}">
              <a16:creationId xmlns="" xmlns:a16="http://schemas.microsoft.com/office/drawing/2014/main" id="{00000000-0008-0000-0200-000002000000}"/>
            </a:ext>
          </a:extLst>
        </xdr:cNvPr>
        <xdr:cNvSpPr/>
      </xdr:nvSpPr>
      <xdr:spPr>
        <a:xfrm>
          <a:off x="1284111" y="2144886"/>
          <a:ext cx="2659945" cy="860780"/>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11</xdr:row>
      <xdr:rowOff>42330</xdr:rowOff>
    </xdr:from>
    <xdr:to>
      <xdr:col>5</xdr:col>
      <xdr:colOff>127001</xdr:colOff>
      <xdr:row>11</xdr:row>
      <xdr:rowOff>884057</xdr:rowOff>
    </xdr:to>
    <xdr:sp macro="" textlink="">
      <xdr:nvSpPr>
        <xdr:cNvPr id="8" name="Retângulo de cantos arredondados 7">
          <a:extLst>
            <a:ext uri="{FF2B5EF4-FFF2-40B4-BE49-F238E27FC236}">
              <a16:creationId xmlns="" xmlns:a16="http://schemas.microsoft.com/office/drawing/2014/main" id="{00000000-0008-0000-0200-000008000000}"/>
            </a:ext>
          </a:extLst>
        </xdr:cNvPr>
        <xdr:cNvSpPr/>
      </xdr:nvSpPr>
      <xdr:spPr>
        <a:xfrm>
          <a:off x="1277056" y="3189108"/>
          <a:ext cx="2659945" cy="841727"/>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13</xdr:row>
      <xdr:rowOff>42332</xdr:rowOff>
    </xdr:from>
    <xdr:to>
      <xdr:col>5</xdr:col>
      <xdr:colOff>127001</xdr:colOff>
      <xdr:row>13</xdr:row>
      <xdr:rowOff>867831</xdr:rowOff>
    </xdr:to>
    <xdr:sp macro="" textlink="">
      <xdr:nvSpPr>
        <xdr:cNvPr id="9" name="Retângulo de cantos arredondados 8">
          <a:extLst>
            <a:ext uri="{FF2B5EF4-FFF2-40B4-BE49-F238E27FC236}">
              <a16:creationId xmlns="" xmlns:a16="http://schemas.microsoft.com/office/drawing/2014/main" id="{00000000-0008-0000-0200-000009000000}"/>
            </a:ext>
          </a:extLst>
        </xdr:cNvPr>
        <xdr:cNvSpPr/>
      </xdr:nvSpPr>
      <xdr:spPr>
        <a:xfrm>
          <a:off x="1277056" y="4310943"/>
          <a:ext cx="2659945" cy="825499"/>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15</xdr:row>
      <xdr:rowOff>105836</xdr:rowOff>
    </xdr:from>
    <xdr:to>
      <xdr:col>5</xdr:col>
      <xdr:colOff>127001</xdr:colOff>
      <xdr:row>15</xdr:row>
      <xdr:rowOff>917226</xdr:rowOff>
    </xdr:to>
    <xdr:sp macro="" textlink="">
      <xdr:nvSpPr>
        <xdr:cNvPr id="10" name="Retângulo de cantos arredondados 9">
          <a:extLst>
            <a:ext uri="{FF2B5EF4-FFF2-40B4-BE49-F238E27FC236}">
              <a16:creationId xmlns="" xmlns:a16="http://schemas.microsoft.com/office/drawing/2014/main" id="{00000000-0008-0000-0200-00000A000000}"/>
            </a:ext>
          </a:extLst>
        </xdr:cNvPr>
        <xdr:cNvSpPr/>
      </xdr:nvSpPr>
      <xdr:spPr>
        <a:xfrm>
          <a:off x="1277056" y="5411614"/>
          <a:ext cx="2659945" cy="811390"/>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14111</xdr:colOff>
      <xdr:row>1</xdr:row>
      <xdr:rowOff>1</xdr:rowOff>
    </xdr:from>
    <xdr:to>
      <xdr:col>2</xdr:col>
      <xdr:colOff>42333</xdr:colOff>
      <xdr:row>2</xdr:row>
      <xdr:rowOff>21167</xdr:rowOff>
    </xdr:to>
    <xdr:sp macro="" textlink="">
      <xdr:nvSpPr>
        <xdr:cNvPr id="5" name="Retângulo de cantos arredondados 4">
          <a:hlinkClick xmlns:r="http://schemas.openxmlformats.org/officeDocument/2006/relationships" r:id="rId3"/>
          <a:extLst>
            <a:ext uri="{FF2B5EF4-FFF2-40B4-BE49-F238E27FC236}">
              <a16:creationId xmlns="" xmlns:a16="http://schemas.microsoft.com/office/drawing/2014/main" id="{00000000-0008-0000-0200-000005000000}"/>
            </a:ext>
          </a:extLst>
        </xdr:cNvPr>
        <xdr:cNvSpPr/>
      </xdr:nvSpPr>
      <xdr:spPr>
        <a:xfrm>
          <a:off x="1397000" y="183445"/>
          <a:ext cx="635000" cy="289278"/>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4" name="Imagem 5">
          <a:extLst>
            <a:ext uri="{FF2B5EF4-FFF2-40B4-BE49-F238E27FC236}">
              <a16:creationId xmlns="" xmlns:a16="http://schemas.microsoft.com/office/drawing/2014/main" id="{00000000-0008-0000-0300-000004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1389945</xdr:colOff>
      <xdr:row>1</xdr:row>
      <xdr:rowOff>21168</xdr:rowOff>
    </xdr:from>
    <xdr:to>
      <xdr:col>0</xdr:col>
      <xdr:colOff>2024945</xdr:colOff>
      <xdr:row>2</xdr:row>
      <xdr:rowOff>42334</xdr:rowOff>
    </xdr:to>
    <xdr:sp macro="" textlink="">
      <xdr:nvSpPr>
        <xdr:cNvPr id="5" name="Retângulo de cantos arredondados 4">
          <a:hlinkClick xmlns:r="http://schemas.openxmlformats.org/officeDocument/2006/relationships" r:id="rId2"/>
          <a:extLst>
            <a:ext uri="{FF2B5EF4-FFF2-40B4-BE49-F238E27FC236}">
              <a16:creationId xmlns="" xmlns:a16="http://schemas.microsoft.com/office/drawing/2014/main" id="{00000000-0008-0000-0300-000005000000}"/>
            </a:ext>
          </a:extLst>
        </xdr:cNvPr>
        <xdr:cNvSpPr/>
      </xdr:nvSpPr>
      <xdr:spPr>
        <a:xfrm>
          <a:off x="1389945" y="204612"/>
          <a:ext cx="635000" cy="289278"/>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twoCellAnchor editAs="oneCell">
    <xdr:from>
      <xdr:col>3</xdr:col>
      <xdr:colOff>39386</xdr:colOff>
      <xdr:row>4</xdr:row>
      <xdr:rowOff>94754</xdr:rowOff>
    </xdr:from>
    <xdr:to>
      <xdr:col>8</xdr:col>
      <xdr:colOff>566076</xdr:colOff>
      <xdr:row>18</xdr:row>
      <xdr:rowOff>112889</xdr:rowOff>
    </xdr:to>
    <xdr:pic>
      <xdr:nvPicPr>
        <xdr:cNvPr id="7" name="Imagem 6"/>
        <xdr:cNvPicPr>
          <a:picLocks noChangeAspect="1"/>
        </xdr:cNvPicPr>
      </xdr:nvPicPr>
      <xdr:blipFill>
        <a:blip xmlns:r="http://schemas.openxmlformats.org/officeDocument/2006/relationships" r:embed="rId3"/>
        <a:stretch>
          <a:fillRect/>
        </a:stretch>
      </xdr:blipFill>
      <xdr:spPr>
        <a:xfrm>
          <a:off x="9148108" y="772087"/>
          <a:ext cx="3560579" cy="34894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585613</xdr:colOff>
      <xdr:row>6</xdr:row>
      <xdr:rowOff>14111</xdr:rowOff>
    </xdr:from>
    <xdr:to>
      <xdr:col>11</xdr:col>
      <xdr:colOff>486953</xdr:colOff>
      <xdr:row>20</xdr:row>
      <xdr:rowOff>70556</xdr:rowOff>
    </xdr:to>
    <xdr:pic>
      <xdr:nvPicPr>
        <xdr:cNvPr id="7" name="Imagem 6">
          <a:extLst>
            <a:ext uri="{FF2B5EF4-FFF2-40B4-BE49-F238E27FC236}">
              <a16:creationId xmlns="" xmlns:a16="http://schemas.microsoft.com/office/drawing/2014/main" id="{00000000-0008-0000-0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306" t="18152" r="58223" b="2469"/>
        <a:stretch/>
      </xdr:blipFill>
      <xdr:spPr>
        <a:xfrm>
          <a:off x="10392835" y="889000"/>
          <a:ext cx="2328451" cy="3513667"/>
        </a:xfrm>
        <a:prstGeom prst="rect">
          <a:avLst/>
        </a:prstGeom>
      </xdr:spPr>
    </xdr:pic>
    <xdr:clientData/>
  </xdr:twoCellAnchor>
  <xdr:twoCellAnchor editAs="oneCell">
    <xdr:from>
      <xdr:col>10</xdr:col>
      <xdr:colOff>413713</xdr:colOff>
      <xdr:row>17</xdr:row>
      <xdr:rowOff>91721</xdr:rowOff>
    </xdr:from>
    <xdr:to>
      <xdr:col>11</xdr:col>
      <xdr:colOff>444907</xdr:colOff>
      <xdr:row>20</xdr:row>
      <xdr:rowOff>35919</xdr:rowOff>
    </xdr:to>
    <xdr:pic>
      <xdr:nvPicPr>
        <xdr:cNvPr id="3" name="Imagem 2" descr="Fundo preto com letras brancas&#10;&#10;Descrição gerada automaticamente">
          <a:extLst>
            <a:ext uri="{FF2B5EF4-FFF2-40B4-BE49-F238E27FC236}">
              <a16:creationId xmlns=""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2655" t="86756"/>
        <a:stretch/>
      </xdr:blipFill>
      <xdr:spPr>
        <a:xfrm>
          <a:off x="12041269" y="3718277"/>
          <a:ext cx="637971" cy="649753"/>
        </a:xfrm>
        <a:prstGeom prst="rect">
          <a:avLst/>
        </a:prstGeom>
      </xdr:spPr>
    </xdr:pic>
    <xdr:clientData/>
  </xdr:twoCellAnchor>
  <xdr:twoCellAnchor>
    <xdr:from>
      <xdr:col>0</xdr:col>
      <xdr:colOff>38100</xdr:colOff>
      <xdr:row>0</xdr:row>
      <xdr:rowOff>114300</xdr:rowOff>
    </xdr:from>
    <xdr:to>
      <xdr:col>0</xdr:col>
      <xdr:colOff>987778</xdr:colOff>
      <xdr:row>2</xdr:row>
      <xdr:rowOff>63500</xdr:rowOff>
    </xdr:to>
    <xdr:pic>
      <xdr:nvPicPr>
        <xdr:cNvPr id="5" name="Imagem 5">
          <a:extLst>
            <a:ext uri="{FF2B5EF4-FFF2-40B4-BE49-F238E27FC236}">
              <a16:creationId xmlns="" xmlns:a16="http://schemas.microsoft.com/office/drawing/2014/main" id="{00000000-0008-0000-0400-000005000000}"/>
            </a:ext>
          </a:extLst>
        </xdr:cNvPr>
        <xdr:cNvPicPr>
          <a:picLocks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6" name="Retângulo de cantos arredondados 5">
          <a:hlinkClick xmlns:r="http://schemas.openxmlformats.org/officeDocument/2006/relationships" r:id="rId4"/>
          <a:extLst>
            <a:ext uri="{FF2B5EF4-FFF2-40B4-BE49-F238E27FC236}">
              <a16:creationId xmlns="" xmlns:a16="http://schemas.microsoft.com/office/drawing/2014/main" id="{00000000-0008-0000-0400-000006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4" name="Imagem 5">
          <a:extLst>
            <a:ext uri="{FF2B5EF4-FFF2-40B4-BE49-F238E27FC236}">
              <a16:creationId xmlns="" xmlns:a16="http://schemas.microsoft.com/office/drawing/2014/main" id="{00000000-0008-0000-0500-000004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5" name="Retângulo de cantos arredondados 4">
          <a:hlinkClick xmlns:r="http://schemas.openxmlformats.org/officeDocument/2006/relationships" r:id="rId2"/>
          <a:extLst>
            <a:ext uri="{FF2B5EF4-FFF2-40B4-BE49-F238E27FC236}">
              <a16:creationId xmlns="" xmlns:a16="http://schemas.microsoft.com/office/drawing/2014/main" id="{00000000-0008-0000-0500-000005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4" name="Imagem 5">
          <a:extLst>
            <a:ext uri="{FF2B5EF4-FFF2-40B4-BE49-F238E27FC236}">
              <a16:creationId xmlns="" xmlns:a16="http://schemas.microsoft.com/office/drawing/2014/main" id="{00000000-0008-0000-0600-000004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5" name="Retângulo de cantos arredondados 4">
          <a:hlinkClick xmlns:r="http://schemas.openxmlformats.org/officeDocument/2006/relationships" r:id="rId2"/>
          <a:extLst>
            <a:ext uri="{FF2B5EF4-FFF2-40B4-BE49-F238E27FC236}">
              <a16:creationId xmlns="" xmlns:a16="http://schemas.microsoft.com/office/drawing/2014/main" id="{00000000-0008-0000-0600-000005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 xmlns:a16="http://schemas.microsoft.com/office/drawing/2014/main" id="{00000000-0008-0000-07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a:extLst>
            <a:ext uri="{FF2B5EF4-FFF2-40B4-BE49-F238E27FC236}">
              <a16:creationId xmlns="" xmlns:a16="http://schemas.microsoft.com/office/drawing/2014/main" id="{00000000-0008-0000-0700-000004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106680</xdr:colOff>
      <xdr:row>644</xdr:row>
      <xdr:rowOff>1270</xdr:rowOff>
    </xdr:from>
    <xdr:to>
      <xdr:col>11</xdr:col>
      <xdr:colOff>140335</xdr:colOff>
      <xdr:row>644</xdr:row>
      <xdr:rowOff>2540</xdr:rowOff>
    </xdr:to>
    <xdr:grpSp>
      <xdr:nvGrpSpPr>
        <xdr:cNvPr id="2" name="Group 838">
          <a:extLst>
            <a:ext uri="{FF2B5EF4-FFF2-40B4-BE49-F238E27FC236}">
              <a16:creationId xmlns="" xmlns:a16="http://schemas.microsoft.com/office/drawing/2014/main" id="{00000000-0008-0000-0800-000002000000}"/>
            </a:ext>
          </a:extLst>
        </xdr:cNvPr>
        <xdr:cNvGrpSpPr>
          <a:grpSpLocks/>
        </xdr:cNvGrpSpPr>
      </xdr:nvGrpSpPr>
      <xdr:grpSpPr bwMode="auto">
        <a:xfrm>
          <a:off x="4685736" y="15036659"/>
          <a:ext cx="9473988" cy="1270"/>
          <a:chOff x="1129" y="6353"/>
          <a:chExt cx="9653" cy="292"/>
        </a:xfrm>
      </xdr:grpSpPr>
      <xdr:grpSp>
        <xdr:nvGrpSpPr>
          <xdr:cNvPr id="3" name="Group 845">
            <a:extLst>
              <a:ext uri="{FF2B5EF4-FFF2-40B4-BE49-F238E27FC236}">
                <a16:creationId xmlns="" xmlns:a16="http://schemas.microsoft.com/office/drawing/2014/main" id="{00000000-0008-0000-0800-000003000000}"/>
              </a:ext>
            </a:extLst>
          </xdr:cNvPr>
          <xdr:cNvGrpSpPr>
            <a:grpSpLocks/>
          </xdr:cNvGrpSpPr>
        </xdr:nvGrpSpPr>
        <xdr:grpSpPr bwMode="auto">
          <a:xfrm>
            <a:off x="1139" y="6363"/>
            <a:ext cx="5891" cy="272"/>
            <a:chOff x="1139" y="6363"/>
            <a:chExt cx="5891" cy="272"/>
          </a:xfrm>
        </xdr:grpSpPr>
        <xdr:sp macro="" textlink="">
          <xdr:nvSpPr>
            <xdr:cNvPr id="10" name="Freeform 846">
              <a:extLst>
                <a:ext uri="{FF2B5EF4-FFF2-40B4-BE49-F238E27FC236}">
                  <a16:creationId xmlns="" xmlns:a16="http://schemas.microsoft.com/office/drawing/2014/main" id="{00000000-0008-0000-0800-00000A000000}"/>
                </a:ext>
              </a:extLst>
            </xdr:cNvPr>
            <xdr:cNvSpPr>
              <a:spLocks/>
            </xdr:cNvSpPr>
          </xdr:nvSpPr>
          <xdr:spPr bwMode="auto">
            <a:xfrm>
              <a:off x="1139" y="6363"/>
              <a:ext cx="5891" cy="272"/>
            </a:xfrm>
            <a:custGeom>
              <a:avLst/>
              <a:gdLst>
                <a:gd name="T0" fmla="+- 0 7030 1139"/>
                <a:gd name="T1" fmla="*/ T0 w 5891"/>
                <a:gd name="T2" fmla="+- 0 6363 6363"/>
                <a:gd name="T3" fmla="*/ 6363 h 272"/>
                <a:gd name="T4" fmla="+- 0 1139 1139"/>
                <a:gd name="T5" fmla="*/ T4 w 5891"/>
                <a:gd name="T6" fmla="+- 0 6363 6363"/>
                <a:gd name="T7" fmla="*/ 6363 h 272"/>
                <a:gd name="T8" fmla="+- 0 1139 1139"/>
                <a:gd name="T9" fmla="*/ T8 w 5891"/>
                <a:gd name="T10" fmla="+- 0 6635 6363"/>
                <a:gd name="T11" fmla="*/ 6635 h 272"/>
                <a:gd name="T12" fmla="+- 0 7030 1139"/>
                <a:gd name="T13" fmla="*/ T12 w 5891"/>
                <a:gd name="T14" fmla="+- 0 6635 6363"/>
                <a:gd name="T15" fmla="*/ 6635 h 272"/>
                <a:gd name="T16" fmla="+- 0 7030 1139"/>
                <a:gd name="T17" fmla="*/ T16 w 5891"/>
                <a:gd name="T18" fmla="+- 0 6363 6363"/>
                <a:gd name="T19" fmla="*/ 6363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4" name="Group 843">
            <a:extLst>
              <a:ext uri="{FF2B5EF4-FFF2-40B4-BE49-F238E27FC236}">
                <a16:creationId xmlns="" xmlns:a16="http://schemas.microsoft.com/office/drawing/2014/main" id="{00000000-0008-0000-0800-000004000000}"/>
              </a:ext>
            </a:extLst>
          </xdr:cNvPr>
          <xdr:cNvGrpSpPr>
            <a:grpSpLocks/>
          </xdr:cNvGrpSpPr>
        </xdr:nvGrpSpPr>
        <xdr:grpSpPr bwMode="auto">
          <a:xfrm>
            <a:off x="7030" y="6363"/>
            <a:ext cx="1247" cy="272"/>
            <a:chOff x="7030" y="6363"/>
            <a:chExt cx="1247" cy="272"/>
          </a:xfrm>
        </xdr:grpSpPr>
        <xdr:sp macro="" textlink="">
          <xdr:nvSpPr>
            <xdr:cNvPr id="9" name="Freeform 844">
              <a:extLst>
                <a:ext uri="{FF2B5EF4-FFF2-40B4-BE49-F238E27FC236}">
                  <a16:creationId xmlns="" xmlns:a16="http://schemas.microsoft.com/office/drawing/2014/main" id="{00000000-0008-0000-0800-000009000000}"/>
                </a:ext>
              </a:extLst>
            </xdr:cNvPr>
            <xdr:cNvSpPr>
              <a:spLocks/>
            </xdr:cNvSpPr>
          </xdr:nvSpPr>
          <xdr:spPr bwMode="auto">
            <a:xfrm>
              <a:off x="7030" y="6363"/>
              <a:ext cx="1247" cy="272"/>
            </a:xfrm>
            <a:custGeom>
              <a:avLst/>
              <a:gdLst>
                <a:gd name="T0" fmla="+- 0 8277 7030"/>
                <a:gd name="T1" fmla="*/ T0 w 1247"/>
                <a:gd name="T2" fmla="+- 0 6363 6363"/>
                <a:gd name="T3" fmla="*/ 6363 h 272"/>
                <a:gd name="T4" fmla="+- 0 7030 7030"/>
                <a:gd name="T5" fmla="*/ T4 w 1247"/>
                <a:gd name="T6" fmla="+- 0 6363 6363"/>
                <a:gd name="T7" fmla="*/ 6363 h 272"/>
                <a:gd name="T8" fmla="+- 0 7030 7030"/>
                <a:gd name="T9" fmla="*/ T8 w 1247"/>
                <a:gd name="T10" fmla="+- 0 6635 6363"/>
                <a:gd name="T11" fmla="*/ 6635 h 272"/>
                <a:gd name="T12" fmla="+- 0 8277 7030"/>
                <a:gd name="T13" fmla="*/ T12 w 1247"/>
                <a:gd name="T14" fmla="+- 0 6635 6363"/>
                <a:gd name="T15" fmla="*/ 6635 h 272"/>
                <a:gd name="T16" fmla="+- 0 8277 7030"/>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5" name="Group 841">
            <a:extLst>
              <a:ext uri="{FF2B5EF4-FFF2-40B4-BE49-F238E27FC236}">
                <a16:creationId xmlns="" xmlns:a16="http://schemas.microsoft.com/office/drawing/2014/main" id="{00000000-0008-0000-0800-000005000000}"/>
              </a:ext>
            </a:extLst>
          </xdr:cNvPr>
          <xdr:cNvGrpSpPr>
            <a:grpSpLocks/>
          </xdr:cNvGrpSpPr>
        </xdr:nvGrpSpPr>
        <xdr:grpSpPr bwMode="auto">
          <a:xfrm>
            <a:off x="8277" y="6363"/>
            <a:ext cx="1247" cy="272"/>
            <a:chOff x="8277" y="6363"/>
            <a:chExt cx="1247" cy="272"/>
          </a:xfrm>
        </xdr:grpSpPr>
        <xdr:sp macro="" textlink="">
          <xdr:nvSpPr>
            <xdr:cNvPr id="8" name="Freeform 842">
              <a:extLst>
                <a:ext uri="{FF2B5EF4-FFF2-40B4-BE49-F238E27FC236}">
                  <a16:creationId xmlns="" xmlns:a16="http://schemas.microsoft.com/office/drawing/2014/main" id="{00000000-0008-0000-0800-000008000000}"/>
                </a:ext>
              </a:extLst>
            </xdr:cNvPr>
            <xdr:cNvSpPr>
              <a:spLocks/>
            </xdr:cNvSpPr>
          </xdr:nvSpPr>
          <xdr:spPr bwMode="auto">
            <a:xfrm>
              <a:off x="8277" y="6363"/>
              <a:ext cx="1247" cy="272"/>
            </a:xfrm>
            <a:custGeom>
              <a:avLst/>
              <a:gdLst>
                <a:gd name="T0" fmla="+- 0 9524 8277"/>
                <a:gd name="T1" fmla="*/ T0 w 1247"/>
                <a:gd name="T2" fmla="+- 0 6363 6363"/>
                <a:gd name="T3" fmla="*/ 6363 h 272"/>
                <a:gd name="T4" fmla="+- 0 8277 8277"/>
                <a:gd name="T5" fmla="*/ T4 w 1247"/>
                <a:gd name="T6" fmla="+- 0 6363 6363"/>
                <a:gd name="T7" fmla="*/ 6363 h 272"/>
                <a:gd name="T8" fmla="+- 0 8277 8277"/>
                <a:gd name="T9" fmla="*/ T8 w 1247"/>
                <a:gd name="T10" fmla="+- 0 6635 6363"/>
                <a:gd name="T11" fmla="*/ 6635 h 272"/>
                <a:gd name="T12" fmla="+- 0 9524 8277"/>
                <a:gd name="T13" fmla="*/ T12 w 1247"/>
                <a:gd name="T14" fmla="+- 0 6635 6363"/>
                <a:gd name="T15" fmla="*/ 6635 h 272"/>
                <a:gd name="T16" fmla="+- 0 9524 8277"/>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6" name="Group 839">
            <a:extLst>
              <a:ext uri="{FF2B5EF4-FFF2-40B4-BE49-F238E27FC236}">
                <a16:creationId xmlns="" xmlns:a16="http://schemas.microsoft.com/office/drawing/2014/main" id="{00000000-0008-0000-0800-000006000000}"/>
              </a:ext>
            </a:extLst>
          </xdr:cNvPr>
          <xdr:cNvGrpSpPr>
            <a:grpSpLocks/>
          </xdr:cNvGrpSpPr>
        </xdr:nvGrpSpPr>
        <xdr:grpSpPr bwMode="auto">
          <a:xfrm>
            <a:off x="9524" y="6363"/>
            <a:ext cx="1247" cy="272"/>
            <a:chOff x="9524" y="6363"/>
            <a:chExt cx="1247" cy="272"/>
          </a:xfrm>
        </xdr:grpSpPr>
        <xdr:sp macro="" textlink="">
          <xdr:nvSpPr>
            <xdr:cNvPr id="7" name="Freeform 840">
              <a:extLst>
                <a:ext uri="{FF2B5EF4-FFF2-40B4-BE49-F238E27FC236}">
                  <a16:creationId xmlns="" xmlns:a16="http://schemas.microsoft.com/office/drawing/2014/main" id="{00000000-0008-0000-0800-000007000000}"/>
                </a:ext>
              </a:extLst>
            </xdr:cNvPr>
            <xdr:cNvSpPr>
              <a:spLocks/>
            </xdr:cNvSpPr>
          </xdr:nvSpPr>
          <xdr:spPr bwMode="auto">
            <a:xfrm>
              <a:off x="9524" y="6363"/>
              <a:ext cx="1247" cy="272"/>
            </a:xfrm>
            <a:custGeom>
              <a:avLst/>
              <a:gdLst>
                <a:gd name="T0" fmla="+- 0 10772 9524"/>
                <a:gd name="T1" fmla="*/ T0 w 1247"/>
                <a:gd name="T2" fmla="+- 0 6363 6363"/>
                <a:gd name="T3" fmla="*/ 6363 h 272"/>
                <a:gd name="T4" fmla="+- 0 9524 9524"/>
                <a:gd name="T5" fmla="*/ T4 w 1247"/>
                <a:gd name="T6" fmla="+- 0 6363 6363"/>
                <a:gd name="T7" fmla="*/ 6363 h 272"/>
                <a:gd name="T8" fmla="+- 0 9524 9524"/>
                <a:gd name="T9" fmla="*/ T8 w 1247"/>
                <a:gd name="T10" fmla="+- 0 6635 6363"/>
                <a:gd name="T11" fmla="*/ 6635 h 272"/>
                <a:gd name="T12" fmla="+- 0 10772 9524"/>
                <a:gd name="T13" fmla="*/ T12 w 1247"/>
                <a:gd name="T14" fmla="+- 0 6635 6363"/>
                <a:gd name="T15" fmla="*/ 6635 h 272"/>
                <a:gd name="T16" fmla="+- 0 10772 9524"/>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1</xdr:col>
      <xdr:colOff>106680</xdr:colOff>
      <xdr:row>644</xdr:row>
      <xdr:rowOff>365760</xdr:rowOff>
    </xdr:from>
    <xdr:to>
      <xdr:col>11</xdr:col>
      <xdr:colOff>140335</xdr:colOff>
      <xdr:row>644</xdr:row>
      <xdr:rowOff>367030</xdr:rowOff>
    </xdr:to>
    <xdr:grpSp>
      <xdr:nvGrpSpPr>
        <xdr:cNvPr id="11" name="Group 820">
          <a:extLst>
            <a:ext uri="{FF2B5EF4-FFF2-40B4-BE49-F238E27FC236}">
              <a16:creationId xmlns="" xmlns:a16="http://schemas.microsoft.com/office/drawing/2014/main" id="{00000000-0008-0000-0800-00000B000000}"/>
            </a:ext>
          </a:extLst>
        </xdr:cNvPr>
        <xdr:cNvGrpSpPr>
          <a:grpSpLocks/>
        </xdr:cNvGrpSpPr>
      </xdr:nvGrpSpPr>
      <xdr:grpSpPr bwMode="auto">
        <a:xfrm>
          <a:off x="4685736" y="15216999"/>
          <a:ext cx="9473988" cy="1270"/>
          <a:chOff x="1129" y="7441"/>
          <a:chExt cx="9653" cy="292"/>
        </a:xfrm>
      </xdr:grpSpPr>
      <xdr:grpSp>
        <xdr:nvGrpSpPr>
          <xdr:cNvPr id="12" name="Group 827">
            <a:extLst>
              <a:ext uri="{FF2B5EF4-FFF2-40B4-BE49-F238E27FC236}">
                <a16:creationId xmlns="" xmlns:a16="http://schemas.microsoft.com/office/drawing/2014/main" id="{00000000-0008-0000-0800-00000C000000}"/>
              </a:ext>
            </a:extLst>
          </xdr:cNvPr>
          <xdr:cNvGrpSpPr>
            <a:grpSpLocks/>
          </xdr:cNvGrpSpPr>
        </xdr:nvGrpSpPr>
        <xdr:grpSpPr bwMode="auto">
          <a:xfrm>
            <a:off x="1139" y="7451"/>
            <a:ext cx="5891" cy="272"/>
            <a:chOff x="1139" y="7451"/>
            <a:chExt cx="5891" cy="272"/>
          </a:xfrm>
        </xdr:grpSpPr>
        <xdr:sp macro="" textlink="">
          <xdr:nvSpPr>
            <xdr:cNvPr id="19" name="Freeform 828">
              <a:extLst>
                <a:ext uri="{FF2B5EF4-FFF2-40B4-BE49-F238E27FC236}">
                  <a16:creationId xmlns="" xmlns:a16="http://schemas.microsoft.com/office/drawing/2014/main" id="{00000000-0008-0000-0800-000013000000}"/>
                </a:ext>
              </a:extLst>
            </xdr:cNvPr>
            <xdr:cNvSpPr>
              <a:spLocks/>
            </xdr:cNvSpPr>
          </xdr:nvSpPr>
          <xdr:spPr bwMode="auto">
            <a:xfrm>
              <a:off x="1139" y="7451"/>
              <a:ext cx="5891" cy="272"/>
            </a:xfrm>
            <a:custGeom>
              <a:avLst/>
              <a:gdLst>
                <a:gd name="T0" fmla="+- 0 7030 1139"/>
                <a:gd name="T1" fmla="*/ T0 w 5891"/>
                <a:gd name="T2" fmla="+- 0 7451 7451"/>
                <a:gd name="T3" fmla="*/ 7451 h 272"/>
                <a:gd name="T4" fmla="+- 0 1139 1139"/>
                <a:gd name="T5" fmla="*/ T4 w 5891"/>
                <a:gd name="T6" fmla="+- 0 7451 7451"/>
                <a:gd name="T7" fmla="*/ 7451 h 272"/>
                <a:gd name="T8" fmla="+- 0 1139 1139"/>
                <a:gd name="T9" fmla="*/ T8 w 5891"/>
                <a:gd name="T10" fmla="+- 0 7723 7451"/>
                <a:gd name="T11" fmla="*/ 7723 h 272"/>
                <a:gd name="T12" fmla="+- 0 7030 1139"/>
                <a:gd name="T13" fmla="*/ T12 w 5891"/>
                <a:gd name="T14" fmla="+- 0 7723 7451"/>
                <a:gd name="T15" fmla="*/ 7723 h 272"/>
                <a:gd name="T16" fmla="+- 0 7030 1139"/>
                <a:gd name="T17" fmla="*/ T16 w 5891"/>
                <a:gd name="T18" fmla="+- 0 7451 7451"/>
                <a:gd name="T19" fmla="*/ 7451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3" name="Group 825">
            <a:extLst>
              <a:ext uri="{FF2B5EF4-FFF2-40B4-BE49-F238E27FC236}">
                <a16:creationId xmlns="" xmlns:a16="http://schemas.microsoft.com/office/drawing/2014/main" id="{00000000-0008-0000-0800-00000D000000}"/>
              </a:ext>
            </a:extLst>
          </xdr:cNvPr>
          <xdr:cNvGrpSpPr>
            <a:grpSpLocks/>
          </xdr:cNvGrpSpPr>
        </xdr:nvGrpSpPr>
        <xdr:grpSpPr bwMode="auto">
          <a:xfrm>
            <a:off x="7030" y="7451"/>
            <a:ext cx="1247" cy="272"/>
            <a:chOff x="7030" y="7451"/>
            <a:chExt cx="1247" cy="272"/>
          </a:xfrm>
        </xdr:grpSpPr>
        <xdr:sp macro="" textlink="">
          <xdr:nvSpPr>
            <xdr:cNvPr id="18" name="Freeform 826">
              <a:extLst>
                <a:ext uri="{FF2B5EF4-FFF2-40B4-BE49-F238E27FC236}">
                  <a16:creationId xmlns="" xmlns:a16="http://schemas.microsoft.com/office/drawing/2014/main" id="{00000000-0008-0000-0800-000012000000}"/>
                </a:ext>
              </a:extLst>
            </xdr:cNvPr>
            <xdr:cNvSpPr>
              <a:spLocks/>
            </xdr:cNvSpPr>
          </xdr:nvSpPr>
          <xdr:spPr bwMode="auto">
            <a:xfrm>
              <a:off x="7030" y="7451"/>
              <a:ext cx="1247" cy="272"/>
            </a:xfrm>
            <a:custGeom>
              <a:avLst/>
              <a:gdLst>
                <a:gd name="T0" fmla="+- 0 8277 7030"/>
                <a:gd name="T1" fmla="*/ T0 w 1247"/>
                <a:gd name="T2" fmla="+- 0 7451 7451"/>
                <a:gd name="T3" fmla="*/ 7451 h 272"/>
                <a:gd name="T4" fmla="+- 0 7030 7030"/>
                <a:gd name="T5" fmla="*/ T4 w 1247"/>
                <a:gd name="T6" fmla="+- 0 7451 7451"/>
                <a:gd name="T7" fmla="*/ 7451 h 272"/>
                <a:gd name="T8" fmla="+- 0 7030 7030"/>
                <a:gd name="T9" fmla="*/ T8 w 1247"/>
                <a:gd name="T10" fmla="+- 0 7723 7451"/>
                <a:gd name="T11" fmla="*/ 7723 h 272"/>
                <a:gd name="T12" fmla="+- 0 8277 7030"/>
                <a:gd name="T13" fmla="*/ T12 w 1247"/>
                <a:gd name="T14" fmla="+- 0 7723 7451"/>
                <a:gd name="T15" fmla="*/ 7723 h 272"/>
                <a:gd name="T16" fmla="+- 0 8277 7030"/>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4" name="Group 823">
            <a:extLst>
              <a:ext uri="{FF2B5EF4-FFF2-40B4-BE49-F238E27FC236}">
                <a16:creationId xmlns="" xmlns:a16="http://schemas.microsoft.com/office/drawing/2014/main" id="{00000000-0008-0000-0800-00000E000000}"/>
              </a:ext>
            </a:extLst>
          </xdr:cNvPr>
          <xdr:cNvGrpSpPr>
            <a:grpSpLocks/>
          </xdr:cNvGrpSpPr>
        </xdr:nvGrpSpPr>
        <xdr:grpSpPr bwMode="auto">
          <a:xfrm>
            <a:off x="8277" y="7451"/>
            <a:ext cx="1247" cy="272"/>
            <a:chOff x="8277" y="7451"/>
            <a:chExt cx="1247" cy="272"/>
          </a:xfrm>
        </xdr:grpSpPr>
        <xdr:sp macro="" textlink="">
          <xdr:nvSpPr>
            <xdr:cNvPr id="17" name="Freeform 824">
              <a:extLst>
                <a:ext uri="{FF2B5EF4-FFF2-40B4-BE49-F238E27FC236}">
                  <a16:creationId xmlns="" xmlns:a16="http://schemas.microsoft.com/office/drawing/2014/main" id="{00000000-0008-0000-0800-000011000000}"/>
                </a:ext>
              </a:extLst>
            </xdr:cNvPr>
            <xdr:cNvSpPr>
              <a:spLocks/>
            </xdr:cNvSpPr>
          </xdr:nvSpPr>
          <xdr:spPr bwMode="auto">
            <a:xfrm>
              <a:off x="8277" y="7451"/>
              <a:ext cx="1247" cy="272"/>
            </a:xfrm>
            <a:custGeom>
              <a:avLst/>
              <a:gdLst>
                <a:gd name="T0" fmla="+- 0 9524 8277"/>
                <a:gd name="T1" fmla="*/ T0 w 1247"/>
                <a:gd name="T2" fmla="+- 0 7451 7451"/>
                <a:gd name="T3" fmla="*/ 7451 h 272"/>
                <a:gd name="T4" fmla="+- 0 8277 8277"/>
                <a:gd name="T5" fmla="*/ T4 w 1247"/>
                <a:gd name="T6" fmla="+- 0 7451 7451"/>
                <a:gd name="T7" fmla="*/ 7451 h 272"/>
                <a:gd name="T8" fmla="+- 0 8277 8277"/>
                <a:gd name="T9" fmla="*/ T8 w 1247"/>
                <a:gd name="T10" fmla="+- 0 7723 7451"/>
                <a:gd name="T11" fmla="*/ 7723 h 272"/>
                <a:gd name="T12" fmla="+- 0 9524 8277"/>
                <a:gd name="T13" fmla="*/ T12 w 1247"/>
                <a:gd name="T14" fmla="+- 0 7723 7451"/>
                <a:gd name="T15" fmla="*/ 7723 h 272"/>
                <a:gd name="T16" fmla="+- 0 9524 8277"/>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5" name="Group 821">
            <a:extLst>
              <a:ext uri="{FF2B5EF4-FFF2-40B4-BE49-F238E27FC236}">
                <a16:creationId xmlns="" xmlns:a16="http://schemas.microsoft.com/office/drawing/2014/main" id="{00000000-0008-0000-0800-00000F000000}"/>
              </a:ext>
            </a:extLst>
          </xdr:cNvPr>
          <xdr:cNvGrpSpPr>
            <a:grpSpLocks/>
          </xdr:cNvGrpSpPr>
        </xdr:nvGrpSpPr>
        <xdr:grpSpPr bwMode="auto">
          <a:xfrm>
            <a:off x="9524" y="7451"/>
            <a:ext cx="1247" cy="272"/>
            <a:chOff x="9524" y="7451"/>
            <a:chExt cx="1247" cy="272"/>
          </a:xfrm>
        </xdr:grpSpPr>
        <xdr:sp macro="" textlink="">
          <xdr:nvSpPr>
            <xdr:cNvPr id="16" name="Freeform 822">
              <a:extLst>
                <a:ext uri="{FF2B5EF4-FFF2-40B4-BE49-F238E27FC236}">
                  <a16:creationId xmlns="" xmlns:a16="http://schemas.microsoft.com/office/drawing/2014/main" id="{00000000-0008-0000-0800-000010000000}"/>
                </a:ext>
              </a:extLst>
            </xdr:cNvPr>
            <xdr:cNvSpPr>
              <a:spLocks/>
            </xdr:cNvSpPr>
          </xdr:nvSpPr>
          <xdr:spPr bwMode="auto">
            <a:xfrm>
              <a:off x="9524" y="7451"/>
              <a:ext cx="1247" cy="272"/>
            </a:xfrm>
            <a:custGeom>
              <a:avLst/>
              <a:gdLst>
                <a:gd name="T0" fmla="+- 0 10772 9524"/>
                <a:gd name="T1" fmla="*/ T0 w 1247"/>
                <a:gd name="T2" fmla="+- 0 7451 7451"/>
                <a:gd name="T3" fmla="*/ 7451 h 272"/>
                <a:gd name="T4" fmla="+- 0 9524 9524"/>
                <a:gd name="T5" fmla="*/ T4 w 1247"/>
                <a:gd name="T6" fmla="+- 0 7451 7451"/>
                <a:gd name="T7" fmla="*/ 7451 h 272"/>
                <a:gd name="T8" fmla="+- 0 9524 9524"/>
                <a:gd name="T9" fmla="*/ T8 w 1247"/>
                <a:gd name="T10" fmla="+- 0 7723 7451"/>
                <a:gd name="T11" fmla="*/ 7723 h 272"/>
                <a:gd name="T12" fmla="+- 0 10772 9524"/>
                <a:gd name="T13" fmla="*/ T12 w 1247"/>
                <a:gd name="T14" fmla="+- 0 7723 7451"/>
                <a:gd name="T15" fmla="*/ 7723 h 272"/>
                <a:gd name="T16" fmla="+- 0 10772 9524"/>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1</xdr:col>
      <xdr:colOff>106680</xdr:colOff>
      <xdr:row>646</xdr:row>
      <xdr:rowOff>2540</xdr:rowOff>
    </xdr:from>
    <xdr:to>
      <xdr:col>11</xdr:col>
      <xdr:colOff>140335</xdr:colOff>
      <xdr:row>646</xdr:row>
      <xdr:rowOff>2540</xdr:rowOff>
    </xdr:to>
    <xdr:grpSp>
      <xdr:nvGrpSpPr>
        <xdr:cNvPr id="20" name="Group 793">
          <a:extLst>
            <a:ext uri="{FF2B5EF4-FFF2-40B4-BE49-F238E27FC236}">
              <a16:creationId xmlns="" xmlns:a16="http://schemas.microsoft.com/office/drawing/2014/main" id="{00000000-0008-0000-0800-000014000000}"/>
            </a:ext>
          </a:extLst>
        </xdr:cNvPr>
        <xdr:cNvGrpSpPr>
          <a:grpSpLocks/>
        </xdr:cNvGrpSpPr>
      </xdr:nvGrpSpPr>
      <xdr:grpSpPr bwMode="auto">
        <a:xfrm>
          <a:off x="4685736" y="15588262"/>
          <a:ext cx="9473988" cy="0"/>
          <a:chOff x="1129" y="9616"/>
          <a:chExt cx="9653" cy="292"/>
        </a:xfrm>
      </xdr:grpSpPr>
      <xdr:grpSp>
        <xdr:nvGrpSpPr>
          <xdr:cNvPr id="21" name="Group 800">
            <a:extLst>
              <a:ext uri="{FF2B5EF4-FFF2-40B4-BE49-F238E27FC236}">
                <a16:creationId xmlns="" xmlns:a16="http://schemas.microsoft.com/office/drawing/2014/main" id="{00000000-0008-0000-0800-000015000000}"/>
              </a:ext>
            </a:extLst>
          </xdr:cNvPr>
          <xdr:cNvGrpSpPr>
            <a:grpSpLocks/>
          </xdr:cNvGrpSpPr>
        </xdr:nvGrpSpPr>
        <xdr:grpSpPr bwMode="auto">
          <a:xfrm>
            <a:off x="1139" y="9626"/>
            <a:ext cx="5891" cy="272"/>
            <a:chOff x="1139" y="9626"/>
            <a:chExt cx="5891" cy="272"/>
          </a:xfrm>
        </xdr:grpSpPr>
        <xdr:sp macro="" textlink="">
          <xdr:nvSpPr>
            <xdr:cNvPr id="28" name="Freeform 801">
              <a:extLst>
                <a:ext uri="{FF2B5EF4-FFF2-40B4-BE49-F238E27FC236}">
                  <a16:creationId xmlns="" xmlns:a16="http://schemas.microsoft.com/office/drawing/2014/main" id="{00000000-0008-0000-0800-00001C000000}"/>
                </a:ext>
              </a:extLst>
            </xdr:cNvPr>
            <xdr:cNvSpPr>
              <a:spLocks/>
            </xdr:cNvSpPr>
          </xdr:nvSpPr>
          <xdr:spPr bwMode="auto">
            <a:xfrm>
              <a:off x="1139" y="9626"/>
              <a:ext cx="5891" cy="272"/>
            </a:xfrm>
            <a:custGeom>
              <a:avLst/>
              <a:gdLst>
                <a:gd name="T0" fmla="+- 0 7030 1139"/>
                <a:gd name="T1" fmla="*/ T0 w 5891"/>
                <a:gd name="T2" fmla="+- 0 9626 9626"/>
                <a:gd name="T3" fmla="*/ 9626 h 272"/>
                <a:gd name="T4" fmla="+- 0 1139 1139"/>
                <a:gd name="T5" fmla="*/ T4 w 5891"/>
                <a:gd name="T6" fmla="+- 0 9626 9626"/>
                <a:gd name="T7" fmla="*/ 9626 h 272"/>
                <a:gd name="T8" fmla="+- 0 1139 1139"/>
                <a:gd name="T9" fmla="*/ T8 w 5891"/>
                <a:gd name="T10" fmla="+- 0 9898 9626"/>
                <a:gd name="T11" fmla="*/ 9898 h 272"/>
                <a:gd name="T12" fmla="+- 0 7030 1139"/>
                <a:gd name="T13" fmla="*/ T12 w 5891"/>
                <a:gd name="T14" fmla="+- 0 9898 9626"/>
                <a:gd name="T15" fmla="*/ 9898 h 272"/>
                <a:gd name="T16" fmla="+- 0 7030 1139"/>
                <a:gd name="T17" fmla="*/ T16 w 5891"/>
                <a:gd name="T18" fmla="+- 0 9626 9626"/>
                <a:gd name="T19" fmla="*/ 9626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2" name="Group 798">
            <a:extLst>
              <a:ext uri="{FF2B5EF4-FFF2-40B4-BE49-F238E27FC236}">
                <a16:creationId xmlns="" xmlns:a16="http://schemas.microsoft.com/office/drawing/2014/main" id="{00000000-0008-0000-0800-000016000000}"/>
              </a:ext>
            </a:extLst>
          </xdr:cNvPr>
          <xdr:cNvGrpSpPr>
            <a:grpSpLocks/>
          </xdr:cNvGrpSpPr>
        </xdr:nvGrpSpPr>
        <xdr:grpSpPr bwMode="auto">
          <a:xfrm>
            <a:off x="7030" y="9626"/>
            <a:ext cx="1247" cy="272"/>
            <a:chOff x="7030" y="9626"/>
            <a:chExt cx="1247" cy="272"/>
          </a:xfrm>
        </xdr:grpSpPr>
        <xdr:sp macro="" textlink="">
          <xdr:nvSpPr>
            <xdr:cNvPr id="27" name="Freeform 799">
              <a:extLst>
                <a:ext uri="{FF2B5EF4-FFF2-40B4-BE49-F238E27FC236}">
                  <a16:creationId xmlns="" xmlns:a16="http://schemas.microsoft.com/office/drawing/2014/main" id="{00000000-0008-0000-0800-00001B000000}"/>
                </a:ext>
              </a:extLst>
            </xdr:cNvPr>
            <xdr:cNvSpPr>
              <a:spLocks/>
            </xdr:cNvSpPr>
          </xdr:nvSpPr>
          <xdr:spPr bwMode="auto">
            <a:xfrm>
              <a:off x="7030" y="9626"/>
              <a:ext cx="1247" cy="272"/>
            </a:xfrm>
            <a:custGeom>
              <a:avLst/>
              <a:gdLst>
                <a:gd name="T0" fmla="+- 0 8277 7030"/>
                <a:gd name="T1" fmla="*/ T0 w 1247"/>
                <a:gd name="T2" fmla="+- 0 9626 9626"/>
                <a:gd name="T3" fmla="*/ 9626 h 272"/>
                <a:gd name="T4" fmla="+- 0 7030 7030"/>
                <a:gd name="T5" fmla="*/ T4 w 1247"/>
                <a:gd name="T6" fmla="+- 0 9626 9626"/>
                <a:gd name="T7" fmla="*/ 9626 h 272"/>
                <a:gd name="T8" fmla="+- 0 7030 7030"/>
                <a:gd name="T9" fmla="*/ T8 w 1247"/>
                <a:gd name="T10" fmla="+- 0 9898 9626"/>
                <a:gd name="T11" fmla="*/ 9898 h 272"/>
                <a:gd name="T12" fmla="+- 0 8277 7030"/>
                <a:gd name="T13" fmla="*/ T12 w 1247"/>
                <a:gd name="T14" fmla="+- 0 9898 9626"/>
                <a:gd name="T15" fmla="*/ 9898 h 272"/>
                <a:gd name="T16" fmla="+- 0 8277 7030"/>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3" name="Group 796">
            <a:extLst>
              <a:ext uri="{FF2B5EF4-FFF2-40B4-BE49-F238E27FC236}">
                <a16:creationId xmlns="" xmlns:a16="http://schemas.microsoft.com/office/drawing/2014/main" id="{00000000-0008-0000-0800-000017000000}"/>
              </a:ext>
            </a:extLst>
          </xdr:cNvPr>
          <xdr:cNvGrpSpPr>
            <a:grpSpLocks/>
          </xdr:cNvGrpSpPr>
        </xdr:nvGrpSpPr>
        <xdr:grpSpPr bwMode="auto">
          <a:xfrm>
            <a:off x="8277" y="9626"/>
            <a:ext cx="1247" cy="272"/>
            <a:chOff x="8277" y="9626"/>
            <a:chExt cx="1247" cy="272"/>
          </a:xfrm>
        </xdr:grpSpPr>
        <xdr:sp macro="" textlink="">
          <xdr:nvSpPr>
            <xdr:cNvPr id="26" name="Freeform 797">
              <a:extLst>
                <a:ext uri="{FF2B5EF4-FFF2-40B4-BE49-F238E27FC236}">
                  <a16:creationId xmlns="" xmlns:a16="http://schemas.microsoft.com/office/drawing/2014/main" id="{00000000-0008-0000-0800-00001A000000}"/>
                </a:ext>
              </a:extLst>
            </xdr:cNvPr>
            <xdr:cNvSpPr>
              <a:spLocks/>
            </xdr:cNvSpPr>
          </xdr:nvSpPr>
          <xdr:spPr bwMode="auto">
            <a:xfrm>
              <a:off x="8277" y="9626"/>
              <a:ext cx="1247" cy="272"/>
            </a:xfrm>
            <a:custGeom>
              <a:avLst/>
              <a:gdLst>
                <a:gd name="T0" fmla="+- 0 9524 8277"/>
                <a:gd name="T1" fmla="*/ T0 w 1247"/>
                <a:gd name="T2" fmla="+- 0 9626 9626"/>
                <a:gd name="T3" fmla="*/ 9626 h 272"/>
                <a:gd name="T4" fmla="+- 0 8277 8277"/>
                <a:gd name="T5" fmla="*/ T4 w 1247"/>
                <a:gd name="T6" fmla="+- 0 9626 9626"/>
                <a:gd name="T7" fmla="*/ 9626 h 272"/>
                <a:gd name="T8" fmla="+- 0 8277 8277"/>
                <a:gd name="T9" fmla="*/ T8 w 1247"/>
                <a:gd name="T10" fmla="+- 0 9898 9626"/>
                <a:gd name="T11" fmla="*/ 9898 h 272"/>
                <a:gd name="T12" fmla="+- 0 9524 8277"/>
                <a:gd name="T13" fmla="*/ T12 w 1247"/>
                <a:gd name="T14" fmla="+- 0 9898 9626"/>
                <a:gd name="T15" fmla="*/ 9898 h 272"/>
                <a:gd name="T16" fmla="+- 0 9524 8277"/>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4" name="Group 794">
            <a:extLst>
              <a:ext uri="{FF2B5EF4-FFF2-40B4-BE49-F238E27FC236}">
                <a16:creationId xmlns="" xmlns:a16="http://schemas.microsoft.com/office/drawing/2014/main" id="{00000000-0008-0000-0800-000018000000}"/>
              </a:ext>
            </a:extLst>
          </xdr:cNvPr>
          <xdr:cNvGrpSpPr>
            <a:grpSpLocks/>
          </xdr:cNvGrpSpPr>
        </xdr:nvGrpSpPr>
        <xdr:grpSpPr bwMode="auto">
          <a:xfrm>
            <a:off x="9524" y="9626"/>
            <a:ext cx="1247" cy="272"/>
            <a:chOff x="9524" y="9626"/>
            <a:chExt cx="1247" cy="272"/>
          </a:xfrm>
        </xdr:grpSpPr>
        <xdr:sp macro="" textlink="">
          <xdr:nvSpPr>
            <xdr:cNvPr id="25" name="Freeform 795">
              <a:extLst>
                <a:ext uri="{FF2B5EF4-FFF2-40B4-BE49-F238E27FC236}">
                  <a16:creationId xmlns="" xmlns:a16="http://schemas.microsoft.com/office/drawing/2014/main" id="{00000000-0008-0000-0800-000019000000}"/>
                </a:ext>
              </a:extLst>
            </xdr:cNvPr>
            <xdr:cNvSpPr>
              <a:spLocks/>
            </xdr:cNvSpPr>
          </xdr:nvSpPr>
          <xdr:spPr bwMode="auto">
            <a:xfrm>
              <a:off x="9524" y="9626"/>
              <a:ext cx="1247" cy="272"/>
            </a:xfrm>
            <a:custGeom>
              <a:avLst/>
              <a:gdLst>
                <a:gd name="T0" fmla="+- 0 10772 9524"/>
                <a:gd name="T1" fmla="*/ T0 w 1247"/>
                <a:gd name="T2" fmla="+- 0 9626 9626"/>
                <a:gd name="T3" fmla="*/ 9626 h 272"/>
                <a:gd name="T4" fmla="+- 0 9524 9524"/>
                <a:gd name="T5" fmla="*/ T4 w 1247"/>
                <a:gd name="T6" fmla="+- 0 9626 9626"/>
                <a:gd name="T7" fmla="*/ 9626 h 272"/>
                <a:gd name="T8" fmla="+- 0 9524 9524"/>
                <a:gd name="T9" fmla="*/ T8 w 1247"/>
                <a:gd name="T10" fmla="+- 0 9898 9626"/>
                <a:gd name="T11" fmla="*/ 9898 h 272"/>
                <a:gd name="T12" fmla="+- 0 10772 9524"/>
                <a:gd name="T13" fmla="*/ T12 w 1247"/>
                <a:gd name="T14" fmla="+- 0 9898 9626"/>
                <a:gd name="T15" fmla="*/ 9898 h 272"/>
                <a:gd name="T16" fmla="+- 0 10772 9524"/>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0</xdr:col>
      <xdr:colOff>38100</xdr:colOff>
      <xdr:row>0</xdr:row>
      <xdr:rowOff>114300</xdr:rowOff>
    </xdr:from>
    <xdr:to>
      <xdr:col>0</xdr:col>
      <xdr:colOff>987778</xdr:colOff>
      <xdr:row>2</xdr:row>
      <xdr:rowOff>63500</xdr:rowOff>
    </xdr:to>
    <xdr:pic>
      <xdr:nvPicPr>
        <xdr:cNvPr id="30" name="Imagem 5">
          <a:extLst>
            <a:ext uri="{FF2B5EF4-FFF2-40B4-BE49-F238E27FC236}">
              <a16:creationId xmlns="" xmlns:a16="http://schemas.microsoft.com/office/drawing/2014/main" id="{00000000-0008-0000-0800-00001E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31" name="Retângulo de cantos arredondados 30">
          <a:hlinkClick xmlns:r="http://schemas.openxmlformats.org/officeDocument/2006/relationships" r:id="rId2"/>
          <a:extLst>
            <a:ext uri="{FF2B5EF4-FFF2-40B4-BE49-F238E27FC236}">
              <a16:creationId xmlns="" xmlns:a16="http://schemas.microsoft.com/office/drawing/2014/main" id="{00000000-0008-0000-0800-00001F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ri.light.com.br/en/sustainability/repor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ri.light.com.br/en/sustainability/commitment-to-sustainable-development/" TargetMode="External"/><Relationship Id="rId2" Type="http://schemas.openxmlformats.org/officeDocument/2006/relationships/hyperlink" Target="http://ri.light.com.br/en/governance/agreements-regiments-and-policies/" TargetMode="External"/><Relationship Id="rId1" Type="http://schemas.openxmlformats.org/officeDocument/2006/relationships/hyperlink" Target="http://ri.light.com.br/en/sustainability/reports/" TargetMode="External"/><Relationship Id="rId5" Type="http://schemas.openxmlformats.org/officeDocument/2006/relationships/drawing" Target="../drawings/drawing5.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topLeftCell="A7" zoomScale="130" zoomScaleNormal="130" workbookViewId="0">
      <selection activeCell="P13" sqref="P13"/>
    </sheetView>
  </sheetViews>
  <sheetFormatPr defaultRowHeight="14.5" x14ac:dyDescent="0.35"/>
  <sheetData/>
  <pageMargins left="0.511811024" right="0.511811024" top="0.78740157499999996" bottom="0.78740157499999996" header="0.31496062000000002" footer="0.31496062000000002"/>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197"/>
  <sheetViews>
    <sheetView showGridLines="0" zoomScale="90" zoomScaleNormal="90" workbookViewId="0">
      <pane xSplit="1" ySplit="6" topLeftCell="B7" activePane="bottomRight" state="frozen"/>
      <selection pane="topRight" activeCell="B1" sqref="B1"/>
      <selection pane="bottomLeft" activeCell="A7" sqref="A7"/>
      <selection pane="bottomRight" activeCell="A2" sqref="A2"/>
    </sheetView>
  </sheetViews>
  <sheetFormatPr defaultRowHeight="14.5" outlineLevelRow="2" x14ac:dyDescent="0.35"/>
  <cols>
    <col min="1" max="1" width="65.54296875" customWidth="1"/>
    <col min="2" max="4" width="16.54296875" customWidth="1"/>
    <col min="5" max="8" width="14.54296875" customWidth="1"/>
  </cols>
  <sheetData>
    <row r="2" spans="1:9" ht="21" x14ac:dyDescent="0.5">
      <c r="C2" s="202"/>
      <c r="H2" s="203" t="s">
        <v>83</v>
      </c>
    </row>
    <row r="3" spans="1:9" x14ac:dyDescent="0.35">
      <c r="H3" s="205" t="s">
        <v>73</v>
      </c>
    </row>
    <row r="4" spans="1:9" ht="3.65" customHeight="1" x14ac:dyDescent="0.35">
      <c r="A4" s="200"/>
      <c r="B4" s="200"/>
      <c r="C4" s="200"/>
      <c r="D4" s="200"/>
      <c r="E4" s="200"/>
      <c r="F4" s="200"/>
      <c r="G4" s="200"/>
      <c r="H4" s="200"/>
    </row>
    <row r="5" spans="1:9" ht="7.5" customHeight="1" x14ac:dyDescent="0.35"/>
    <row r="6" spans="1:9" ht="18.5" x14ac:dyDescent="0.35">
      <c r="B6" s="238">
        <v>2017</v>
      </c>
      <c r="C6" s="238">
        <v>2018</v>
      </c>
      <c r="D6" s="238">
        <v>2019</v>
      </c>
    </row>
    <row r="7" spans="1:9" ht="18.5" x14ac:dyDescent="0.35">
      <c r="A7" s="20" t="s">
        <v>601</v>
      </c>
    </row>
    <row r="9" spans="1:9" s="22" customFormat="1" collapsed="1" x14ac:dyDescent="0.35">
      <c r="A9" s="304" t="s">
        <v>613</v>
      </c>
      <c r="B9" s="304"/>
      <c r="C9" s="304"/>
      <c r="D9" s="304"/>
      <c r="E9" s="21"/>
      <c r="F9" s="21"/>
      <c r="G9" s="21"/>
      <c r="H9" s="21"/>
      <c r="I9" s="21"/>
    </row>
    <row r="10" spans="1:9" s="22" customFormat="1" hidden="1" outlineLevel="1" x14ac:dyDescent="0.35">
      <c r="A10" s="2" t="s">
        <v>391</v>
      </c>
      <c r="B10" s="32">
        <v>101</v>
      </c>
      <c r="C10" s="32">
        <v>111</v>
      </c>
      <c r="D10" s="32">
        <v>106</v>
      </c>
      <c r="E10" s="21"/>
      <c r="F10" s="21"/>
      <c r="G10" s="21"/>
      <c r="H10" s="21"/>
      <c r="I10" s="21"/>
    </row>
    <row r="11" spans="1:9" s="22" customFormat="1" hidden="1" outlineLevel="1" x14ac:dyDescent="0.35">
      <c r="A11" s="24" t="s">
        <v>392</v>
      </c>
      <c r="B11" s="33">
        <v>15</v>
      </c>
      <c r="C11" s="33">
        <v>15</v>
      </c>
      <c r="D11" s="33">
        <v>16</v>
      </c>
      <c r="E11" s="21"/>
      <c r="F11" s="21"/>
      <c r="G11" s="21"/>
      <c r="H11" s="21"/>
      <c r="I11" s="21"/>
    </row>
    <row r="12" spans="1:9" s="22" customFormat="1" hidden="1" outlineLevel="1" x14ac:dyDescent="0.35">
      <c r="A12" s="34" t="s">
        <v>393</v>
      </c>
      <c r="B12" s="35">
        <v>116</v>
      </c>
      <c r="C12" s="35">
        <v>126</v>
      </c>
      <c r="D12" s="35">
        <v>122</v>
      </c>
      <c r="E12" s="21"/>
      <c r="F12" s="21"/>
      <c r="G12" s="21"/>
      <c r="H12" s="21"/>
      <c r="I12" s="21"/>
    </row>
    <row r="13" spans="1:9" s="22" customFormat="1" ht="47.5" hidden="1" customHeight="1" outlineLevel="1" x14ac:dyDescent="0.35">
      <c r="A13" s="300" t="s">
        <v>614</v>
      </c>
      <c r="B13" s="300"/>
      <c r="C13" s="300"/>
      <c r="D13" s="300"/>
      <c r="E13" s="21"/>
      <c r="F13" s="21"/>
      <c r="G13" s="21"/>
      <c r="H13" s="21"/>
      <c r="I13" s="21"/>
    </row>
    <row r="14" spans="1:9" s="22" customFormat="1" x14ac:dyDescent="0.35">
      <c r="A14" s="12"/>
      <c r="B14" s="21"/>
      <c r="C14" s="21"/>
      <c r="D14" s="21"/>
      <c r="E14" s="21"/>
      <c r="F14" s="21"/>
      <c r="G14" s="21"/>
      <c r="H14" s="21"/>
      <c r="I14" s="21"/>
    </row>
    <row r="15" spans="1:9" s="22" customFormat="1" collapsed="1" x14ac:dyDescent="0.35">
      <c r="A15" s="304" t="s">
        <v>394</v>
      </c>
      <c r="B15" s="304"/>
      <c r="C15" s="304"/>
      <c r="D15" s="304"/>
      <c r="E15" s="21"/>
      <c r="F15" s="21"/>
      <c r="G15" s="21"/>
      <c r="H15" s="21"/>
      <c r="I15" s="21"/>
    </row>
    <row r="16" spans="1:9" s="22" customFormat="1" ht="29" hidden="1" outlineLevel="1" x14ac:dyDescent="0.35">
      <c r="A16" s="2" t="s">
        <v>395</v>
      </c>
      <c r="B16" s="36">
        <v>111.2</v>
      </c>
      <c r="C16" s="36">
        <v>134.1</v>
      </c>
      <c r="D16" s="36">
        <v>142</v>
      </c>
      <c r="E16" s="21"/>
      <c r="F16" s="21"/>
      <c r="G16" s="21"/>
      <c r="H16" s="21"/>
      <c r="I16" s="21"/>
    </row>
    <row r="17" spans="1:9" s="22" customFormat="1" hidden="1" outlineLevel="1" x14ac:dyDescent="0.35">
      <c r="A17" s="24" t="s">
        <v>396</v>
      </c>
      <c r="B17" s="37">
        <v>5.4</v>
      </c>
      <c r="C17" s="37">
        <v>5.4</v>
      </c>
      <c r="D17" s="37">
        <v>5.6</v>
      </c>
      <c r="E17" s="21"/>
      <c r="F17" s="21"/>
      <c r="G17" s="21"/>
      <c r="H17" s="21"/>
      <c r="I17" s="21"/>
    </row>
    <row r="18" spans="1:9" s="22" customFormat="1" hidden="1" outlineLevel="1" x14ac:dyDescent="0.35">
      <c r="A18" s="2" t="s">
        <v>397</v>
      </c>
      <c r="B18" s="36">
        <v>116.6</v>
      </c>
      <c r="C18" s="36">
        <v>139.5</v>
      </c>
      <c r="D18" s="36">
        <v>147.6</v>
      </c>
      <c r="E18" s="21"/>
      <c r="F18" s="21"/>
      <c r="G18" s="21"/>
      <c r="H18" s="21"/>
      <c r="I18" s="21"/>
    </row>
    <row r="19" spans="1:9" s="22" customFormat="1" ht="46" hidden="1" customHeight="1" outlineLevel="1" x14ac:dyDescent="0.35">
      <c r="A19" s="300" t="s">
        <v>615</v>
      </c>
      <c r="B19" s="300"/>
      <c r="C19" s="300"/>
      <c r="D19" s="300"/>
      <c r="E19" s="21"/>
      <c r="F19" s="21"/>
      <c r="G19" s="21"/>
      <c r="H19" s="21"/>
      <c r="I19" s="21"/>
    </row>
    <row r="20" spans="1:9" s="22" customFormat="1" x14ac:dyDescent="0.35">
      <c r="A20" s="12"/>
      <c r="B20" s="21"/>
      <c r="C20" s="21"/>
      <c r="D20" s="21"/>
      <c r="E20" s="21"/>
      <c r="F20" s="21"/>
      <c r="G20" s="21"/>
      <c r="H20" s="21"/>
      <c r="I20" s="21"/>
    </row>
    <row r="21" spans="1:9" s="22" customFormat="1" collapsed="1" x14ac:dyDescent="0.35">
      <c r="A21" s="304" t="s">
        <v>398</v>
      </c>
      <c r="B21" s="304"/>
      <c r="C21" s="304"/>
      <c r="D21" s="304"/>
      <c r="E21" s="21"/>
      <c r="F21" s="21"/>
      <c r="G21" s="21"/>
      <c r="H21" s="21"/>
      <c r="I21" s="21"/>
    </row>
    <row r="22" spans="1:9" s="22" customFormat="1" ht="16.5" hidden="1" outlineLevel="1" x14ac:dyDescent="0.35">
      <c r="A22" s="2" t="s">
        <v>616</v>
      </c>
      <c r="B22" s="9">
        <v>379</v>
      </c>
      <c r="C22" s="9">
        <v>351</v>
      </c>
      <c r="D22" s="9">
        <v>376</v>
      </c>
      <c r="E22" s="21"/>
      <c r="F22" s="21"/>
      <c r="G22" s="21"/>
      <c r="H22" s="21"/>
      <c r="I22" s="21"/>
    </row>
    <row r="23" spans="1:9" s="22" customFormat="1" x14ac:dyDescent="0.35">
      <c r="A23" s="12"/>
      <c r="B23" s="21"/>
      <c r="C23" s="21"/>
      <c r="D23" s="21"/>
      <c r="E23" s="21"/>
      <c r="F23" s="21"/>
      <c r="G23" s="21"/>
      <c r="H23" s="21"/>
      <c r="I23" s="21"/>
    </row>
    <row r="24" spans="1:9" s="22" customFormat="1" collapsed="1" x14ac:dyDescent="0.35">
      <c r="A24" s="305" t="s">
        <v>617</v>
      </c>
      <c r="B24" s="305"/>
      <c r="C24" s="305"/>
      <c r="D24" s="305"/>
      <c r="E24" s="21"/>
      <c r="F24" s="21"/>
      <c r="G24" s="21"/>
      <c r="H24" s="21"/>
      <c r="I24" s="21"/>
    </row>
    <row r="25" spans="1:9" s="22" customFormat="1" hidden="1" outlineLevel="1" x14ac:dyDescent="0.35">
      <c r="A25" s="2" t="s">
        <v>12</v>
      </c>
      <c r="B25" s="3">
        <v>5200</v>
      </c>
      <c r="C25" s="3">
        <v>5651</v>
      </c>
      <c r="D25" s="3">
        <v>7097</v>
      </c>
      <c r="E25" s="21"/>
      <c r="F25" s="21"/>
      <c r="G25" s="21"/>
      <c r="H25" s="21"/>
      <c r="I25" s="21"/>
    </row>
    <row r="26" spans="1:9" s="22" customFormat="1" hidden="1" outlineLevel="1" x14ac:dyDescent="0.35">
      <c r="A26" s="24" t="s">
        <v>399</v>
      </c>
      <c r="B26" s="11">
        <v>5513</v>
      </c>
      <c r="C26" s="11">
        <v>5253</v>
      </c>
      <c r="D26" s="11">
        <v>5297</v>
      </c>
      <c r="E26" s="21"/>
      <c r="F26" s="21"/>
      <c r="G26" s="21"/>
      <c r="H26" s="21"/>
      <c r="I26" s="21"/>
    </row>
    <row r="27" spans="1:9" s="22" customFormat="1" hidden="1" outlineLevel="1" x14ac:dyDescent="0.35">
      <c r="A27" s="2" t="s">
        <v>400</v>
      </c>
      <c r="B27" s="3">
        <v>56</v>
      </c>
      <c r="C27" s="3">
        <v>53</v>
      </c>
      <c r="D27" s="3">
        <v>29</v>
      </c>
      <c r="E27" s="21"/>
      <c r="F27" s="21"/>
      <c r="G27" s="21"/>
      <c r="H27" s="21"/>
      <c r="I27" s="21"/>
    </row>
    <row r="28" spans="1:9" s="22" customFormat="1" hidden="1" outlineLevel="1" x14ac:dyDescent="0.35">
      <c r="A28" s="30" t="s">
        <v>11</v>
      </c>
      <c r="B28" s="38">
        <v>10769</v>
      </c>
      <c r="C28" s="38">
        <v>10957</v>
      </c>
      <c r="D28" s="38">
        <v>12423</v>
      </c>
      <c r="E28" s="21"/>
      <c r="F28" s="21"/>
      <c r="G28" s="21"/>
      <c r="H28" s="21"/>
      <c r="I28" s="21"/>
    </row>
    <row r="29" spans="1:9" s="22" customFormat="1" x14ac:dyDescent="0.35">
      <c r="A29" s="12"/>
      <c r="B29" s="21"/>
      <c r="C29" s="21"/>
      <c r="D29" s="21"/>
      <c r="E29" s="21"/>
      <c r="F29" s="21"/>
      <c r="G29" s="21"/>
      <c r="H29" s="21"/>
      <c r="I29" s="21"/>
    </row>
    <row r="30" spans="1:9" s="22" customFormat="1" collapsed="1" x14ac:dyDescent="0.35">
      <c r="A30" s="305" t="s">
        <v>618</v>
      </c>
      <c r="B30" s="305"/>
      <c r="C30" s="305"/>
      <c r="D30" s="305"/>
      <c r="E30" s="21"/>
      <c r="F30" s="21"/>
      <c r="G30" s="21"/>
      <c r="H30" s="21"/>
      <c r="I30" s="21"/>
    </row>
    <row r="31" spans="1:9" s="22" customFormat="1" hidden="1" outlineLevel="1" x14ac:dyDescent="0.35">
      <c r="A31" s="2" t="s">
        <v>12</v>
      </c>
      <c r="B31" s="3">
        <v>3628</v>
      </c>
      <c r="C31" s="3">
        <v>6761</v>
      </c>
      <c r="D31" s="10">
        <v>2627</v>
      </c>
      <c r="E31" s="21"/>
      <c r="F31" s="21"/>
      <c r="G31" s="21"/>
      <c r="H31" s="21"/>
      <c r="I31" s="21"/>
    </row>
    <row r="32" spans="1:9" s="22" customFormat="1" hidden="1" outlineLevel="1" x14ac:dyDescent="0.35">
      <c r="A32" s="24" t="s">
        <v>399</v>
      </c>
      <c r="B32" s="11">
        <v>3142</v>
      </c>
      <c r="C32" s="11">
        <v>8729</v>
      </c>
      <c r="D32" s="29">
        <v>7572</v>
      </c>
      <c r="E32" s="21"/>
      <c r="F32" s="21"/>
      <c r="G32" s="21"/>
      <c r="H32" s="21"/>
      <c r="I32" s="21"/>
    </row>
    <row r="33" spans="1:9" s="22" customFormat="1" hidden="1" outlineLevel="1" x14ac:dyDescent="0.35">
      <c r="A33" s="2" t="s">
        <v>400</v>
      </c>
      <c r="B33" s="3">
        <v>30</v>
      </c>
      <c r="C33" s="3">
        <v>183</v>
      </c>
      <c r="D33" s="10">
        <v>24</v>
      </c>
      <c r="E33" s="21"/>
      <c r="F33" s="21"/>
      <c r="G33" s="21"/>
      <c r="H33" s="21"/>
      <c r="I33" s="21"/>
    </row>
    <row r="34" spans="1:9" s="22" customFormat="1" hidden="1" outlineLevel="1" x14ac:dyDescent="0.35">
      <c r="A34" s="30" t="s">
        <v>11</v>
      </c>
      <c r="B34" s="38">
        <v>6799</v>
      </c>
      <c r="C34" s="38">
        <v>15673</v>
      </c>
      <c r="D34" s="31">
        <v>10223</v>
      </c>
      <c r="E34" s="21"/>
      <c r="F34" s="21"/>
      <c r="G34" s="21"/>
      <c r="H34" s="21"/>
      <c r="I34" s="21"/>
    </row>
    <row r="35" spans="1:9" s="22" customFormat="1" x14ac:dyDescent="0.35">
      <c r="A35" s="12"/>
      <c r="B35" s="21"/>
      <c r="C35" s="21"/>
      <c r="D35" s="21"/>
      <c r="E35" s="21"/>
      <c r="F35" s="21"/>
      <c r="G35" s="21"/>
      <c r="H35" s="21"/>
      <c r="I35" s="21"/>
    </row>
    <row r="36" spans="1:9" s="22" customFormat="1" collapsed="1" x14ac:dyDescent="0.35">
      <c r="A36" s="305" t="s">
        <v>619</v>
      </c>
      <c r="B36" s="305"/>
      <c r="C36" s="305"/>
      <c r="D36" s="305"/>
      <c r="E36" s="21"/>
      <c r="F36" s="21"/>
      <c r="G36" s="21"/>
      <c r="H36" s="21"/>
      <c r="I36" s="21"/>
    </row>
    <row r="37" spans="1:9" s="22" customFormat="1" hidden="1" outlineLevel="1" x14ac:dyDescent="0.35">
      <c r="A37" s="2" t="s">
        <v>401</v>
      </c>
      <c r="B37" s="3">
        <v>4449</v>
      </c>
      <c r="C37" s="3">
        <v>10769</v>
      </c>
      <c r="D37" s="3">
        <v>4464</v>
      </c>
      <c r="E37" s="21"/>
      <c r="F37" s="21"/>
      <c r="G37" s="21"/>
      <c r="H37" s="21"/>
      <c r="I37" s="21"/>
    </row>
    <row r="38" spans="1:9" s="22" customFormat="1" hidden="1" outlineLevel="1" x14ac:dyDescent="0.35">
      <c r="A38" s="24" t="s">
        <v>402</v>
      </c>
      <c r="B38" s="11">
        <v>4058</v>
      </c>
      <c r="C38" s="11">
        <v>3873</v>
      </c>
      <c r="D38" s="11">
        <v>3139</v>
      </c>
      <c r="E38" s="21"/>
      <c r="F38" s="21"/>
      <c r="G38" s="21"/>
      <c r="H38" s="21"/>
      <c r="I38" s="21"/>
    </row>
    <row r="39" spans="1:9" s="22" customFormat="1" hidden="1" outlineLevel="1" x14ac:dyDescent="0.35">
      <c r="A39" s="2" t="s">
        <v>403</v>
      </c>
      <c r="B39" s="3">
        <v>7728</v>
      </c>
      <c r="C39" s="3">
        <v>7707</v>
      </c>
      <c r="D39" s="3">
        <v>9465</v>
      </c>
      <c r="E39" s="21"/>
      <c r="F39" s="21"/>
      <c r="G39" s="21"/>
      <c r="H39" s="21"/>
      <c r="I39" s="21"/>
    </row>
    <row r="40" spans="1:9" s="22" customFormat="1" hidden="1" outlineLevel="1" x14ac:dyDescent="0.35">
      <c r="A40" s="24" t="s">
        <v>404</v>
      </c>
      <c r="B40" s="11">
        <v>221046</v>
      </c>
      <c r="C40" s="11">
        <v>168490</v>
      </c>
      <c r="D40" s="11">
        <v>207589</v>
      </c>
      <c r="E40" s="21"/>
      <c r="F40" s="21"/>
      <c r="G40" s="21"/>
      <c r="H40" s="21"/>
      <c r="I40" s="21"/>
    </row>
    <row r="41" spans="1:9" s="22" customFormat="1" hidden="1" outlineLevel="1" x14ac:dyDescent="0.35">
      <c r="A41" s="34" t="s">
        <v>405</v>
      </c>
      <c r="B41" s="6">
        <v>12177</v>
      </c>
      <c r="C41" s="6">
        <v>18476</v>
      </c>
      <c r="D41" s="6">
        <v>13929</v>
      </c>
      <c r="E41" s="21"/>
      <c r="F41" s="21"/>
      <c r="G41" s="21"/>
      <c r="H41" s="21"/>
      <c r="I41" s="21"/>
    </row>
    <row r="42" spans="1:9" s="22" customFormat="1" hidden="1" outlineLevel="1" x14ac:dyDescent="0.35">
      <c r="A42" s="30" t="s">
        <v>406</v>
      </c>
      <c r="B42" s="38">
        <v>225104</v>
      </c>
      <c r="C42" s="38">
        <v>172363</v>
      </c>
      <c r="D42" s="38">
        <v>210728</v>
      </c>
      <c r="E42" s="21"/>
      <c r="F42" s="21"/>
      <c r="G42" s="21"/>
      <c r="H42" s="21"/>
      <c r="I42" s="21"/>
    </row>
    <row r="43" spans="1:9" s="22" customFormat="1" ht="79" hidden="1" customHeight="1" outlineLevel="1" x14ac:dyDescent="0.35">
      <c r="A43" s="300" t="s">
        <v>407</v>
      </c>
      <c r="B43" s="300"/>
      <c r="C43" s="300"/>
      <c r="D43" s="300"/>
      <c r="E43" s="21"/>
      <c r="F43" s="21"/>
      <c r="G43" s="21"/>
      <c r="H43" s="21"/>
      <c r="I43" s="21"/>
    </row>
    <row r="45" spans="1:9" s="22" customFormat="1" collapsed="1" x14ac:dyDescent="0.35">
      <c r="A45" s="304" t="s">
        <v>408</v>
      </c>
      <c r="B45" s="304"/>
      <c r="C45" s="304"/>
      <c r="D45" s="304"/>
      <c r="E45" s="21"/>
      <c r="F45" s="21"/>
      <c r="G45" s="21"/>
      <c r="H45" s="21"/>
    </row>
    <row r="46" spans="1:9" s="22" customFormat="1" hidden="1" outlineLevel="1" x14ac:dyDescent="0.35">
      <c r="A46" s="2" t="s">
        <v>409</v>
      </c>
      <c r="B46" s="9">
        <v>30.68</v>
      </c>
      <c r="C46" s="9">
        <v>27.06</v>
      </c>
      <c r="D46" s="9">
        <v>19.309999999999999</v>
      </c>
      <c r="E46" s="21"/>
      <c r="F46" s="21"/>
      <c r="G46" s="21"/>
      <c r="H46" s="21"/>
    </row>
    <row r="47" spans="1:9" s="22" customFormat="1" hidden="1" outlineLevel="1" x14ac:dyDescent="0.35">
      <c r="A47" s="24" t="s">
        <v>410</v>
      </c>
      <c r="B47" s="39">
        <v>1170.4000000000001</v>
      </c>
      <c r="C47" s="8">
        <v>395.5</v>
      </c>
      <c r="D47" s="8">
        <v>1.08</v>
      </c>
      <c r="E47" s="21"/>
      <c r="F47" s="21"/>
      <c r="G47" s="21"/>
      <c r="H47" s="21"/>
    </row>
    <row r="48" spans="1:9" s="22" customFormat="1" hidden="1" outlineLevel="1" x14ac:dyDescent="0.35">
      <c r="A48" s="2" t="s">
        <v>411</v>
      </c>
      <c r="B48" s="9">
        <v>5.0000000000000001E-3</v>
      </c>
      <c r="C48" s="9">
        <v>0.17</v>
      </c>
      <c r="D48" s="9">
        <v>1.03</v>
      </c>
      <c r="E48" s="21"/>
      <c r="F48" s="21"/>
      <c r="G48" s="21"/>
      <c r="H48" s="21"/>
    </row>
    <row r="49" spans="1:9" s="22" customFormat="1" hidden="1" outlineLevel="1" x14ac:dyDescent="0.35">
      <c r="A49" s="24" t="s">
        <v>412</v>
      </c>
      <c r="B49" s="8">
        <v>0.91300000000000003</v>
      </c>
      <c r="C49" s="8">
        <v>128.79</v>
      </c>
      <c r="D49" s="8">
        <v>134.34</v>
      </c>
      <c r="E49" s="21"/>
      <c r="F49" s="21"/>
      <c r="G49" s="21"/>
      <c r="H49" s="21"/>
    </row>
    <row r="50" spans="1:9" s="22" customFormat="1" hidden="1" outlineLevel="1" x14ac:dyDescent="0.35">
      <c r="A50" s="2" t="s">
        <v>413</v>
      </c>
      <c r="B50" s="9">
        <v>6</v>
      </c>
      <c r="C50" s="9">
        <v>4</v>
      </c>
      <c r="D50" s="9">
        <v>6.5</v>
      </c>
      <c r="E50" s="21"/>
      <c r="F50" s="21"/>
      <c r="G50" s="21"/>
      <c r="H50" s="21"/>
    </row>
    <row r="51" spans="1:9" s="22" customFormat="1" hidden="1" outlineLevel="1" x14ac:dyDescent="0.35">
      <c r="A51" s="24" t="s">
        <v>414</v>
      </c>
      <c r="B51" s="8">
        <v>1.63</v>
      </c>
      <c r="C51" s="8">
        <v>3.31</v>
      </c>
      <c r="D51" s="8">
        <v>3.1</v>
      </c>
      <c r="E51" s="21"/>
      <c r="F51" s="21"/>
      <c r="G51" s="21"/>
      <c r="H51" s="21"/>
    </row>
    <row r="52" spans="1:9" s="22" customFormat="1" ht="36" hidden="1" customHeight="1" outlineLevel="1" x14ac:dyDescent="0.35">
      <c r="A52" s="300" t="s">
        <v>415</v>
      </c>
      <c r="B52" s="300"/>
      <c r="C52" s="300"/>
      <c r="D52" s="300"/>
      <c r="E52" s="2"/>
      <c r="F52" s="21"/>
      <c r="G52" s="21"/>
      <c r="H52" s="21"/>
      <c r="I52" s="21"/>
    </row>
    <row r="53" spans="1:9" s="22" customFormat="1" ht="31" hidden="1" customHeight="1" outlineLevel="1" x14ac:dyDescent="0.35">
      <c r="A53" s="300" t="s">
        <v>416</v>
      </c>
      <c r="B53" s="300"/>
      <c r="C53" s="300"/>
      <c r="D53" s="300"/>
      <c r="E53" s="21"/>
      <c r="F53" s="21"/>
      <c r="G53" s="21"/>
      <c r="H53" s="21"/>
      <c r="I53" s="21"/>
    </row>
    <row r="54" spans="1:9" s="22" customFormat="1" x14ac:dyDescent="0.35">
      <c r="A54" s="12"/>
      <c r="B54" s="21"/>
      <c r="C54" s="21"/>
      <c r="D54" s="21"/>
      <c r="E54" s="21"/>
      <c r="F54" s="21"/>
      <c r="G54" s="21"/>
      <c r="H54" s="21"/>
      <c r="I54" s="21"/>
    </row>
    <row r="55" spans="1:9" s="22" customFormat="1" collapsed="1" x14ac:dyDescent="0.35">
      <c r="A55" s="304" t="s">
        <v>620</v>
      </c>
      <c r="B55" s="304"/>
      <c r="C55" s="304"/>
      <c r="D55" s="304"/>
      <c r="E55" s="21"/>
      <c r="F55" s="21"/>
      <c r="G55" s="21"/>
      <c r="H55" s="21"/>
    </row>
    <row r="56" spans="1:9" s="22" customFormat="1" hidden="1" outlineLevel="1" x14ac:dyDescent="0.35">
      <c r="A56" s="19" t="s">
        <v>417</v>
      </c>
      <c r="B56" s="81"/>
      <c r="C56" s="81"/>
      <c r="D56" s="81"/>
      <c r="E56" s="21"/>
      <c r="F56" s="21"/>
      <c r="G56" s="21"/>
      <c r="H56" s="21"/>
    </row>
    <row r="57" spans="1:9" s="22" customFormat="1" hidden="1" outlineLevel="1" x14ac:dyDescent="0.35">
      <c r="A57" s="2" t="s">
        <v>419</v>
      </c>
      <c r="B57" s="3">
        <v>2670</v>
      </c>
      <c r="C57" s="3">
        <v>5080</v>
      </c>
      <c r="D57" s="3">
        <v>17413</v>
      </c>
      <c r="E57" s="21"/>
      <c r="F57" s="21"/>
      <c r="G57" s="21"/>
      <c r="H57" s="21"/>
    </row>
    <row r="58" spans="1:9" s="22" customFormat="1" hidden="1" outlineLevel="1" x14ac:dyDescent="0.35">
      <c r="A58" s="24" t="s">
        <v>418</v>
      </c>
      <c r="B58" s="11">
        <v>41991</v>
      </c>
      <c r="C58" s="11">
        <v>253771</v>
      </c>
      <c r="D58" s="11">
        <v>1358630</v>
      </c>
      <c r="E58" s="21"/>
      <c r="F58" s="21"/>
      <c r="G58" s="21"/>
      <c r="H58" s="21"/>
    </row>
    <row r="59" spans="1:9" s="22" customFormat="1" hidden="1" outlineLevel="1" x14ac:dyDescent="0.35">
      <c r="A59" s="2" t="s">
        <v>420</v>
      </c>
      <c r="B59" s="3">
        <v>4248</v>
      </c>
      <c r="C59" s="9">
        <v>2.94</v>
      </c>
      <c r="D59" s="9">
        <v>5.73</v>
      </c>
      <c r="E59" s="21"/>
      <c r="F59" s="21"/>
      <c r="G59" s="21"/>
      <c r="H59" s="21"/>
    </row>
    <row r="60" spans="1:9" s="22" customFormat="1" hidden="1" outlineLevel="1" x14ac:dyDescent="0.35">
      <c r="A60" s="24" t="s">
        <v>421</v>
      </c>
      <c r="B60" s="11">
        <v>19860</v>
      </c>
      <c r="C60" s="11">
        <v>151040</v>
      </c>
      <c r="D60" s="11">
        <v>6930</v>
      </c>
      <c r="E60" s="21"/>
      <c r="F60" s="21"/>
      <c r="G60" s="21"/>
      <c r="H60" s="21"/>
    </row>
    <row r="61" spans="1:9" s="22" customFormat="1" hidden="1" outlineLevel="1" x14ac:dyDescent="0.35">
      <c r="A61" s="2" t="s">
        <v>422</v>
      </c>
      <c r="B61" s="3">
        <v>6930</v>
      </c>
      <c r="C61" s="3">
        <v>3589</v>
      </c>
      <c r="D61" s="9">
        <v>0</v>
      </c>
      <c r="E61" s="21"/>
      <c r="F61" s="21"/>
      <c r="G61" s="21"/>
      <c r="H61" s="21"/>
    </row>
    <row r="62" spans="1:9" s="22" customFormat="1" ht="36" hidden="1" customHeight="1" outlineLevel="1" x14ac:dyDescent="0.35">
      <c r="A62" s="300" t="s">
        <v>621</v>
      </c>
      <c r="B62" s="300"/>
      <c r="C62" s="300"/>
      <c r="D62" s="300"/>
      <c r="E62" s="2"/>
      <c r="F62" s="21"/>
      <c r="G62" s="21"/>
      <c r="H62" s="21"/>
      <c r="I62" s="21"/>
    </row>
    <row r="63" spans="1:9" s="22" customFormat="1" ht="32.15" hidden="1" customHeight="1" outlineLevel="1" x14ac:dyDescent="0.35">
      <c r="A63" s="300" t="s">
        <v>423</v>
      </c>
      <c r="B63" s="300"/>
      <c r="C63" s="300"/>
      <c r="D63" s="300"/>
      <c r="E63" s="21"/>
      <c r="F63" s="21"/>
      <c r="G63" s="21"/>
      <c r="H63" s="21"/>
      <c r="I63" s="21"/>
    </row>
    <row r="65" spans="1:9" s="22" customFormat="1" ht="14.5" customHeight="1" collapsed="1" x14ac:dyDescent="0.35">
      <c r="A65" s="304" t="s">
        <v>622</v>
      </c>
      <c r="B65" s="304"/>
      <c r="C65" s="304"/>
      <c r="D65" s="304"/>
      <c r="E65" s="21"/>
      <c r="F65" s="21"/>
      <c r="G65" s="21"/>
      <c r="H65" s="21"/>
    </row>
    <row r="66" spans="1:9" s="22" customFormat="1" hidden="1" outlineLevel="1" collapsed="1" x14ac:dyDescent="0.35">
      <c r="A66" s="24" t="s">
        <v>25</v>
      </c>
      <c r="B66" s="11"/>
      <c r="C66" s="11"/>
      <c r="D66" s="11"/>
      <c r="E66" s="21"/>
      <c r="F66" s="21"/>
      <c r="G66" s="21"/>
      <c r="H66" s="21"/>
    </row>
    <row r="67" spans="1:9" s="22" customFormat="1" hidden="1" outlineLevel="2" x14ac:dyDescent="0.35">
      <c r="A67" s="24" t="s">
        <v>463</v>
      </c>
      <c r="B67" s="11">
        <v>0</v>
      </c>
      <c r="C67" s="11">
        <v>0</v>
      </c>
      <c r="D67" s="11">
        <v>0</v>
      </c>
      <c r="E67" s="21"/>
      <c r="F67" s="21"/>
      <c r="G67" s="21"/>
      <c r="H67" s="21"/>
    </row>
    <row r="68" spans="1:9" s="22" customFormat="1" hidden="1" outlineLevel="2" x14ac:dyDescent="0.35">
      <c r="A68" s="24" t="s">
        <v>464</v>
      </c>
      <c r="B68" s="11">
        <v>0</v>
      </c>
      <c r="C68" s="11">
        <v>0</v>
      </c>
      <c r="D68" s="11">
        <v>0</v>
      </c>
      <c r="E68" s="21"/>
      <c r="F68" s="21"/>
      <c r="G68" s="21"/>
      <c r="H68" s="21"/>
    </row>
    <row r="69" spans="1:9" s="22" customFormat="1" hidden="1" outlineLevel="2" x14ac:dyDescent="0.35">
      <c r="A69" s="24" t="s">
        <v>465</v>
      </c>
      <c r="B69" s="11">
        <v>0</v>
      </c>
      <c r="C69" s="11">
        <v>0</v>
      </c>
      <c r="D69" s="11">
        <v>0</v>
      </c>
      <c r="E69" s="21"/>
      <c r="F69" s="21"/>
      <c r="G69" s="21"/>
      <c r="H69" s="21"/>
    </row>
    <row r="70" spans="1:9" s="22" customFormat="1" hidden="1" outlineLevel="1" collapsed="1" x14ac:dyDescent="0.35">
      <c r="A70" s="94" t="s">
        <v>106</v>
      </c>
      <c r="B70" s="225"/>
      <c r="C70" s="225"/>
      <c r="D70" s="225"/>
      <c r="E70" s="21"/>
      <c r="F70" s="21"/>
      <c r="G70" s="21"/>
      <c r="H70" s="21"/>
    </row>
    <row r="71" spans="1:9" s="22" customFormat="1" hidden="1" outlineLevel="2" x14ac:dyDescent="0.35">
      <c r="A71" s="94" t="s">
        <v>463</v>
      </c>
      <c r="B71" s="225">
        <v>6</v>
      </c>
      <c r="C71" s="225">
        <v>5</v>
      </c>
      <c r="D71" s="225">
        <v>0</v>
      </c>
      <c r="E71" s="21"/>
      <c r="F71" s="21"/>
      <c r="G71" s="21"/>
      <c r="H71" s="21"/>
    </row>
    <row r="72" spans="1:9" s="22" customFormat="1" hidden="1" outlineLevel="2" x14ac:dyDescent="0.35">
      <c r="A72" s="94" t="s">
        <v>464</v>
      </c>
      <c r="B72" s="225">
        <v>1415</v>
      </c>
      <c r="C72" s="225">
        <v>983</v>
      </c>
      <c r="D72" s="225">
        <v>0</v>
      </c>
      <c r="E72" s="21"/>
      <c r="F72" s="21"/>
      <c r="G72" s="21"/>
      <c r="H72" s="21"/>
    </row>
    <row r="73" spans="1:9" s="22" customFormat="1" hidden="1" outlineLevel="2" x14ac:dyDescent="0.35">
      <c r="A73" s="94" t="s">
        <v>465</v>
      </c>
      <c r="B73" s="225">
        <v>246</v>
      </c>
      <c r="C73" s="225">
        <v>233</v>
      </c>
      <c r="D73" s="225">
        <v>0</v>
      </c>
      <c r="E73" s="21"/>
      <c r="F73" s="21"/>
      <c r="G73" s="21"/>
      <c r="H73" s="21"/>
    </row>
    <row r="74" spans="1:9" s="22" customFormat="1" hidden="1" outlineLevel="1" collapsed="1" x14ac:dyDescent="0.35">
      <c r="A74" s="24" t="s">
        <v>216</v>
      </c>
      <c r="B74" s="11"/>
      <c r="C74" s="11"/>
      <c r="D74" s="11"/>
      <c r="E74" s="21"/>
      <c r="F74" s="21"/>
      <c r="G74" s="21"/>
      <c r="H74" s="21"/>
      <c r="I74" s="13"/>
    </row>
    <row r="75" spans="1:9" s="22" customFormat="1" hidden="1" outlineLevel="2" x14ac:dyDescent="0.35">
      <c r="A75" s="24" t="s">
        <v>463</v>
      </c>
      <c r="B75" s="11">
        <v>43</v>
      </c>
      <c r="C75" s="11">
        <v>53</v>
      </c>
      <c r="D75" s="11">
        <v>10</v>
      </c>
      <c r="E75" s="21"/>
      <c r="F75" s="21"/>
      <c r="G75" s="21"/>
      <c r="H75" s="21"/>
    </row>
    <row r="76" spans="1:9" s="22" customFormat="1" hidden="1" outlineLevel="2" x14ac:dyDescent="0.35">
      <c r="A76" s="24" t="s">
        <v>464</v>
      </c>
      <c r="B76" s="11">
        <v>1336</v>
      </c>
      <c r="C76" s="11">
        <v>1407</v>
      </c>
      <c r="D76" s="11">
        <v>5072</v>
      </c>
      <c r="E76" s="21"/>
      <c r="F76" s="21"/>
      <c r="G76" s="21"/>
      <c r="H76" s="21"/>
    </row>
    <row r="77" spans="1:9" s="22" customFormat="1" hidden="1" outlineLevel="2" x14ac:dyDescent="0.35">
      <c r="A77" s="24" t="s">
        <v>465</v>
      </c>
      <c r="B77" s="11">
        <v>127</v>
      </c>
      <c r="C77" s="11">
        <v>173</v>
      </c>
      <c r="D77" s="11">
        <v>764</v>
      </c>
      <c r="E77" s="21"/>
      <c r="F77" s="21"/>
      <c r="G77" s="21"/>
      <c r="H77" s="21"/>
    </row>
    <row r="78" spans="1:9" s="22" customFormat="1" hidden="1" outlineLevel="1" collapsed="1" x14ac:dyDescent="0.35">
      <c r="A78" s="94" t="s">
        <v>217</v>
      </c>
      <c r="B78" s="225"/>
      <c r="C78" s="225"/>
      <c r="D78" s="225"/>
      <c r="E78" s="21"/>
      <c r="F78" s="21"/>
      <c r="G78" s="21"/>
      <c r="H78" s="21"/>
      <c r="I78" s="13"/>
    </row>
    <row r="79" spans="1:9" s="22" customFormat="1" hidden="1" outlineLevel="2" x14ac:dyDescent="0.35">
      <c r="A79" s="94" t="s">
        <v>463</v>
      </c>
      <c r="B79" s="225">
        <v>0</v>
      </c>
      <c r="C79" s="225">
        <v>0</v>
      </c>
      <c r="D79" s="225">
        <v>0</v>
      </c>
      <c r="E79" s="21"/>
      <c r="F79" s="21"/>
      <c r="G79" s="21"/>
      <c r="H79" s="21"/>
    </row>
    <row r="80" spans="1:9" s="22" customFormat="1" hidden="1" outlineLevel="2" x14ac:dyDescent="0.35">
      <c r="A80" s="94" t="s">
        <v>464</v>
      </c>
      <c r="B80" s="225">
        <v>0</v>
      </c>
      <c r="C80" s="225">
        <v>0</v>
      </c>
      <c r="D80" s="225">
        <v>0</v>
      </c>
      <c r="E80" s="21"/>
      <c r="F80" s="21"/>
      <c r="G80" s="21"/>
      <c r="H80" s="21"/>
    </row>
    <row r="81" spans="1:9" s="22" customFormat="1" hidden="1" outlineLevel="2" x14ac:dyDescent="0.35">
      <c r="A81" s="94" t="s">
        <v>465</v>
      </c>
      <c r="B81" s="225">
        <v>0</v>
      </c>
      <c r="C81" s="225">
        <v>0</v>
      </c>
      <c r="D81" s="225">
        <v>0</v>
      </c>
      <c r="E81" s="21"/>
      <c r="F81" s="21"/>
      <c r="G81" s="21"/>
      <c r="H81" s="21"/>
    </row>
    <row r="82" spans="1:9" s="22" customFormat="1" hidden="1" outlineLevel="1" collapsed="1" x14ac:dyDescent="0.35">
      <c r="A82" s="24" t="s">
        <v>26</v>
      </c>
      <c r="B82" s="11"/>
      <c r="C82" s="11"/>
      <c r="D82" s="11"/>
      <c r="E82" s="21"/>
      <c r="F82" s="21"/>
      <c r="G82" s="21"/>
      <c r="H82" s="21"/>
      <c r="I82" s="13"/>
    </row>
    <row r="83" spans="1:9" s="22" customFormat="1" hidden="1" outlineLevel="2" x14ac:dyDescent="0.35">
      <c r="A83" s="24" t="s">
        <v>463</v>
      </c>
      <c r="B83" s="11">
        <v>0</v>
      </c>
      <c r="C83" s="11">
        <v>0</v>
      </c>
      <c r="D83" s="11">
        <v>0</v>
      </c>
      <c r="E83" s="21"/>
      <c r="F83" s="21"/>
      <c r="G83" s="21"/>
      <c r="H83" s="21"/>
    </row>
    <row r="84" spans="1:9" s="22" customFormat="1" hidden="1" outlineLevel="2" x14ac:dyDescent="0.35">
      <c r="A84" s="24" t="s">
        <v>464</v>
      </c>
      <c r="B84" s="11">
        <v>0</v>
      </c>
      <c r="C84" s="11">
        <v>0</v>
      </c>
      <c r="D84" s="11">
        <v>0</v>
      </c>
      <c r="E84" s="21"/>
      <c r="F84" s="21"/>
      <c r="G84" s="21"/>
      <c r="H84" s="21"/>
    </row>
    <row r="85" spans="1:9" s="22" customFormat="1" hidden="1" outlineLevel="2" x14ac:dyDescent="0.35">
      <c r="A85" s="24" t="s">
        <v>465</v>
      </c>
      <c r="B85" s="11">
        <v>0</v>
      </c>
      <c r="C85" s="11">
        <v>0</v>
      </c>
      <c r="D85" s="11">
        <v>0</v>
      </c>
      <c r="E85" s="21"/>
      <c r="F85" s="21"/>
      <c r="G85" s="21"/>
      <c r="H85" s="21"/>
    </row>
    <row r="86" spans="1:9" s="22" customFormat="1" hidden="1" outlineLevel="1" collapsed="1" x14ac:dyDescent="0.35">
      <c r="A86" s="94" t="s">
        <v>107</v>
      </c>
      <c r="B86" s="225"/>
      <c r="C86" s="225"/>
      <c r="D86" s="225"/>
      <c r="E86" s="21"/>
      <c r="F86" s="21"/>
      <c r="G86" s="21"/>
      <c r="H86" s="21"/>
      <c r="I86" s="13"/>
    </row>
    <row r="87" spans="1:9" s="22" customFormat="1" hidden="1" outlineLevel="2" x14ac:dyDescent="0.35">
      <c r="A87" s="94" t="s">
        <v>463</v>
      </c>
      <c r="B87" s="225">
        <v>6666</v>
      </c>
      <c r="C87" s="225">
        <v>1</v>
      </c>
      <c r="D87" s="225">
        <v>0</v>
      </c>
      <c r="E87" s="21"/>
      <c r="F87" s="21"/>
      <c r="G87" s="21"/>
      <c r="H87" s="21"/>
    </row>
    <row r="88" spans="1:9" s="22" customFormat="1" hidden="1" outlineLevel="2" x14ac:dyDescent="0.35">
      <c r="A88" s="94" t="s">
        <v>464</v>
      </c>
      <c r="B88" s="225">
        <v>6444</v>
      </c>
      <c r="C88" s="225">
        <v>138</v>
      </c>
      <c r="D88" s="225">
        <v>0</v>
      </c>
      <c r="E88" s="21"/>
      <c r="F88" s="21"/>
      <c r="G88" s="21"/>
      <c r="H88" s="21"/>
    </row>
    <row r="89" spans="1:9" s="22" customFormat="1" hidden="1" outlineLevel="2" x14ac:dyDescent="0.35">
      <c r="A89" s="94" t="s">
        <v>465</v>
      </c>
      <c r="B89" s="225">
        <v>1210</v>
      </c>
      <c r="C89" s="225">
        <v>27</v>
      </c>
      <c r="D89" s="225">
        <v>0</v>
      </c>
      <c r="E89" s="21"/>
      <c r="F89" s="21"/>
      <c r="G89" s="21"/>
      <c r="H89" s="21"/>
    </row>
    <row r="90" spans="1:9" s="22" customFormat="1" hidden="1" outlineLevel="1" collapsed="1" x14ac:dyDescent="0.35">
      <c r="A90" s="24" t="s">
        <v>108</v>
      </c>
      <c r="B90" s="11"/>
      <c r="C90" s="11"/>
      <c r="D90" s="11"/>
      <c r="E90" s="21"/>
      <c r="F90" s="21"/>
      <c r="G90" s="21"/>
      <c r="H90" s="21"/>
      <c r="I90" s="13"/>
    </row>
    <row r="91" spans="1:9" s="22" customFormat="1" hidden="1" outlineLevel="2" x14ac:dyDescent="0.35">
      <c r="A91" s="24" t="s">
        <v>463</v>
      </c>
      <c r="B91" s="11">
        <v>19929</v>
      </c>
      <c r="C91" s="11">
        <v>0</v>
      </c>
      <c r="D91" s="11">
        <v>0</v>
      </c>
      <c r="E91" s="21"/>
      <c r="F91" s="21"/>
      <c r="G91" s="21"/>
      <c r="H91" s="21"/>
    </row>
    <row r="92" spans="1:9" s="22" customFormat="1" hidden="1" outlineLevel="2" x14ac:dyDescent="0.35">
      <c r="A92" s="24" t="s">
        <v>464</v>
      </c>
      <c r="B92" s="11">
        <v>6797</v>
      </c>
      <c r="C92" s="11">
        <v>0</v>
      </c>
      <c r="D92" s="11">
        <v>0</v>
      </c>
      <c r="E92" s="21"/>
      <c r="F92" s="21"/>
      <c r="G92" s="21"/>
      <c r="H92" s="21"/>
    </row>
    <row r="93" spans="1:9" s="22" customFormat="1" hidden="1" outlineLevel="2" x14ac:dyDescent="0.35">
      <c r="A93" s="24" t="s">
        <v>465</v>
      </c>
      <c r="B93" s="11">
        <v>1443</v>
      </c>
      <c r="C93" s="11">
        <v>0</v>
      </c>
      <c r="D93" s="11">
        <v>0</v>
      </c>
      <c r="E93" s="21"/>
      <c r="F93" s="21"/>
      <c r="G93" s="21"/>
      <c r="H93" s="21"/>
    </row>
    <row r="94" spans="1:9" s="22" customFormat="1" hidden="1" outlineLevel="1" collapsed="1" x14ac:dyDescent="0.35">
      <c r="A94" s="94" t="s">
        <v>114</v>
      </c>
      <c r="B94" s="225"/>
      <c r="C94" s="225"/>
      <c r="D94" s="225"/>
      <c r="E94" s="21"/>
      <c r="F94" s="21"/>
      <c r="G94" s="21"/>
      <c r="H94" s="21"/>
      <c r="I94" s="13"/>
    </row>
    <row r="95" spans="1:9" s="22" customFormat="1" hidden="1" outlineLevel="2" x14ac:dyDescent="0.35">
      <c r="A95" s="94" t="s">
        <v>463</v>
      </c>
      <c r="B95" s="225">
        <v>0</v>
      </c>
      <c r="C95" s="225">
        <v>0</v>
      </c>
      <c r="D95" s="225">
        <v>1</v>
      </c>
      <c r="E95" s="21"/>
      <c r="F95" s="21"/>
      <c r="G95" s="21"/>
      <c r="H95" s="21"/>
    </row>
    <row r="96" spans="1:9" s="22" customFormat="1" hidden="1" outlineLevel="2" x14ac:dyDescent="0.35">
      <c r="A96" s="94" t="s">
        <v>464</v>
      </c>
      <c r="B96" s="225">
        <v>0</v>
      </c>
      <c r="C96" s="225">
        <v>0</v>
      </c>
      <c r="D96" s="225">
        <v>893</v>
      </c>
      <c r="E96" s="21"/>
      <c r="F96" s="21"/>
      <c r="G96" s="21"/>
      <c r="H96" s="21"/>
    </row>
    <row r="97" spans="1:9" s="22" customFormat="1" hidden="1" outlineLevel="2" x14ac:dyDescent="0.35">
      <c r="A97" s="94" t="s">
        <v>465</v>
      </c>
      <c r="B97" s="225">
        <v>0</v>
      </c>
      <c r="C97" s="225">
        <v>0</v>
      </c>
      <c r="D97" s="225">
        <v>170</v>
      </c>
      <c r="E97" s="21"/>
      <c r="F97" s="21"/>
      <c r="G97" s="21"/>
      <c r="H97" s="21"/>
    </row>
    <row r="98" spans="1:9" s="22" customFormat="1" hidden="1" outlineLevel="1" collapsed="1" x14ac:dyDescent="0.35">
      <c r="A98" s="24" t="s">
        <v>109</v>
      </c>
      <c r="B98" s="11"/>
      <c r="C98" s="11"/>
      <c r="D98" s="11"/>
      <c r="E98" s="21"/>
      <c r="F98" s="21"/>
      <c r="G98" s="21"/>
      <c r="H98" s="21"/>
      <c r="I98" s="13"/>
    </row>
    <row r="99" spans="1:9" s="22" customFormat="1" hidden="1" outlineLevel="2" x14ac:dyDescent="0.35">
      <c r="A99" s="24" t="s">
        <v>463</v>
      </c>
      <c r="B99" s="11">
        <v>0</v>
      </c>
      <c r="C99" s="11">
        <v>0</v>
      </c>
      <c r="D99" s="11">
        <v>0</v>
      </c>
      <c r="E99" s="21"/>
      <c r="F99" s="21"/>
      <c r="G99" s="21"/>
      <c r="H99" s="21"/>
    </row>
    <row r="100" spans="1:9" s="22" customFormat="1" hidden="1" outlineLevel="2" x14ac:dyDescent="0.35">
      <c r="A100" s="24" t="s">
        <v>464</v>
      </c>
      <c r="B100" s="11">
        <v>0</v>
      </c>
      <c r="C100" s="11">
        <v>0</v>
      </c>
      <c r="D100" s="11">
        <v>0</v>
      </c>
      <c r="E100" s="21"/>
      <c r="F100" s="21"/>
      <c r="G100" s="21"/>
      <c r="H100" s="21"/>
    </row>
    <row r="101" spans="1:9" s="22" customFormat="1" hidden="1" outlineLevel="2" x14ac:dyDescent="0.35">
      <c r="A101" s="24" t="s">
        <v>465</v>
      </c>
      <c r="B101" s="11">
        <v>0</v>
      </c>
      <c r="C101" s="11">
        <v>0</v>
      </c>
      <c r="D101" s="11">
        <v>0</v>
      </c>
      <c r="E101" s="21"/>
      <c r="F101" s="21"/>
      <c r="G101" s="21"/>
      <c r="H101" s="21"/>
    </row>
    <row r="102" spans="1:9" s="22" customFormat="1" hidden="1" outlineLevel="1" collapsed="1" x14ac:dyDescent="0.35">
      <c r="A102" s="94" t="s">
        <v>110</v>
      </c>
      <c r="B102" s="225"/>
      <c r="C102" s="225"/>
      <c r="D102" s="225"/>
      <c r="E102" s="21"/>
      <c r="F102" s="21"/>
      <c r="G102" s="21"/>
      <c r="H102" s="21"/>
      <c r="I102" s="13"/>
    </row>
    <row r="103" spans="1:9" s="22" customFormat="1" hidden="1" outlineLevel="2" x14ac:dyDescent="0.35">
      <c r="A103" s="94" t="s">
        <v>463</v>
      </c>
      <c r="B103" s="225">
        <v>0</v>
      </c>
      <c r="C103" s="225">
        <v>4</v>
      </c>
      <c r="D103" s="225">
        <v>0</v>
      </c>
      <c r="E103" s="21"/>
      <c r="F103" s="21"/>
      <c r="G103" s="21"/>
      <c r="H103" s="21"/>
    </row>
    <row r="104" spans="1:9" s="22" customFormat="1" hidden="1" outlineLevel="2" x14ac:dyDescent="0.35">
      <c r="A104" s="94" t="s">
        <v>464</v>
      </c>
      <c r="B104" s="225">
        <v>0</v>
      </c>
      <c r="C104" s="225">
        <v>0</v>
      </c>
      <c r="D104" s="225">
        <v>0</v>
      </c>
      <c r="E104" s="21"/>
      <c r="F104" s="21"/>
      <c r="G104" s="21"/>
      <c r="H104" s="21"/>
    </row>
    <row r="105" spans="1:9" s="22" customFormat="1" hidden="1" outlineLevel="2" x14ac:dyDescent="0.35">
      <c r="A105" s="94" t="s">
        <v>465</v>
      </c>
      <c r="B105" s="225">
        <v>0</v>
      </c>
      <c r="C105" s="225">
        <v>0</v>
      </c>
      <c r="D105" s="225">
        <v>0</v>
      </c>
      <c r="E105" s="21"/>
      <c r="F105" s="21"/>
      <c r="G105" s="21"/>
      <c r="H105" s="21"/>
    </row>
    <row r="106" spans="1:9" s="22" customFormat="1" hidden="1" outlineLevel="1" collapsed="1" x14ac:dyDescent="0.35">
      <c r="A106" s="30" t="s">
        <v>16</v>
      </c>
      <c r="B106" s="38"/>
      <c r="C106" s="38"/>
      <c r="D106" s="38"/>
      <c r="E106" s="21"/>
      <c r="F106" s="21"/>
      <c r="G106" s="21"/>
      <c r="H106" s="21"/>
      <c r="I106" s="13"/>
    </row>
    <row r="107" spans="1:9" s="22" customFormat="1" hidden="1" outlineLevel="1" x14ac:dyDescent="0.35">
      <c r="A107" s="24" t="s">
        <v>463</v>
      </c>
      <c r="B107" s="38">
        <v>26644</v>
      </c>
      <c r="C107" s="38">
        <v>63</v>
      </c>
      <c r="D107" s="38">
        <v>11</v>
      </c>
      <c r="E107" s="21"/>
      <c r="F107" s="21"/>
      <c r="G107" s="21"/>
      <c r="H107" s="21"/>
    </row>
    <row r="108" spans="1:9" s="22" customFormat="1" hidden="1" outlineLevel="1" x14ac:dyDescent="0.35">
      <c r="A108" s="24" t="s">
        <v>464</v>
      </c>
      <c r="B108" s="38">
        <v>15991</v>
      </c>
      <c r="C108" s="38">
        <v>2528</v>
      </c>
      <c r="D108" s="38">
        <v>5965</v>
      </c>
      <c r="E108" s="21"/>
      <c r="F108" s="21"/>
      <c r="G108" s="21"/>
      <c r="H108" s="21"/>
    </row>
    <row r="109" spans="1:9" s="22" customFormat="1" hidden="1" outlineLevel="1" x14ac:dyDescent="0.35">
      <c r="A109" s="24" t="s">
        <v>465</v>
      </c>
      <c r="B109" s="38">
        <v>3027</v>
      </c>
      <c r="C109" s="38">
        <v>432</v>
      </c>
      <c r="D109" s="38">
        <v>934</v>
      </c>
      <c r="E109" s="21"/>
      <c r="F109" s="21"/>
      <c r="G109" s="21"/>
      <c r="H109" s="21"/>
    </row>
    <row r="111" spans="1:9" collapsed="1" x14ac:dyDescent="0.35">
      <c r="A111" s="207" t="s">
        <v>627</v>
      </c>
      <c r="B111" s="81"/>
      <c r="C111" s="81"/>
      <c r="D111" s="81"/>
    </row>
    <row r="112" spans="1:9" hidden="1" outlineLevel="1" x14ac:dyDescent="0.35">
      <c r="A112" s="206" t="s">
        <v>623</v>
      </c>
      <c r="B112" s="3">
        <v>567.82000000000005</v>
      </c>
      <c r="C112" s="3">
        <v>543.9</v>
      </c>
      <c r="D112" s="3">
        <v>878.06</v>
      </c>
    </row>
    <row r="113" spans="1:4" hidden="1" outlineLevel="1" x14ac:dyDescent="0.35">
      <c r="A113" s="210" t="s">
        <v>624</v>
      </c>
      <c r="B113" s="11">
        <v>521.54</v>
      </c>
      <c r="C113" s="11">
        <v>354.75</v>
      </c>
      <c r="D113" s="11">
        <v>278.83</v>
      </c>
    </row>
    <row r="114" spans="1:4" hidden="1" outlineLevel="1" x14ac:dyDescent="0.35">
      <c r="A114" s="206" t="s">
        <v>625</v>
      </c>
      <c r="B114" s="3">
        <v>107.71</v>
      </c>
      <c r="C114" s="3">
        <v>550.46</v>
      </c>
      <c r="D114" s="3">
        <v>420.29</v>
      </c>
    </row>
    <row r="115" spans="1:4" hidden="1" outlineLevel="1" x14ac:dyDescent="0.35">
      <c r="A115" s="210" t="s">
        <v>61</v>
      </c>
      <c r="B115" s="11">
        <v>132.02000000000001</v>
      </c>
      <c r="C115" s="11">
        <v>308.85000000000002</v>
      </c>
      <c r="D115" s="11">
        <v>194.14</v>
      </c>
    </row>
    <row r="116" spans="1:4" hidden="1" outlineLevel="1" x14ac:dyDescent="0.35">
      <c r="A116" s="206" t="s">
        <v>626</v>
      </c>
      <c r="B116" s="3">
        <v>9.6300000000000008</v>
      </c>
      <c r="C116" s="3">
        <v>16.77</v>
      </c>
      <c r="D116" s="3">
        <v>20.8</v>
      </c>
    </row>
    <row r="117" spans="1:4" hidden="1" outlineLevel="1" x14ac:dyDescent="0.35">
      <c r="A117" s="210" t="s">
        <v>62</v>
      </c>
      <c r="B117" s="11">
        <v>6.5</v>
      </c>
      <c r="C117" s="11">
        <v>5.9</v>
      </c>
      <c r="D117" s="11">
        <v>6.26</v>
      </c>
    </row>
    <row r="118" spans="1:4" hidden="1" outlineLevel="1" x14ac:dyDescent="0.35">
      <c r="A118" s="211" t="s">
        <v>11</v>
      </c>
      <c r="B118" s="6">
        <v>1345.22</v>
      </c>
      <c r="C118" s="6">
        <v>1780.63</v>
      </c>
      <c r="D118" s="6">
        <v>1798.37</v>
      </c>
    </row>
    <row r="119" spans="1:4" x14ac:dyDescent="0.35">
      <c r="A119" s="213"/>
    </row>
    <row r="120" spans="1:4" collapsed="1" x14ac:dyDescent="0.35">
      <c r="A120" s="304" t="s">
        <v>628</v>
      </c>
      <c r="B120" s="304"/>
      <c r="C120" s="304"/>
      <c r="D120" s="304"/>
    </row>
    <row r="121" spans="1:4" hidden="1" outlineLevel="1" x14ac:dyDescent="0.35">
      <c r="A121" s="284" t="s">
        <v>623</v>
      </c>
      <c r="B121" s="3">
        <v>2498.7399999999998</v>
      </c>
      <c r="C121" s="3">
        <v>2480.17</v>
      </c>
      <c r="D121" s="3">
        <v>4003.94</v>
      </c>
    </row>
    <row r="122" spans="1:4" hidden="1" outlineLevel="1" x14ac:dyDescent="0.35">
      <c r="A122" s="210" t="s">
        <v>624</v>
      </c>
      <c r="B122" s="11">
        <v>2764.21</v>
      </c>
      <c r="C122" s="11">
        <v>1880.16</v>
      </c>
      <c r="D122" s="11">
        <v>1477.79</v>
      </c>
    </row>
    <row r="123" spans="1:4" hidden="1" outlineLevel="1" x14ac:dyDescent="0.35">
      <c r="A123" s="284" t="s">
        <v>625</v>
      </c>
      <c r="B123" s="3">
        <v>68.94</v>
      </c>
      <c r="C123" s="3">
        <v>352.3</v>
      </c>
      <c r="D123" s="3">
        <v>268.98</v>
      </c>
    </row>
    <row r="124" spans="1:4" hidden="1" outlineLevel="1" x14ac:dyDescent="0.35">
      <c r="A124" s="210" t="s">
        <v>61</v>
      </c>
      <c r="B124" s="11">
        <v>714.69</v>
      </c>
      <c r="C124" s="11">
        <v>974.23</v>
      </c>
      <c r="D124" s="11">
        <v>814.07</v>
      </c>
    </row>
    <row r="125" spans="1:4" hidden="1" outlineLevel="1" x14ac:dyDescent="0.35">
      <c r="A125" s="284" t="s">
        <v>626</v>
      </c>
      <c r="B125" s="3">
        <v>36.1</v>
      </c>
      <c r="C125" s="3">
        <v>62.89</v>
      </c>
      <c r="D125" s="3">
        <v>78.010000000000005</v>
      </c>
    </row>
    <row r="126" spans="1:4" hidden="1" outlineLevel="1" x14ac:dyDescent="0.35">
      <c r="A126" s="210" t="s">
        <v>62</v>
      </c>
      <c r="B126" s="11">
        <v>32.03</v>
      </c>
      <c r="C126" s="11">
        <v>30.11</v>
      </c>
      <c r="D126" s="11">
        <v>31.92</v>
      </c>
    </row>
    <row r="127" spans="1:4" hidden="1" outlineLevel="1" x14ac:dyDescent="0.35">
      <c r="A127" s="211" t="s">
        <v>11</v>
      </c>
      <c r="B127" s="6">
        <v>6114.71</v>
      </c>
      <c r="C127" s="6">
        <v>5779.86</v>
      </c>
      <c r="D127" s="6">
        <v>6674.71</v>
      </c>
    </row>
    <row r="128" spans="1:4" x14ac:dyDescent="0.35">
      <c r="A128" s="211"/>
      <c r="B128" s="6"/>
      <c r="C128" s="6"/>
      <c r="D128" s="6"/>
    </row>
    <row r="129" spans="1:9" ht="18.5" x14ac:dyDescent="0.35">
      <c r="A129" s="45" t="s">
        <v>603</v>
      </c>
    </row>
    <row r="130" spans="1:9" ht="18.5" x14ac:dyDescent="0.35">
      <c r="A130" s="45"/>
    </row>
    <row r="131" spans="1:9" s="22" customFormat="1" collapsed="1" x14ac:dyDescent="0.35">
      <c r="A131" s="86" t="s">
        <v>630</v>
      </c>
      <c r="B131" s="65"/>
      <c r="C131" s="65"/>
      <c r="D131" s="65"/>
      <c r="E131" s="21"/>
      <c r="F131" s="21"/>
      <c r="G131" s="21"/>
      <c r="H131" s="21"/>
      <c r="I131" s="21"/>
    </row>
    <row r="132" spans="1:9" s="22" customFormat="1" hidden="1" outlineLevel="1" x14ac:dyDescent="0.35">
      <c r="A132" s="55" t="s">
        <v>629</v>
      </c>
      <c r="B132" s="60">
        <v>304</v>
      </c>
      <c r="C132" s="60">
        <v>304</v>
      </c>
      <c r="D132" s="60">
        <v>304</v>
      </c>
      <c r="E132" s="21"/>
      <c r="F132" s="21"/>
      <c r="G132" s="21"/>
      <c r="H132" s="21"/>
      <c r="I132" s="21"/>
    </row>
    <row r="133" spans="1:9" s="22" customFormat="1" hidden="1" outlineLevel="1" x14ac:dyDescent="0.35">
      <c r="A133" s="55" t="s">
        <v>632</v>
      </c>
      <c r="B133" s="224">
        <v>0.88</v>
      </c>
      <c r="C133" s="224">
        <v>0.88</v>
      </c>
      <c r="D133" s="224">
        <v>0.88</v>
      </c>
      <c r="E133" s="21"/>
      <c r="F133" s="21"/>
      <c r="G133" s="21"/>
      <c r="H133" s="21"/>
      <c r="I133" s="21"/>
    </row>
    <row r="135" spans="1:9" s="22" customFormat="1" collapsed="1" x14ac:dyDescent="0.35">
      <c r="A135" s="86" t="s">
        <v>444</v>
      </c>
      <c r="B135" s="46"/>
      <c r="C135" s="46"/>
      <c r="D135" s="46"/>
      <c r="E135" s="21"/>
      <c r="F135" s="21"/>
      <c r="G135" s="21"/>
      <c r="H135" s="21"/>
      <c r="I135" s="21"/>
    </row>
    <row r="136" spans="1:9" s="22" customFormat="1" ht="29" hidden="1" outlineLevel="1" x14ac:dyDescent="0.35">
      <c r="A136" s="55" t="s">
        <v>449</v>
      </c>
      <c r="B136" s="60">
        <v>52171</v>
      </c>
      <c r="C136" s="60">
        <v>53614</v>
      </c>
      <c r="D136" s="60">
        <v>54303</v>
      </c>
      <c r="E136" s="21"/>
      <c r="F136" s="21"/>
      <c r="G136" s="21"/>
      <c r="H136" s="21"/>
      <c r="I136" s="21"/>
    </row>
    <row r="137" spans="1:9" s="22" customFormat="1" ht="29" hidden="1" outlineLevel="1" x14ac:dyDescent="0.35">
      <c r="A137" s="58" t="s">
        <v>450</v>
      </c>
      <c r="B137" s="62">
        <v>82</v>
      </c>
      <c r="C137" s="62">
        <v>85</v>
      </c>
      <c r="D137" s="62">
        <v>85</v>
      </c>
      <c r="E137" s="21"/>
      <c r="F137" s="21"/>
      <c r="G137" s="21"/>
      <c r="H137" s="21"/>
      <c r="I137" s="21"/>
    </row>
    <row r="138" spans="1:9" s="22" customFormat="1" ht="43.5" hidden="1" outlineLevel="1" x14ac:dyDescent="0.35">
      <c r="A138" s="55" t="s">
        <v>451</v>
      </c>
      <c r="B138" s="60">
        <v>228774</v>
      </c>
      <c r="C138" s="60">
        <v>176197</v>
      </c>
      <c r="D138" s="60">
        <v>217054</v>
      </c>
      <c r="E138" s="21"/>
      <c r="F138" s="21"/>
      <c r="G138" s="21"/>
      <c r="H138" s="21"/>
      <c r="I138" s="21"/>
    </row>
    <row r="139" spans="1:9" s="22" customFormat="1" hidden="1" outlineLevel="1" x14ac:dyDescent="0.35">
      <c r="A139" s="58" t="s">
        <v>452</v>
      </c>
      <c r="B139" s="306" t="s">
        <v>29</v>
      </c>
      <c r="C139" s="306"/>
      <c r="D139" s="306"/>
      <c r="E139" s="21"/>
      <c r="F139" s="21"/>
      <c r="G139" s="21"/>
      <c r="H139" s="21"/>
      <c r="I139" s="21"/>
    </row>
    <row r="140" spans="1:9" s="22" customFormat="1" ht="29" hidden="1" outlineLevel="1" x14ac:dyDescent="0.35">
      <c r="A140" s="55" t="s">
        <v>453</v>
      </c>
      <c r="B140" s="60">
        <v>5296</v>
      </c>
      <c r="C140" s="60">
        <v>581354</v>
      </c>
      <c r="D140" s="60">
        <v>12475</v>
      </c>
      <c r="E140" s="21"/>
      <c r="F140" s="21"/>
      <c r="G140" s="21"/>
      <c r="H140" s="21"/>
      <c r="I140" s="21"/>
    </row>
    <row r="141" spans="1:9" s="22" customFormat="1" hidden="1" outlineLevel="1" x14ac:dyDescent="0.35">
      <c r="A141" s="307" t="s">
        <v>454</v>
      </c>
      <c r="B141" s="307"/>
      <c r="C141" s="307"/>
      <c r="D141" s="307"/>
      <c r="E141" s="21"/>
      <c r="F141" s="21"/>
      <c r="G141" s="21"/>
      <c r="H141" s="21"/>
      <c r="I141" s="21"/>
    </row>
    <row r="142" spans="1:9" s="22" customFormat="1" hidden="1" outlineLevel="1" x14ac:dyDescent="0.35">
      <c r="A142" s="51" t="s">
        <v>439</v>
      </c>
      <c r="B142" s="61" t="s">
        <v>28</v>
      </c>
      <c r="C142" s="61" t="s">
        <v>28</v>
      </c>
      <c r="D142" s="61" t="s">
        <v>28</v>
      </c>
      <c r="E142" s="21"/>
      <c r="F142" s="21"/>
      <c r="G142" s="21"/>
      <c r="H142" s="21"/>
      <c r="I142" s="21"/>
    </row>
    <row r="143" spans="1:9" s="22" customFormat="1" hidden="1" outlineLevel="1" x14ac:dyDescent="0.35">
      <c r="A143" s="49" t="s">
        <v>440</v>
      </c>
      <c r="B143" s="62" t="s">
        <v>28</v>
      </c>
      <c r="C143" s="62" t="s">
        <v>28</v>
      </c>
      <c r="D143" s="62" t="s">
        <v>28</v>
      </c>
      <c r="E143" s="21"/>
      <c r="F143" s="21"/>
      <c r="G143" s="21"/>
      <c r="H143" s="21"/>
      <c r="I143" s="21"/>
    </row>
    <row r="144" spans="1:9" s="22" customFormat="1" hidden="1" outlineLevel="1" x14ac:dyDescent="0.35">
      <c r="A144" s="51" t="s">
        <v>441</v>
      </c>
      <c r="B144" s="61" t="s">
        <v>28</v>
      </c>
      <c r="C144" s="61" t="s">
        <v>28</v>
      </c>
      <c r="D144" s="61" t="s">
        <v>28</v>
      </c>
      <c r="E144" s="21"/>
      <c r="F144" s="21"/>
      <c r="G144" s="21"/>
      <c r="H144" s="21"/>
      <c r="I144" s="21"/>
    </row>
    <row r="145" spans="1:9" s="22" customFormat="1" hidden="1" outlineLevel="1" x14ac:dyDescent="0.35">
      <c r="A145" s="49" t="s">
        <v>442</v>
      </c>
      <c r="B145" s="59">
        <v>117339</v>
      </c>
      <c r="C145" s="59">
        <v>119664</v>
      </c>
      <c r="D145" s="59">
        <v>116074</v>
      </c>
      <c r="E145" s="21"/>
      <c r="F145" s="21"/>
      <c r="G145" s="21"/>
      <c r="H145" s="21"/>
      <c r="I145" s="21"/>
    </row>
    <row r="146" spans="1:9" s="22" customFormat="1" hidden="1" outlineLevel="1" x14ac:dyDescent="0.35">
      <c r="A146" s="51" t="s">
        <v>455</v>
      </c>
      <c r="B146" s="61">
        <v>1E-3</v>
      </c>
      <c r="C146" s="61">
        <v>1E-3</v>
      </c>
      <c r="D146" s="61">
        <v>1E-3</v>
      </c>
      <c r="E146" s="21"/>
      <c r="F146" s="21"/>
      <c r="G146" s="21"/>
      <c r="H146" s="21"/>
      <c r="I146" s="21"/>
    </row>
    <row r="147" spans="1:9" s="22" customFormat="1" hidden="1" outlineLevel="1" x14ac:dyDescent="0.35">
      <c r="A147" s="307" t="s">
        <v>456</v>
      </c>
      <c r="B147" s="307"/>
      <c r="C147" s="307"/>
      <c r="D147" s="307"/>
      <c r="E147" s="21"/>
      <c r="F147" s="21"/>
      <c r="G147" s="21"/>
      <c r="H147" s="21"/>
      <c r="I147" s="21"/>
    </row>
    <row r="148" spans="1:9" s="22" customFormat="1" hidden="1" outlineLevel="1" x14ac:dyDescent="0.35">
      <c r="A148" s="51" t="s">
        <v>400</v>
      </c>
      <c r="B148" s="61">
        <v>56</v>
      </c>
      <c r="C148" s="61">
        <v>52</v>
      </c>
      <c r="D148" s="61">
        <v>29</v>
      </c>
      <c r="E148" s="21"/>
      <c r="F148" s="21"/>
      <c r="G148" s="21"/>
      <c r="H148" s="21"/>
      <c r="I148" s="21"/>
    </row>
    <row r="149" spans="1:9" s="22" customFormat="1" hidden="1" outlineLevel="1" x14ac:dyDescent="0.35">
      <c r="A149" s="49" t="s">
        <v>12</v>
      </c>
      <c r="B149" s="59">
        <v>5059</v>
      </c>
      <c r="C149" s="59">
        <v>5059</v>
      </c>
      <c r="D149" s="59">
        <v>6907</v>
      </c>
      <c r="E149" s="21"/>
      <c r="F149" s="21"/>
      <c r="G149" s="21"/>
      <c r="H149" s="21"/>
      <c r="I149" s="21"/>
    </row>
    <row r="150" spans="1:9" s="22" customFormat="1" hidden="1" outlineLevel="1" x14ac:dyDescent="0.35">
      <c r="A150" s="51" t="s">
        <v>457</v>
      </c>
      <c r="B150" s="61">
        <v>0</v>
      </c>
      <c r="C150" s="61">
        <v>0</v>
      </c>
      <c r="D150" s="61">
        <v>0</v>
      </c>
      <c r="E150" s="21"/>
      <c r="F150" s="21"/>
      <c r="G150" s="21"/>
      <c r="H150" s="21"/>
      <c r="I150" s="21"/>
    </row>
    <row r="151" spans="1:9" s="22" customFormat="1" hidden="1" outlineLevel="1" x14ac:dyDescent="0.35">
      <c r="A151" s="49" t="s">
        <v>399</v>
      </c>
      <c r="B151" s="59">
        <v>5355</v>
      </c>
      <c r="C151" s="59">
        <v>5497</v>
      </c>
      <c r="D151" s="59">
        <v>5087</v>
      </c>
      <c r="E151" s="21"/>
      <c r="F151" s="21"/>
      <c r="G151" s="21"/>
      <c r="H151" s="21"/>
      <c r="I151" s="21"/>
    </row>
    <row r="152" spans="1:9" s="22" customFormat="1" hidden="1" outlineLevel="1" x14ac:dyDescent="0.35">
      <c r="A152" s="307" t="s">
        <v>631</v>
      </c>
      <c r="B152" s="307"/>
      <c r="C152" s="307"/>
      <c r="D152" s="307"/>
      <c r="E152" s="21"/>
      <c r="F152" s="21"/>
      <c r="G152" s="21"/>
      <c r="H152" s="21"/>
      <c r="I152" s="21"/>
    </row>
    <row r="153" spans="1:9" s="22" customFormat="1" hidden="1" outlineLevel="1" x14ac:dyDescent="0.35">
      <c r="A153" s="72" t="s">
        <v>426</v>
      </c>
      <c r="B153" s="3">
        <v>129155</v>
      </c>
      <c r="C153" s="3">
        <v>119578</v>
      </c>
      <c r="D153" s="3">
        <v>129340</v>
      </c>
      <c r="E153" s="21"/>
      <c r="F153" s="21"/>
      <c r="G153" s="21"/>
      <c r="H153" s="21"/>
      <c r="I153" s="21"/>
    </row>
    <row r="154" spans="1:9" s="22" customFormat="1" hidden="1" outlineLevel="1" x14ac:dyDescent="0.35">
      <c r="A154" s="49" t="s">
        <v>427</v>
      </c>
      <c r="B154" s="62" t="s">
        <v>13</v>
      </c>
      <c r="C154" s="62" t="s">
        <v>13</v>
      </c>
      <c r="D154" s="62" t="s">
        <v>13</v>
      </c>
      <c r="E154" s="21"/>
      <c r="F154" s="21"/>
      <c r="G154" s="21"/>
      <c r="H154" s="21"/>
      <c r="I154" s="21"/>
    </row>
    <row r="155" spans="1:9" s="22" customFormat="1" hidden="1" outlineLevel="1" x14ac:dyDescent="0.35">
      <c r="A155" s="72" t="s">
        <v>428</v>
      </c>
      <c r="B155" s="9" t="s">
        <v>13</v>
      </c>
      <c r="C155" s="9" t="s">
        <v>13</v>
      </c>
      <c r="D155" s="9" t="s">
        <v>13</v>
      </c>
      <c r="E155" s="21"/>
      <c r="F155" s="21"/>
      <c r="G155" s="21"/>
      <c r="H155" s="21"/>
      <c r="I155" s="21"/>
    </row>
    <row r="156" spans="1:9" s="22" customFormat="1" hidden="1" outlineLevel="1" x14ac:dyDescent="0.35">
      <c r="A156" s="49" t="s">
        <v>458</v>
      </c>
      <c r="B156" s="59">
        <v>129155</v>
      </c>
      <c r="C156" s="59">
        <v>119578</v>
      </c>
      <c r="D156" s="59">
        <v>129340</v>
      </c>
      <c r="E156" s="21"/>
      <c r="F156" s="21"/>
      <c r="G156" s="21"/>
      <c r="H156" s="21"/>
      <c r="I156" s="21"/>
    </row>
    <row r="157" spans="1:9" s="22" customFormat="1" hidden="1" outlineLevel="1" x14ac:dyDescent="0.35">
      <c r="A157" s="72" t="s">
        <v>431</v>
      </c>
      <c r="B157" s="9">
        <v>33.57</v>
      </c>
      <c r="C157" s="9">
        <v>26.81</v>
      </c>
      <c r="D157" s="84">
        <v>28</v>
      </c>
      <c r="E157" s="21"/>
      <c r="F157" s="21"/>
      <c r="G157" s="21"/>
      <c r="H157" s="21"/>
      <c r="I157" s="21"/>
    </row>
    <row r="158" spans="1:9" s="22" customFormat="1" hidden="1" outlineLevel="1" x14ac:dyDescent="0.35">
      <c r="A158" s="58" t="s">
        <v>459</v>
      </c>
      <c r="B158" s="62">
        <v>323</v>
      </c>
      <c r="C158" s="62">
        <v>328</v>
      </c>
      <c r="D158" s="62">
        <v>273</v>
      </c>
      <c r="E158" s="21"/>
      <c r="F158" s="21"/>
      <c r="G158" s="21"/>
      <c r="H158" s="21"/>
      <c r="I158" s="21"/>
    </row>
    <row r="159" spans="1:9" s="22" customFormat="1" ht="29" hidden="1" outlineLevel="1" x14ac:dyDescent="0.35">
      <c r="A159" s="2" t="s">
        <v>460</v>
      </c>
      <c r="B159" s="9">
        <v>8.4</v>
      </c>
      <c r="C159" s="9">
        <v>7.35</v>
      </c>
      <c r="D159" s="9">
        <v>5.91</v>
      </c>
      <c r="E159" s="21"/>
      <c r="F159" s="21"/>
      <c r="G159" s="21"/>
      <c r="H159" s="21"/>
      <c r="I159" s="21"/>
    </row>
    <row r="160" spans="1:9" s="22" customFormat="1" ht="29" hidden="1" outlineLevel="1" x14ac:dyDescent="0.35">
      <c r="A160" s="58" t="s">
        <v>461</v>
      </c>
      <c r="B160" s="62">
        <v>0.2</v>
      </c>
      <c r="C160" s="62">
        <v>1.0900000000000001</v>
      </c>
      <c r="D160" s="62">
        <v>0.74</v>
      </c>
      <c r="E160" s="21"/>
      <c r="F160" s="21"/>
      <c r="G160" s="21"/>
      <c r="H160" s="21"/>
      <c r="I160" s="21"/>
    </row>
    <row r="161" spans="1:9" s="22" customFormat="1" hidden="1" outlineLevel="1" x14ac:dyDescent="0.35">
      <c r="A161" s="27" t="s">
        <v>462</v>
      </c>
      <c r="B161" s="21"/>
      <c r="C161" s="21"/>
      <c r="D161" s="21"/>
      <c r="E161" s="21"/>
      <c r="F161" s="21"/>
      <c r="G161" s="21"/>
      <c r="H161" s="21"/>
      <c r="I161" s="21"/>
    </row>
    <row r="163" spans="1:9" ht="18.5" x14ac:dyDescent="0.35">
      <c r="A163" s="239" t="s">
        <v>602</v>
      </c>
    </row>
    <row r="164" spans="1:9" ht="18.5" x14ac:dyDescent="0.35">
      <c r="A164" s="77"/>
    </row>
    <row r="165" spans="1:9" s="22" customFormat="1" collapsed="1" x14ac:dyDescent="0.35">
      <c r="A165" s="247" t="s">
        <v>630</v>
      </c>
      <c r="B165" s="248"/>
      <c r="C165" s="248"/>
      <c r="D165" s="248"/>
      <c r="E165" s="21"/>
      <c r="F165" s="21"/>
      <c r="G165" s="21"/>
      <c r="H165" s="21"/>
      <c r="I165" s="21"/>
    </row>
    <row r="166" spans="1:9" s="22" customFormat="1" hidden="1" outlineLevel="1" x14ac:dyDescent="0.35">
      <c r="A166" s="244" t="s">
        <v>570</v>
      </c>
      <c r="B166" s="249">
        <v>1</v>
      </c>
      <c r="C166" s="249">
        <v>1</v>
      </c>
      <c r="D166" s="250">
        <v>1</v>
      </c>
      <c r="E166" s="21"/>
      <c r="F166" s="21"/>
      <c r="G166" s="21"/>
      <c r="H166" s="21"/>
      <c r="I166" s="21"/>
    </row>
    <row r="168" spans="1:9" s="22" customFormat="1" collapsed="1" x14ac:dyDescent="0.35">
      <c r="A168" s="247" t="s">
        <v>444</v>
      </c>
      <c r="B168" s="248"/>
      <c r="C168" s="248"/>
      <c r="D168" s="248"/>
      <c r="E168" s="21"/>
      <c r="F168" s="21"/>
      <c r="G168" s="21"/>
      <c r="H168" s="21"/>
      <c r="I168" s="21"/>
    </row>
    <row r="169" spans="1:9" s="22" customFormat="1" ht="29" hidden="1" outlineLevel="1" x14ac:dyDescent="0.35">
      <c r="A169" s="2" t="s">
        <v>445</v>
      </c>
      <c r="B169" s="3">
        <v>8507</v>
      </c>
      <c r="C169" s="3">
        <v>14642</v>
      </c>
      <c r="D169" s="10">
        <v>7603</v>
      </c>
      <c r="E169" s="21"/>
      <c r="F169" s="21"/>
      <c r="G169" s="21"/>
      <c r="H169" s="21"/>
      <c r="I169" s="21"/>
    </row>
    <row r="170" spans="1:9" s="22" customFormat="1" hidden="1" outlineLevel="1" x14ac:dyDescent="0.35">
      <c r="A170" s="244" t="s">
        <v>446</v>
      </c>
      <c r="B170" s="308" t="s">
        <v>29</v>
      </c>
      <c r="C170" s="308"/>
      <c r="D170" s="308"/>
      <c r="E170" s="21"/>
      <c r="F170" s="21"/>
      <c r="G170" s="21"/>
      <c r="H170" s="21"/>
      <c r="I170" s="21"/>
    </row>
    <row r="171" spans="1:9" s="22" customFormat="1" ht="29" hidden="1" outlineLevel="1" x14ac:dyDescent="0.35">
      <c r="A171" s="2" t="s">
        <v>447</v>
      </c>
      <c r="B171" s="3">
        <v>4211</v>
      </c>
      <c r="C171" s="3">
        <v>4784</v>
      </c>
      <c r="D171" s="10">
        <v>5273</v>
      </c>
      <c r="E171" s="21"/>
      <c r="F171" s="21"/>
      <c r="G171" s="21"/>
      <c r="H171" s="21"/>
      <c r="I171" s="21"/>
    </row>
    <row r="172" spans="1:9" s="22" customFormat="1" hidden="1" outlineLevel="1" x14ac:dyDescent="0.35">
      <c r="A172" s="244" t="s">
        <v>448</v>
      </c>
      <c r="B172" s="245">
        <v>0</v>
      </c>
      <c r="C172" s="245">
        <v>0</v>
      </c>
      <c r="D172" s="251">
        <v>0</v>
      </c>
      <c r="E172" s="21"/>
      <c r="F172" s="21"/>
      <c r="G172" s="21"/>
      <c r="H172" s="21"/>
      <c r="I172" s="21"/>
    </row>
    <row r="173" spans="1:9" s="22" customFormat="1" hidden="1" outlineLevel="1" x14ac:dyDescent="0.35">
      <c r="A173" s="309" t="s">
        <v>443</v>
      </c>
      <c r="B173" s="309"/>
      <c r="C173" s="309"/>
      <c r="D173" s="309"/>
      <c r="E173" s="21"/>
      <c r="F173" s="21"/>
      <c r="G173" s="21"/>
      <c r="H173" s="21"/>
      <c r="I173" s="21"/>
    </row>
    <row r="174" spans="1:9" s="22" customFormat="1" hidden="1" outlineLevel="1" x14ac:dyDescent="0.35">
      <c r="A174" s="252" t="s">
        <v>439</v>
      </c>
      <c r="B174" s="245" t="s">
        <v>28</v>
      </c>
      <c r="C174" s="245" t="s">
        <v>28</v>
      </c>
      <c r="D174" s="245" t="s">
        <v>28</v>
      </c>
      <c r="E174" s="21"/>
      <c r="F174" s="21"/>
      <c r="G174" s="21"/>
      <c r="H174" s="21"/>
      <c r="I174" s="21"/>
    </row>
    <row r="175" spans="1:9" s="22" customFormat="1" hidden="1" outlineLevel="1" x14ac:dyDescent="0.35">
      <c r="A175" s="72" t="s">
        <v>440</v>
      </c>
      <c r="B175" s="9" t="s">
        <v>28</v>
      </c>
      <c r="C175" s="9" t="s">
        <v>28</v>
      </c>
      <c r="D175" s="9" t="s">
        <v>28</v>
      </c>
      <c r="E175" s="21"/>
      <c r="F175" s="21"/>
      <c r="G175" s="21"/>
      <c r="H175" s="21"/>
      <c r="I175" s="21"/>
    </row>
    <row r="176" spans="1:9" s="22" customFormat="1" hidden="1" outlineLevel="1" x14ac:dyDescent="0.35">
      <c r="A176" s="252" t="s">
        <v>441</v>
      </c>
      <c r="B176" s="245" t="s">
        <v>28</v>
      </c>
      <c r="C176" s="245" t="s">
        <v>28</v>
      </c>
      <c r="D176" s="245" t="s">
        <v>28</v>
      </c>
      <c r="E176" s="21"/>
      <c r="F176" s="21"/>
      <c r="G176" s="21"/>
      <c r="H176" s="21"/>
      <c r="I176" s="21"/>
    </row>
    <row r="177" spans="1:9" s="22" customFormat="1" hidden="1" outlineLevel="1" x14ac:dyDescent="0.35">
      <c r="A177" s="72" t="s">
        <v>442</v>
      </c>
      <c r="B177" s="9">
        <v>187</v>
      </c>
      <c r="C177" s="9">
        <v>192</v>
      </c>
      <c r="D177" s="9">
        <v>236</v>
      </c>
      <c r="E177" s="21"/>
      <c r="F177" s="21"/>
      <c r="G177" s="21"/>
      <c r="H177" s="21"/>
      <c r="I177" s="21"/>
    </row>
    <row r="178" spans="1:9" s="22" customFormat="1" hidden="1" outlineLevel="1" x14ac:dyDescent="0.35">
      <c r="A178" s="309" t="s">
        <v>424</v>
      </c>
      <c r="B178" s="309"/>
      <c r="C178" s="309"/>
      <c r="D178" s="309"/>
      <c r="E178" s="21"/>
      <c r="F178" s="21"/>
      <c r="G178" s="21"/>
      <c r="H178" s="21"/>
      <c r="I178" s="21"/>
    </row>
    <row r="179" spans="1:9" s="22" customFormat="1" hidden="1" outlineLevel="1" x14ac:dyDescent="0.35">
      <c r="A179" s="72" t="s">
        <v>400</v>
      </c>
      <c r="B179" s="9">
        <v>0.25</v>
      </c>
      <c r="C179" s="9">
        <v>0.68</v>
      </c>
      <c r="D179" s="9">
        <v>0.13</v>
      </c>
      <c r="E179" s="21"/>
      <c r="F179" s="21"/>
      <c r="G179" s="21"/>
      <c r="H179" s="21"/>
      <c r="I179" s="21"/>
    </row>
    <row r="180" spans="1:9" s="22" customFormat="1" hidden="1" outlineLevel="1" x14ac:dyDescent="0.35">
      <c r="A180" s="252" t="s">
        <v>12</v>
      </c>
      <c r="B180" s="245">
        <v>141</v>
      </c>
      <c r="C180" s="245">
        <v>154</v>
      </c>
      <c r="D180" s="245">
        <v>190</v>
      </c>
      <c r="E180" s="21"/>
      <c r="F180" s="21"/>
      <c r="G180" s="21"/>
      <c r="H180" s="21"/>
      <c r="I180" s="21"/>
    </row>
    <row r="181" spans="1:9" s="22" customFormat="1" hidden="1" outlineLevel="1" x14ac:dyDescent="0.35">
      <c r="A181" s="72" t="s">
        <v>425</v>
      </c>
      <c r="B181" s="9">
        <v>0</v>
      </c>
      <c r="C181" s="9">
        <v>0</v>
      </c>
      <c r="D181" s="9">
        <v>0</v>
      </c>
      <c r="E181" s="21"/>
      <c r="F181" s="21"/>
      <c r="G181" s="21"/>
      <c r="H181" s="21"/>
      <c r="I181" s="21"/>
    </row>
    <row r="182" spans="1:9" s="22" customFormat="1" hidden="1" outlineLevel="1" x14ac:dyDescent="0.35">
      <c r="A182" s="252" t="s">
        <v>399</v>
      </c>
      <c r="B182" s="245">
        <v>158</v>
      </c>
      <c r="C182" s="245">
        <v>195</v>
      </c>
      <c r="D182" s="245">
        <v>210</v>
      </c>
      <c r="E182" s="21"/>
      <c r="F182" s="21"/>
      <c r="G182" s="21"/>
      <c r="H182" s="21"/>
      <c r="I182" s="21"/>
    </row>
    <row r="183" spans="1:9" s="22" customFormat="1" hidden="1" outlineLevel="1" x14ac:dyDescent="0.35">
      <c r="A183" s="309" t="s">
        <v>631</v>
      </c>
      <c r="B183" s="309"/>
      <c r="C183" s="309"/>
      <c r="D183" s="309"/>
      <c r="E183" s="21"/>
      <c r="F183" s="21"/>
      <c r="G183" s="21"/>
      <c r="H183" s="21"/>
      <c r="I183" s="21"/>
    </row>
    <row r="184" spans="1:9" s="22" customFormat="1" hidden="1" outlineLevel="1" x14ac:dyDescent="0.35">
      <c r="A184" s="252" t="s">
        <v>426</v>
      </c>
      <c r="B184" s="246">
        <v>6110</v>
      </c>
      <c r="C184" s="246">
        <v>5897</v>
      </c>
      <c r="D184" s="246">
        <v>6020</v>
      </c>
      <c r="E184" s="21"/>
      <c r="F184" s="21"/>
      <c r="G184" s="21"/>
      <c r="H184" s="21"/>
      <c r="I184" s="21"/>
    </row>
    <row r="185" spans="1:9" s="22" customFormat="1" hidden="1" outlineLevel="1" x14ac:dyDescent="0.35">
      <c r="A185" s="72" t="s">
        <v>427</v>
      </c>
      <c r="B185" s="9" t="s">
        <v>13</v>
      </c>
      <c r="C185" s="9" t="s">
        <v>13</v>
      </c>
      <c r="D185" s="9" t="s">
        <v>13</v>
      </c>
      <c r="E185" s="21"/>
      <c r="F185" s="21"/>
      <c r="G185" s="21"/>
      <c r="H185" s="21"/>
      <c r="I185" s="21"/>
    </row>
    <row r="186" spans="1:9" s="22" customFormat="1" hidden="1" outlineLevel="1" x14ac:dyDescent="0.35">
      <c r="A186" s="252" t="s">
        <v>428</v>
      </c>
      <c r="B186" s="245" t="s">
        <v>13</v>
      </c>
      <c r="C186" s="245" t="s">
        <v>13</v>
      </c>
      <c r="D186" s="245" t="s">
        <v>13</v>
      </c>
      <c r="E186" s="21"/>
      <c r="F186" s="21"/>
      <c r="G186" s="21"/>
      <c r="H186" s="21"/>
      <c r="I186" s="21"/>
    </row>
    <row r="187" spans="1:9" s="22" customFormat="1" hidden="1" outlineLevel="1" x14ac:dyDescent="0.35">
      <c r="A187" s="72" t="s">
        <v>429</v>
      </c>
      <c r="B187" s="3">
        <v>6110</v>
      </c>
      <c r="C187" s="3">
        <v>5897</v>
      </c>
      <c r="D187" s="3">
        <v>6020</v>
      </c>
      <c r="E187" s="21"/>
      <c r="F187" s="21"/>
      <c r="G187" s="21"/>
      <c r="H187" s="21"/>
      <c r="I187" s="21"/>
    </row>
    <row r="188" spans="1:9" s="22" customFormat="1" ht="16.5" hidden="1" outlineLevel="1" x14ac:dyDescent="0.35">
      <c r="A188" s="252" t="s">
        <v>633</v>
      </c>
      <c r="B188" s="245">
        <v>33.57</v>
      </c>
      <c r="C188" s="245">
        <v>26.81</v>
      </c>
      <c r="D188" s="253">
        <v>28</v>
      </c>
      <c r="E188" s="21"/>
      <c r="F188" s="21"/>
      <c r="G188" s="21"/>
      <c r="H188" s="21"/>
      <c r="I188" s="21"/>
    </row>
    <row r="189" spans="1:9" s="22" customFormat="1" ht="32.5" hidden="1" customHeight="1" outlineLevel="1" x14ac:dyDescent="0.35">
      <c r="A189" s="2" t="s">
        <v>430</v>
      </c>
      <c r="B189" s="3">
        <v>757882</v>
      </c>
      <c r="C189" s="3">
        <v>678471</v>
      </c>
      <c r="D189" s="3">
        <v>719374</v>
      </c>
      <c r="E189" s="21"/>
      <c r="F189" s="21"/>
      <c r="G189" s="21"/>
      <c r="H189" s="21"/>
      <c r="I189" s="21"/>
    </row>
    <row r="190" spans="1:9" s="22" customFormat="1" ht="31" hidden="1" outlineLevel="1" x14ac:dyDescent="0.35">
      <c r="A190" s="244" t="s">
        <v>634</v>
      </c>
      <c r="B190" s="245">
        <v>7.81</v>
      </c>
      <c r="C190" s="245">
        <v>7.81</v>
      </c>
      <c r="D190" s="245">
        <v>7.81</v>
      </c>
      <c r="E190" s="21"/>
      <c r="F190" s="21"/>
      <c r="G190" s="21"/>
      <c r="H190" s="21"/>
      <c r="I190" s="21"/>
    </row>
    <row r="191" spans="1:9" s="22" customFormat="1" hidden="1" outlineLevel="1" x14ac:dyDescent="0.35">
      <c r="A191" s="2" t="s">
        <v>432</v>
      </c>
      <c r="B191" s="9">
        <v>50.64</v>
      </c>
      <c r="C191" s="9">
        <v>35.869999999999997</v>
      </c>
      <c r="D191" s="9">
        <v>77.87</v>
      </c>
      <c r="E191" s="21"/>
      <c r="F191" s="21"/>
      <c r="G191" s="21"/>
      <c r="H191" s="21"/>
      <c r="I191" s="21"/>
    </row>
    <row r="192" spans="1:9" s="22" customFormat="1" hidden="1" outlineLevel="1" x14ac:dyDescent="0.35">
      <c r="A192" s="244" t="s">
        <v>433</v>
      </c>
      <c r="B192" s="245" t="s">
        <v>28</v>
      </c>
      <c r="C192" s="245" t="s">
        <v>28</v>
      </c>
      <c r="D192" s="245" t="s">
        <v>28</v>
      </c>
      <c r="E192" s="21"/>
      <c r="F192" s="21"/>
      <c r="G192" s="21"/>
      <c r="H192" s="21"/>
      <c r="I192" s="21"/>
    </row>
    <row r="193" spans="1:9" s="22" customFormat="1" hidden="1" outlineLevel="1" x14ac:dyDescent="0.35">
      <c r="A193" s="2" t="s">
        <v>434</v>
      </c>
      <c r="B193" s="9" t="s">
        <v>28</v>
      </c>
      <c r="C193" s="9" t="s">
        <v>28</v>
      </c>
      <c r="D193" s="9" t="s">
        <v>28</v>
      </c>
      <c r="E193" s="21"/>
      <c r="F193" s="21"/>
      <c r="G193" s="21"/>
      <c r="H193" s="21"/>
      <c r="I193" s="21"/>
    </row>
    <row r="194" spans="1:9" s="22" customFormat="1" ht="29" hidden="1" outlineLevel="1" x14ac:dyDescent="0.35">
      <c r="A194" s="244" t="s">
        <v>435</v>
      </c>
      <c r="B194" s="245" t="s">
        <v>28</v>
      </c>
      <c r="C194" s="245" t="s">
        <v>28</v>
      </c>
      <c r="D194" s="245" t="s">
        <v>28</v>
      </c>
      <c r="E194" s="21"/>
      <c r="F194" s="21"/>
      <c r="G194" s="21"/>
      <c r="H194" s="21"/>
      <c r="I194" s="21"/>
    </row>
    <row r="195" spans="1:9" s="22" customFormat="1" hidden="1" outlineLevel="1" x14ac:dyDescent="0.35">
      <c r="A195" s="2" t="s">
        <v>436</v>
      </c>
      <c r="B195" s="9">
        <v>10</v>
      </c>
      <c r="C195" s="9">
        <v>96</v>
      </c>
      <c r="D195" s="9">
        <v>13</v>
      </c>
      <c r="E195" s="21"/>
      <c r="F195" s="21"/>
      <c r="G195" s="21"/>
      <c r="H195" s="21"/>
      <c r="I195" s="21"/>
    </row>
    <row r="196" spans="1:9" s="22" customFormat="1" ht="29" hidden="1" outlineLevel="1" x14ac:dyDescent="0.35">
      <c r="A196" s="244" t="s">
        <v>437</v>
      </c>
      <c r="B196" s="245">
        <v>5.49</v>
      </c>
      <c r="C196" s="245">
        <v>43.64</v>
      </c>
      <c r="D196" s="245">
        <v>6.05</v>
      </c>
      <c r="E196" s="21"/>
      <c r="F196" s="21"/>
      <c r="G196" s="21"/>
      <c r="H196" s="21"/>
      <c r="I196" s="21"/>
    </row>
    <row r="197" spans="1:9" s="22" customFormat="1" ht="29" hidden="1" outlineLevel="1" x14ac:dyDescent="0.35">
      <c r="A197" s="2" t="s">
        <v>438</v>
      </c>
      <c r="B197" s="9">
        <v>0.16</v>
      </c>
      <c r="C197" s="9">
        <v>12.31</v>
      </c>
      <c r="D197" s="9">
        <v>0.59</v>
      </c>
      <c r="E197" s="21"/>
      <c r="F197" s="21"/>
      <c r="G197" s="21"/>
      <c r="H197" s="21"/>
      <c r="I197" s="21"/>
    </row>
  </sheetData>
  <mergeCells count="25">
    <mergeCell ref="B170:D170"/>
    <mergeCell ref="A173:D173"/>
    <mergeCell ref="A178:D178"/>
    <mergeCell ref="A183:D183"/>
    <mergeCell ref="A120:D120"/>
    <mergeCell ref="A45:D45"/>
    <mergeCell ref="B139:D139"/>
    <mergeCell ref="A141:D141"/>
    <mergeCell ref="A147:D147"/>
    <mergeCell ref="A152:D152"/>
    <mergeCell ref="A52:D52"/>
    <mergeCell ref="A53:D53"/>
    <mergeCell ref="A62:D62"/>
    <mergeCell ref="A63:D63"/>
    <mergeCell ref="A55:D55"/>
    <mergeCell ref="A65:D65"/>
    <mergeCell ref="A43:D43"/>
    <mergeCell ref="A13:D13"/>
    <mergeCell ref="A19:D19"/>
    <mergeCell ref="A9:D9"/>
    <mergeCell ref="A21:D21"/>
    <mergeCell ref="A15:D15"/>
    <mergeCell ref="A24:D24"/>
    <mergeCell ref="A30:D30"/>
    <mergeCell ref="A36:D36"/>
  </mergeCells>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AA126"/>
  <sheetViews>
    <sheetView showGridLines="0" zoomScale="90" zoomScaleNormal="90" workbookViewId="0">
      <pane xSplit="1" ySplit="6" topLeftCell="B7" activePane="bottomRight" state="frozen"/>
      <selection pane="topRight" activeCell="B1" sqref="B1"/>
      <selection pane="bottomLeft" activeCell="A7" sqref="A7"/>
      <selection pane="bottomRight" activeCell="A2" sqref="A2"/>
    </sheetView>
  </sheetViews>
  <sheetFormatPr defaultColWidth="18.1796875" defaultRowHeight="14.5" outlineLevelRow="2" x14ac:dyDescent="0.35"/>
  <cols>
    <col min="1" max="1" width="71.36328125" style="134" customWidth="1"/>
    <col min="2" max="4" width="16.54296875" style="99" customWidth="1"/>
    <col min="5" max="6" width="13.81640625" style="99" customWidth="1"/>
    <col min="7" max="8" width="14.54296875" style="99" customWidth="1"/>
    <col min="9" max="9" width="15.81640625" style="99" customWidth="1"/>
    <col min="10" max="27" width="15.81640625" style="134" customWidth="1"/>
    <col min="28" max="16384" width="18.1796875" style="134"/>
  </cols>
  <sheetData>
    <row r="1" spans="1:27" customFormat="1" x14ac:dyDescent="0.35"/>
    <row r="2" spans="1:27" customFormat="1" ht="21" x14ac:dyDescent="0.5">
      <c r="C2" s="202"/>
      <c r="H2" s="203" t="s">
        <v>83</v>
      </c>
    </row>
    <row r="3" spans="1:27" customFormat="1" x14ac:dyDescent="0.35">
      <c r="H3" s="205" t="s">
        <v>495</v>
      </c>
    </row>
    <row r="4" spans="1:27" customFormat="1" ht="3.65" customHeight="1" x14ac:dyDescent="0.35">
      <c r="A4" s="200"/>
      <c r="B4" s="200"/>
      <c r="C4" s="200"/>
      <c r="D4" s="200"/>
      <c r="E4" s="200"/>
      <c r="F4" s="200"/>
      <c r="G4" s="200"/>
      <c r="H4" s="200"/>
    </row>
    <row r="5" spans="1:27" customFormat="1" ht="7.5" customHeight="1" x14ac:dyDescent="0.35"/>
    <row r="6" spans="1:27" s="99" customFormat="1" ht="18.5" x14ac:dyDescent="0.35">
      <c r="A6" s="134"/>
      <c r="B6" s="238">
        <v>2017</v>
      </c>
      <c r="C6" s="238">
        <v>2018</v>
      </c>
      <c r="D6" s="238">
        <v>2019</v>
      </c>
      <c r="J6" s="134"/>
      <c r="K6" s="134"/>
      <c r="L6" s="134"/>
      <c r="M6" s="134"/>
      <c r="N6" s="134"/>
      <c r="O6" s="134"/>
      <c r="P6" s="134"/>
      <c r="Q6" s="134"/>
      <c r="R6" s="134"/>
      <c r="S6" s="134"/>
      <c r="T6" s="134"/>
      <c r="U6" s="134"/>
      <c r="V6" s="134"/>
      <c r="W6" s="134"/>
      <c r="X6" s="134"/>
      <c r="Y6" s="134"/>
      <c r="Z6" s="134"/>
      <c r="AA6" s="134"/>
    </row>
    <row r="8" spans="1:27" s="99" customFormat="1" ht="18.5" x14ac:dyDescent="0.35">
      <c r="A8" s="98" t="s">
        <v>601</v>
      </c>
      <c r="J8" s="134"/>
      <c r="K8" s="134"/>
      <c r="L8" s="134"/>
      <c r="M8" s="134"/>
      <c r="N8" s="134"/>
      <c r="O8" s="134"/>
      <c r="P8" s="134"/>
      <c r="Q8" s="134"/>
      <c r="R8" s="134"/>
      <c r="S8" s="134"/>
      <c r="T8" s="134"/>
      <c r="U8" s="134"/>
      <c r="V8" s="134"/>
      <c r="W8" s="134"/>
      <c r="X8" s="134"/>
      <c r="Y8" s="134"/>
      <c r="Z8" s="134"/>
      <c r="AA8" s="134"/>
    </row>
    <row r="9" spans="1:27" s="99" customFormat="1" x14ac:dyDescent="0.35">
      <c r="A9" s="56"/>
      <c r="J9" s="134"/>
      <c r="K9" s="134"/>
      <c r="L9" s="134"/>
      <c r="M9" s="134"/>
      <c r="N9" s="134"/>
      <c r="O9" s="134"/>
      <c r="P9" s="134"/>
      <c r="Q9" s="134"/>
      <c r="R9" s="134"/>
      <c r="S9" s="134"/>
      <c r="T9" s="134"/>
      <c r="U9" s="134"/>
      <c r="V9" s="134"/>
      <c r="W9" s="134"/>
      <c r="X9" s="134"/>
      <c r="Y9" s="134"/>
      <c r="Z9" s="134"/>
      <c r="AA9" s="134"/>
    </row>
    <row r="10" spans="1:27" customFormat="1" collapsed="1" x14ac:dyDescent="0.35">
      <c r="A10" s="207" t="s">
        <v>635</v>
      </c>
      <c r="B10" s="81"/>
      <c r="C10" s="81"/>
      <c r="D10" s="81"/>
      <c r="E10" s="99"/>
    </row>
    <row r="11" spans="1:27" customFormat="1" hidden="1" outlineLevel="1" x14ac:dyDescent="0.35">
      <c r="A11" s="206" t="s">
        <v>636</v>
      </c>
      <c r="B11" s="214">
        <v>1.95</v>
      </c>
      <c r="C11" s="214">
        <v>1.96</v>
      </c>
      <c r="D11" s="214">
        <v>3.27</v>
      </c>
      <c r="E11" s="99"/>
    </row>
    <row r="12" spans="1:27" customFormat="1" hidden="1" outlineLevel="1" x14ac:dyDescent="0.35">
      <c r="A12" s="210" t="s">
        <v>637</v>
      </c>
      <c r="B12" s="11">
        <v>818</v>
      </c>
      <c r="C12" s="11">
        <v>87</v>
      </c>
      <c r="D12" s="11">
        <v>130</v>
      </c>
      <c r="E12" s="99"/>
    </row>
    <row r="13" spans="1:27" s="99" customFormat="1" x14ac:dyDescent="0.35">
      <c r="A13" s="56"/>
      <c r="J13" s="134"/>
      <c r="K13" s="134"/>
      <c r="L13" s="134"/>
      <c r="M13" s="134"/>
      <c r="N13" s="134"/>
      <c r="O13" s="134"/>
      <c r="P13" s="134"/>
      <c r="Q13" s="134"/>
      <c r="R13" s="134"/>
      <c r="S13" s="134"/>
      <c r="T13" s="134"/>
      <c r="U13" s="134"/>
      <c r="V13" s="134"/>
      <c r="W13" s="134"/>
      <c r="X13" s="134"/>
      <c r="Y13" s="134"/>
      <c r="Z13" s="134"/>
      <c r="AA13" s="134"/>
    </row>
    <row r="14" spans="1:27" s="102" customFormat="1" collapsed="1" x14ac:dyDescent="0.35">
      <c r="A14" s="303" t="s">
        <v>466</v>
      </c>
      <c r="B14" s="303"/>
      <c r="C14" s="303"/>
      <c r="D14" s="303"/>
      <c r="E14" s="99"/>
      <c r="F14" s="101"/>
    </row>
    <row r="15" spans="1:27" s="102" customFormat="1" hidden="1" outlineLevel="1" x14ac:dyDescent="0.35">
      <c r="A15" s="103" t="s">
        <v>467</v>
      </c>
      <c r="B15" s="104">
        <f>SUM(B16:B17)</f>
        <v>2</v>
      </c>
      <c r="C15" s="104">
        <f>SUM(C16:C17)</f>
        <v>0</v>
      </c>
      <c r="D15" s="104">
        <f>SUM(D16:D17)</f>
        <v>0</v>
      </c>
      <c r="E15" s="101"/>
      <c r="F15" s="101"/>
    </row>
    <row r="16" spans="1:27" s="102" customFormat="1" hidden="1" outlineLevel="2" x14ac:dyDescent="0.35">
      <c r="A16" s="115" t="s">
        <v>237</v>
      </c>
      <c r="B16" s="152">
        <v>0</v>
      </c>
      <c r="C16" s="152">
        <v>0</v>
      </c>
      <c r="D16" s="152">
        <v>0</v>
      </c>
      <c r="E16" s="101"/>
      <c r="F16" s="101"/>
    </row>
    <row r="17" spans="1:27" s="102" customFormat="1" hidden="1" outlineLevel="2" x14ac:dyDescent="0.35">
      <c r="A17" s="115" t="s">
        <v>238</v>
      </c>
      <c r="B17" s="152">
        <v>2</v>
      </c>
      <c r="C17" s="152">
        <v>0</v>
      </c>
      <c r="D17" s="152">
        <v>0</v>
      </c>
      <c r="E17" s="101"/>
      <c r="F17" s="101"/>
    </row>
    <row r="18" spans="1:27" s="102" customFormat="1" hidden="1" outlineLevel="1" x14ac:dyDescent="0.35">
      <c r="A18" s="103" t="s">
        <v>468</v>
      </c>
      <c r="B18" s="108">
        <f>SUM(B19:B20)</f>
        <v>33</v>
      </c>
      <c r="C18" s="108">
        <f>SUM(C19:C20)</f>
        <v>28</v>
      </c>
      <c r="D18" s="108">
        <f>SUM(D19:D20)</f>
        <v>35</v>
      </c>
      <c r="E18" s="101"/>
      <c r="F18" s="101"/>
    </row>
    <row r="19" spans="1:27" s="102" customFormat="1" hidden="1" outlineLevel="2" x14ac:dyDescent="0.35">
      <c r="A19" s="115" t="s">
        <v>237</v>
      </c>
      <c r="B19" s="107">
        <v>0</v>
      </c>
      <c r="C19" s="107">
        <v>0</v>
      </c>
      <c r="D19" s="107">
        <v>1</v>
      </c>
      <c r="E19" s="101"/>
      <c r="F19" s="101"/>
    </row>
    <row r="20" spans="1:27" s="102" customFormat="1" hidden="1" outlineLevel="2" x14ac:dyDescent="0.35">
      <c r="A20" s="115" t="s">
        <v>238</v>
      </c>
      <c r="B20" s="107">
        <v>33</v>
      </c>
      <c r="C20" s="107">
        <v>28</v>
      </c>
      <c r="D20" s="107">
        <v>34</v>
      </c>
      <c r="E20" s="101"/>
      <c r="F20" s="101"/>
    </row>
    <row r="21" spans="1:27" s="102" customFormat="1" hidden="1" outlineLevel="1" x14ac:dyDescent="0.35">
      <c r="A21" s="109" t="s">
        <v>11</v>
      </c>
      <c r="B21" s="110">
        <f>SUM(B15,B18)</f>
        <v>35</v>
      </c>
      <c r="C21" s="110">
        <f>SUM(C15,C18)</f>
        <v>28</v>
      </c>
      <c r="D21" s="110">
        <f>SUM(D15,D18)</f>
        <v>35</v>
      </c>
      <c r="E21" s="101"/>
      <c r="F21" s="101"/>
    </row>
    <row r="22" spans="1:27" s="99" customFormat="1" x14ac:dyDescent="0.35">
      <c r="A22" s="56"/>
      <c r="J22" s="134"/>
      <c r="K22" s="134"/>
      <c r="L22" s="134"/>
      <c r="M22" s="134"/>
      <c r="N22" s="134"/>
      <c r="O22" s="134"/>
      <c r="P22" s="134"/>
      <c r="Q22" s="134"/>
      <c r="R22" s="134"/>
      <c r="S22" s="134"/>
      <c r="T22" s="134"/>
      <c r="U22" s="134"/>
      <c r="V22" s="134"/>
      <c r="W22" s="134"/>
      <c r="X22" s="134"/>
      <c r="Y22" s="134"/>
      <c r="Z22" s="134"/>
      <c r="AA22" s="134"/>
    </row>
    <row r="23" spans="1:27" s="102" customFormat="1" collapsed="1" x14ac:dyDescent="0.35">
      <c r="A23" s="303" t="s">
        <v>469</v>
      </c>
      <c r="B23" s="303"/>
      <c r="C23" s="303"/>
      <c r="D23" s="303"/>
      <c r="E23" s="101"/>
      <c r="F23" s="101"/>
    </row>
    <row r="24" spans="1:27" s="102" customFormat="1" hidden="1" outlineLevel="1" x14ac:dyDescent="0.35">
      <c r="A24" s="109" t="s">
        <v>32</v>
      </c>
      <c r="B24" s="151"/>
      <c r="C24" s="151"/>
      <c r="D24" s="151"/>
      <c r="E24" s="101"/>
      <c r="F24" s="101"/>
    </row>
    <row r="25" spans="1:27" s="102" customFormat="1" hidden="1" outlineLevel="1" x14ac:dyDescent="0.35">
      <c r="A25" s="115" t="s">
        <v>237</v>
      </c>
      <c r="B25" s="153">
        <v>2.25</v>
      </c>
      <c r="C25" s="153">
        <v>2</v>
      </c>
      <c r="D25" s="153">
        <v>3.9</v>
      </c>
      <c r="E25" s="101"/>
      <c r="F25" s="101"/>
    </row>
    <row r="26" spans="1:27" s="102" customFormat="1" hidden="1" outlineLevel="1" x14ac:dyDescent="0.35">
      <c r="A26" s="115" t="s">
        <v>238</v>
      </c>
      <c r="B26" s="153">
        <v>1.75</v>
      </c>
      <c r="C26" s="153">
        <v>1.6</v>
      </c>
      <c r="D26" s="153">
        <v>2.63</v>
      </c>
      <c r="E26" s="101"/>
      <c r="F26" s="101"/>
    </row>
    <row r="27" spans="1:27" s="102" customFormat="1" hidden="1" outlineLevel="1" x14ac:dyDescent="0.35">
      <c r="A27" s="109" t="s">
        <v>33</v>
      </c>
      <c r="B27" s="154"/>
      <c r="C27" s="154"/>
      <c r="D27" s="154"/>
      <c r="E27" s="101"/>
      <c r="F27" s="101"/>
    </row>
    <row r="28" spans="1:27" s="102" customFormat="1" hidden="1" outlineLevel="1" x14ac:dyDescent="0.35">
      <c r="A28" s="115" t="s">
        <v>237</v>
      </c>
      <c r="B28" s="155">
        <v>2.74</v>
      </c>
      <c r="C28" s="155">
        <v>2.23</v>
      </c>
      <c r="D28" s="155">
        <v>0.63</v>
      </c>
      <c r="E28" s="101"/>
      <c r="F28" s="101"/>
    </row>
    <row r="29" spans="1:27" s="102" customFormat="1" hidden="1" outlineLevel="1" x14ac:dyDescent="0.35">
      <c r="A29" s="115" t="s">
        <v>238</v>
      </c>
      <c r="B29" s="155">
        <v>1.1200000000000001</v>
      </c>
      <c r="C29" s="155">
        <v>0.66</v>
      </c>
      <c r="D29" s="155">
        <v>1.98</v>
      </c>
      <c r="E29" s="101"/>
      <c r="F29" s="101"/>
    </row>
    <row r="30" spans="1:27" s="99" customFormat="1" x14ac:dyDescent="0.35">
      <c r="A30" s="56"/>
      <c r="J30" s="134"/>
      <c r="K30" s="134"/>
      <c r="L30" s="134"/>
      <c r="M30" s="134"/>
      <c r="N30" s="134"/>
      <c r="O30" s="134"/>
      <c r="P30" s="134"/>
      <c r="Q30" s="134"/>
      <c r="R30" s="134"/>
      <c r="S30" s="134"/>
      <c r="T30" s="134"/>
      <c r="U30" s="134"/>
      <c r="V30" s="134"/>
      <c r="W30" s="134"/>
      <c r="X30" s="134"/>
      <c r="Y30" s="134"/>
      <c r="Z30" s="134"/>
      <c r="AA30" s="134"/>
    </row>
    <row r="31" spans="1:27" s="99" customFormat="1" collapsed="1" x14ac:dyDescent="0.35">
      <c r="A31" s="304" t="s">
        <v>470</v>
      </c>
      <c r="B31" s="304"/>
      <c r="C31" s="304"/>
      <c r="D31" s="304"/>
      <c r="J31" s="134"/>
      <c r="K31" s="134"/>
      <c r="L31" s="134"/>
      <c r="M31" s="134"/>
      <c r="N31" s="134"/>
      <c r="O31" s="134"/>
      <c r="P31" s="134"/>
      <c r="Q31" s="134"/>
      <c r="R31" s="134"/>
      <c r="S31" s="134"/>
      <c r="T31" s="134"/>
      <c r="U31" s="134"/>
      <c r="V31" s="134"/>
      <c r="W31" s="134"/>
      <c r="X31" s="134"/>
      <c r="Y31" s="134"/>
      <c r="Z31" s="134"/>
      <c r="AA31" s="134"/>
    </row>
    <row r="32" spans="1:27" s="99" customFormat="1" hidden="1" outlineLevel="1" x14ac:dyDescent="0.35">
      <c r="A32" s="2" t="s">
        <v>471</v>
      </c>
      <c r="B32" s="9">
        <v>20</v>
      </c>
      <c r="C32" s="9">
        <v>17</v>
      </c>
      <c r="D32" s="9">
        <v>10</v>
      </c>
      <c r="J32" s="134"/>
      <c r="K32" s="134"/>
      <c r="L32" s="134"/>
      <c r="M32" s="134"/>
      <c r="N32" s="134"/>
      <c r="O32" s="134"/>
      <c r="P32" s="134"/>
      <c r="Q32" s="134"/>
      <c r="R32" s="134"/>
      <c r="S32" s="134"/>
      <c r="T32" s="134"/>
      <c r="U32" s="134"/>
      <c r="V32" s="134"/>
      <c r="W32" s="134"/>
      <c r="X32" s="134"/>
      <c r="Y32" s="134"/>
      <c r="Z32" s="134"/>
      <c r="AA32" s="134"/>
    </row>
    <row r="33" spans="1:27" s="99" customFormat="1" hidden="1" outlineLevel="1" x14ac:dyDescent="0.35">
      <c r="A33" s="24" t="s">
        <v>472</v>
      </c>
      <c r="B33" s="18">
        <v>8</v>
      </c>
      <c r="C33" s="18">
        <v>7</v>
      </c>
      <c r="D33" s="18">
        <v>8</v>
      </c>
      <c r="J33" s="134"/>
      <c r="K33" s="134"/>
      <c r="L33" s="134"/>
      <c r="M33" s="134"/>
      <c r="N33" s="134"/>
      <c r="O33" s="134"/>
      <c r="P33" s="134"/>
      <c r="Q33" s="134"/>
      <c r="R33" s="134"/>
      <c r="S33" s="134"/>
      <c r="T33" s="134"/>
      <c r="U33" s="134"/>
      <c r="V33" s="134"/>
      <c r="W33" s="134"/>
      <c r="X33" s="134"/>
      <c r="Y33" s="134"/>
      <c r="Z33" s="134"/>
      <c r="AA33" s="134"/>
    </row>
    <row r="34" spans="1:27" s="99" customFormat="1" hidden="1" outlineLevel="1" x14ac:dyDescent="0.35">
      <c r="A34" s="2" t="s">
        <v>473</v>
      </c>
      <c r="B34" s="9">
        <v>397</v>
      </c>
      <c r="C34" s="9">
        <v>379</v>
      </c>
      <c r="D34" s="9">
        <v>405</v>
      </c>
      <c r="J34" s="134"/>
      <c r="K34" s="134"/>
      <c r="L34" s="134"/>
      <c r="M34" s="134"/>
      <c r="N34" s="134"/>
      <c r="O34" s="134"/>
      <c r="P34" s="134"/>
      <c r="Q34" s="134"/>
      <c r="R34" s="134"/>
      <c r="S34" s="134"/>
      <c r="T34" s="134"/>
      <c r="U34" s="134"/>
      <c r="V34" s="134"/>
      <c r="W34" s="134"/>
      <c r="X34" s="134"/>
      <c r="Y34" s="134"/>
      <c r="Z34" s="134"/>
      <c r="AA34" s="134"/>
    </row>
    <row r="35" spans="1:27" s="99" customFormat="1" x14ac:dyDescent="0.35">
      <c r="A35" s="56"/>
      <c r="J35" s="134"/>
      <c r="K35" s="134"/>
      <c r="L35" s="134"/>
      <c r="M35" s="134"/>
      <c r="N35" s="134"/>
      <c r="O35" s="134"/>
      <c r="P35" s="134"/>
      <c r="Q35" s="134"/>
      <c r="R35" s="134"/>
      <c r="S35" s="134"/>
      <c r="T35" s="134"/>
      <c r="U35" s="134"/>
      <c r="V35" s="134"/>
      <c r="W35" s="134"/>
      <c r="X35" s="134"/>
      <c r="Y35" s="134"/>
      <c r="Z35" s="134"/>
      <c r="AA35" s="134"/>
    </row>
    <row r="36" spans="1:27" s="102" customFormat="1" collapsed="1" x14ac:dyDescent="0.35">
      <c r="A36" s="303" t="s">
        <v>638</v>
      </c>
      <c r="B36" s="303"/>
      <c r="C36" s="303"/>
      <c r="D36" s="303"/>
      <c r="E36" s="101"/>
      <c r="F36" s="101"/>
    </row>
    <row r="37" spans="1:27" s="102" customFormat="1" hidden="1" outlineLevel="1" x14ac:dyDescent="0.35">
      <c r="A37" s="156" t="s">
        <v>32</v>
      </c>
      <c r="B37" s="157"/>
      <c r="C37" s="157"/>
      <c r="D37" s="157"/>
      <c r="E37" s="101"/>
      <c r="F37" s="101"/>
    </row>
    <row r="38" spans="1:27" s="102" customFormat="1" hidden="1" outlineLevel="1" x14ac:dyDescent="0.35">
      <c r="A38" s="158" t="s">
        <v>479</v>
      </c>
      <c r="B38" s="119">
        <f>SUM(B39:B40)</f>
        <v>13</v>
      </c>
      <c r="C38" s="119">
        <f>SUM(C39:C40)</f>
        <v>23</v>
      </c>
      <c r="D38" s="119">
        <f>SUM(D39:D40)</f>
        <v>47</v>
      </c>
      <c r="E38" s="101"/>
      <c r="F38" s="101"/>
    </row>
    <row r="39" spans="1:27" s="102" customFormat="1" hidden="1" outlineLevel="2" x14ac:dyDescent="0.35">
      <c r="A39" s="158" t="s">
        <v>237</v>
      </c>
      <c r="B39" s="119">
        <v>1</v>
      </c>
      <c r="C39" s="119">
        <v>2</v>
      </c>
      <c r="D39" s="119">
        <v>2</v>
      </c>
      <c r="E39" s="101"/>
      <c r="F39" s="101"/>
    </row>
    <row r="40" spans="1:27" s="102" customFormat="1" hidden="1" outlineLevel="2" x14ac:dyDescent="0.35">
      <c r="A40" s="158" t="s">
        <v>238</v>
      </c>
      <c r="B40" s="119">
        <v>12</v>
      </c>
      <c r="C40" s="119">
        <v>21</v>
      </c>
      <c r="D40" s="119">
        <v>45</v>
      </c>
      <c r="E40" s="101"/>
      <c r="F40" s="101"/>
    </row>
    <row r="41" spans="1:27" s="102" customFormat="1" hidden="1" outlineLevel="1" x14ac:dyDescent="0.35">
      <c r="A41" s="159" t="s">
        <v>474</v>
      </c>
      <c r="B41" s="101">
        <f>SUM(B42:B43)</f>
        <v>494</v>
      </c>
      <c r="C41" s="101">
        <f>SUM(C42:C43)</f>
        <v>376</v>
      </c>
      <c r="D41" s="160">
        <f>SUM(D42:D43)</f>
        <v>1198</v>
      </c>
      <c r="E41" s="101"/>
      <c r="F41" s="101"/>
    </row>
    <row r="42" spans="1:27" s="102" customFormat="1" hidden="1" outlineLevel="2" x14ac:dyDescent="0.35">
      <c r="A42" s="159" t="s">
        <v>237</v>
      </c>
      <c r="B42" s="101">
        <v>4</v>
      </c>
      <c r="C42" s="101">
        <v>19</v>
      </c>
      <c r="D42" s="101">
        <v>60</v>
      </c>
      <c r="E42" s="101"/>
      <c r="F42" s="101"/>
    </row>
    <row r="43" spans="1:27" s="102" customFormat="1" hidden="1" outlineLevel="2" x14ac:dyDescent="0.35">
      <c r="A43" s="159" t="s">
        <v>238</v>
      </c>
      <c r="B43" s="101">
        <v>490</v>
      </c>
      <c r="C43" s="101">
        <v>357</v>
      </c>
      <c r="D43" s="160">
        <v>1138</v>
      </c>
      <c r="E43" s="101"/>
      <c r="F43" s="101"/>
    </row>
    <row r="44" spans="1:27" s="102" customFormat="1" hidden="1" outlineLevel="1" x14ac:dyDescent="0.35">
      <c r="A44" s="158" t="s">
        <v>475</v>
      </c>
      <c r="B44" s="161">
        <f>SUM(B45:B46)</f>
        <v>6000</v>
      </c>
      <c r="C44" s="119">
        <f>SUM(C45:C46)</f>
        <v>0</v>
      </c>
      <c r="D44" s="119">
        <f>SUM(D45:D46)</f>
        <v>0</v>
      </c>
      <c r="E44" s="101"/>
      <c r="F44" s="101"/>
    </row>
    <row r="45" spans="1:27" s="102" customFormat="1" hidden="1" outlineLevel="2" x14ac:dyDescent="0.35">
      <c r="A45" s="158" t="s">
        <v>237</v>
      </c>
      <c r="B45" s="119">
        <v>0</v>
      </c>
      <c r="C45" s="119">
        <v>0</v>
      </c>
      <c r="D45" s="119">
        <v>0</v>
      </c>
      <c r="E45" s="101"/>
      <c r="F45" s="101"/>
    </row>
    <row r="46" spans="1:27" s="102" customFormat="1" hidden="1" outlineLevel="2" x14ac:dyDescent="0.35">
      <c r="A46" s="158" t="s">
        <v>238</v>
      </c>
      <c r="B46" s="161">
        <v>6000</v>
      </c>
      <c r="C46" s="119">
        <v>0</v>
      </c>
      <c r="D46" s="119">
        <v>0</v>
      </c>
      <c r="E46" s="101"/>
      <c r="F46" s="101"/>
    </row>
    <row r="47" spans="1:27" s="102" customFormat="1" hidden="1" outlineLevel="1" x14ac:dyDescent="0.35">
      <c r="A47" s="159" t="s">
        <v>476</v>
      </c>
      <c r="B47" s="101">
        <f>SUM(B48:B49)</f>
        <v>1</v>
      </c>
      <c r="C47" s="101">
        <f>SUM(C48:C49)</f>
        <v>0</v>
      </c>
      <c r="D47" s="101">
        <f>SUM(D48:D49)</f>
        <v>0</v>
      </c>
      <c r="E47" s="101"/>
      <c r="F47" s="101"/>
    </row>
    <row r="48" spans="1:27" s="102" customFormat="1" hidden="1" outlineLevel="2" x14ac:dyDescent="0.35">
      <c r="A48" s="159" t="s">
        <v>237</v>
      </c>
      <c r="B48" s="101">
        <v>0</v>
      </c>
      <c r="C48" s="101">
        <v>0</v>
      </c>
      <c r="D48" s="101">
        <v>0</v>
      </c>
      <c r="E48" s="101"/>
      <c r="F48" s="101"/>
    </row>
    <row r="49" spans="1:6" s="102" customFormat="1" hidden="1" outlineLevel="2" x14ac:dyDescent="0.35">
      <c r="A49" s="159" t="s">
        <v>238</v>
      </c>
      <c r="B49" s="101">
        <v>1</v>
      </c>
      <c r="C49" s="101">
        <v>0</v>
      </c>
      <c r="D49" s="101">
        <v>0</v>
      </c>
      <c r="E49" s="101"/>
      <c r="F49" s="101"/>
    </row>
    <row r="50" spans="1:6" s="102" customFormat="1" hidden="1" outlineLevel="1" x14ac:dyDescent="0.35">
      <c r="A50" s="158" t="s">
        <v>477</v>
      </c>
      <c r="B50" s="119">
        <f>SUM(B51:B52)</f>
        <v>36</v>
      </c>
      <c r="C50" s="119">
        <f>SUM(C51:C52)</f>
        <v>49</v>
      </c>
      <c r="D50" s="119">
        <f>SUM(D51:D52)</f>
        <v>55</v>
      </c>
      <c r="E50" s="101"/>
      <c r="F50" s="101"/>
    </row>
    <row r="51" spans="1:6" s="102" customFormat="1" hidden="1" outlineLevel="2" x14ac:dyDescent="0.35">
      <c r="A51" s="158" t="s">
        <v>237</v>
      </c>
      <c r="B51" s="119">
        <v>15</v>
      </c>
      <c r="C51" s="119">
        <v>18</v>
      </c>
      <c r="D51" s="119">
        <v>16</v>
      </c>
      <c r="E51" s="101"/>
      <c r="F51" s="101"/>
    </row>
    <row r="52" spans="1:6" s="102" customFormat="1" hidden="1" outlineLevel="2" x14ac:dyDescent="0.35">
      <c r="A52" s="158" t="s">
        <v>238</v>
      </c>
      <c r="B52" s="119">
        <v>21</v>
      </c>
      <c r="C52" s="119">
        <v>31</v>
      </c>
      <c r="D52" s="119">
        <v>39</v>
      </c>
      <c r="E52" s="101"/>
      <c r="F52" s="101"/>
    </row>
    <row r="53" spans="1:6" s="102" customFormat="1" hidden="1" outlineLevel="1" x14ac:dyDescent="0.35">
      <c r="A53" s="159" t="s">
        <v>478</v>
      </c>
      <c r="B53" s="101">
        <f>SUM(B54:B55)</f>
        <v>0</v>
      </c>
      <c r="C53" s="101">
        <f>SUM(C54:C55)</f>
        <v>0</v>
      </c>
      <c r="D53" s="101">
        <f>SUM(D54:D55)</f>
        <v>0</v>
      </c>
      <c r="E53" s="101"/>
      <c r="F53" s="101"/>
    </row>
    <row r="54" spans="1:6" s="102" customFormat="1" hidden="1" outlineLevel="2" x14ac:dyDescent="0.35">
      <c r="A54" s="159" t="s">
        <v>237</v>
      </c>
      <c r="B54" s="101">
        <v>0</v>
      </c>
      <c r="C54" s="101">
        <v>0</v>
      </c>
      <c r="D54" s="101">
        <v>0</v>
      </c>
      <c r="E54" s="101"/>
      <c r="F54" s="101"/>
    </row>
    <row r="55" spans="1:6" s="102" customFormat="1" hidden="1" outlineLevel="2" x14ac:dyDescent="0.35">
      <c r="A55" s="159" t="s">
        <v>238</v>
      </c>
      <c r="B55" s="101">
        <v>0</v>
      </c>
      <c r="C55" s="101">
        <v>0</v>
      </c>
      <c r="D55" s="101">
        <v>0</v>
      </c>
      <c r="E55" s="101"/>
      <c r="F55" s="101"/>
    </row>
    <row r="56" spans="1:6" s="102" customFormat="1" hidden="1" outlineLevel="1" x14ac:dyDescent="0.35">
      <c r="A56" s="156" t="s">
        <v>33</v>
      </c>
      <c r="B56" s="157"/>
      <c r="C56" s="157"/>
      <c r="D56" s="157"/>
      <c r="E56" s="101"/>
      <c r="F56" s="101"/>
    </row>
    <row r="57" spans="1:6" s="102" customFormat="1" hidden="1" outlineLevel="1" x14ac:dyDescent="0.35">
      <c r="A57" s="158" t="s">
        <v>479</v>
      </c>
      <c r="B57" s="119">
        <f>SUM(B58:B59)</f>
        <v>0</v>
      </c>
      <c r="C57" s="119">
        <f>SUM(C58:C59)</f>
        <v>3</v>
      </c>
      <c r="D57" s="119">
        <f>SUM(D58:D59)</f>
        <v>11</v>
      </c>
      <c r="E57" s="101"/>
      <c r="F57" s="101"/>
    </row>
    <row r="58" spans="1:6" s="102" customFormat="1" hidden="1" outlineLevel="2" x14ac:dyDescent="0.35">
      <c r="A58" s="158" t="s">
        <v>237</v>
      </c>
      <c r="B58" s="119">
        <v>0</v>
      </c>
      <c r="C58" s="119">
        <v>0</v>
      </c>
      <c r="D58" s="119">
        <v>1</v>
      </c>
      <c r="E58" s="101"/>
      <c r="F58" s="101"/>
    </row>
    <row r="59" spans="1:6" s="102" customFormat="1" hidden="1" outlineLevel="2" x14ac:dyDescent="0.35">
      <c r="A59" s="158" t="s">
        <v>238</v>
      </c>
      <c r="B59" s="119">
        <v>0</v>
      </c>
      <c r="C59" s="119">
        <v>3</v>
      </c>
      <c r="D59" s="119">
        <v>10</v>
      </c>
      <c r="E59" s="101"/>
      <c r="F59" s="101"/>
    </row>
    <row r="60" spans="1:6" s="102" customFormat="1" hidden="1" outlineLevel="1" x14ac:dyDescent="0.35">
      <c r="A60" s="159" t="s">
        <v>474</v>
      </c>
      <c r="B60" s="101">
        <f>SUM(B61:B62)</f>
        <v>0</v>
      </c>
      <c r="C60" s="101">
        <f>SUM(C61:C62)</f>
        <v>71</v>
      </c>
      <c r="D60" s="101">
        <f>SUM(D61:D62)</f>
        <v>753</v>
      </c>
      <c r="E60" s="101"/>
      <c r="F60" s="101"/>
    </row>
    <row r="61" spans="1:6" s="102" customFormat="1" hidden="1" outlineLevel="2" x14ac:dyDescent="0.35">
      <c r="A61" s="159" t="s">
        <v>237</v>
      </c>
      <c r="B61" s="101">
        <v>0</v>
      </c>
      <c r="C61" s="101">
        <v>0</v>
      </c>
      <c r="D61" s="101">
        <v>32</v>
      </c>
      <c r="E61" s="101"/>
      <c r="F61" s="101"/>
    </row>
    <row r="62" spans="1:6" s="102" customFormat="1" hidden="1" outlineLevel="2" x14ac:dyDescent="0.35">
      <c r="A62" s="159" t="s">
        <v>238</v>
      </c>
      <c r="B62" s="101">
        <v>0</v>
      </c>
      <c r="C62" s="101">
        <v>71</v>
      </c>
      <c r="D62" s="101">
        <v>721</v>
      </c>
      <c r="E62" s="101"/>
      <c r="F62" s="101"/>
    </row>
    <row r="63" spans="1:6" s="102" customFormat="1" hidden="1" outlineLevel="1" x14ac:dyDescent="0.35">
      <c r="A63" s="158" t="s">
        <v>475</v>
      </c>
      <c r="B63" s="119">
        <f>SUM(B64:B65)</f>
        <v>0</v>
      </c>
      <c r="C63" s="119">
        <f>SUM(C64:C65)</f>
        <v>0</v>
      </c>
      <c r="D63" s="119">
        <f>SUM(D64:D65)</f>
        <v>0</v>
      </c>
      <c r="E63" s="101"/>
      <c r="F63" s="101"/>
    </row>
    <row r="64" spans="1:6" s="102" customFormat="1" hidden="1" outlineLevel="2" x14ac:dyDescent="0.35">
      <c r="A64" s="158" t="s">
        <v>237</v>
      </c>
      <c r="B64" s="119">
        <v>0</v>
      </c>
      <c r="C64" s="119">
        <v>0</v>
      </c>
      <c r="D64" s="119">
        <v>0</v>
      </c>
      <c r="E64" s="101"/>
      <c r="F64" s="101"/>
    </row>
    <row r="65" spans="1:27" s="102" customFormat="1" hidden="1" outlineLevel="2" x14ac:dyDescent="0.35">
      <c r="A65" s="158" t="s">
        <v>238</v>
      </c>
      <c r="B65" s="119">
        <v>0</v>
      </c>
      <c r="C65" s="119">
        <v>0</v>
      </c>
      <c r="D65" s="119">
        <v>0</v>
      </c>
      <c r="E65" s="101"/>
      <c r="F65" s="101"/>
    </row>
    <row r="66" spans="1:27" s="102" customFormat="1" hidden="1" outlineLevel="1" x14ac:dyDescent="0.35">
      <c r="A66" s="159" t="s">
        <v>476</v>
      </c>
      <c r="B66" s="101">
        <f>SUM(B67:B68)</f>
        <v>0</v>
      </c>
      <c r="C66" s="101">
        <f>SUM(C67:C68)</f>
        <v>0</v>
      </c>
      <c r="D66" s="101">
        <f>SUM(D67:D68)</f>
        <v>0</v>
      </c>
      <c r="E66" s="101"/>
      <c r="F66" s="101"/>
    </row>
    <row r="67" spans="1:27" s="102" customFormat="1" hidden="1" outlineLevel="2" x14ac:dyDescent="0.35">
      <c r="A67" s="159" t="s">
        <v>237</v>
      </c>
      <c r="B67" s="101">
        <v>0</v>
      </c>
      <c r="C67" s="101">
        <v>0</v>
      </c>
      <c r="D67" s="101">
        <v>0</v>
      </c>
      <c r="E67" s="101"/>
      <c r="F67" s="101"/>
    </row>
    <row r="68" spans="1:27" s="102" customFormat="1" hidden="1" outlineLevel="2" x14ac:dyDescent="0.35">
      <c r="A68" s="159" t="s">
        <v>238</v>
      </c>
      <c r="B68" s="101">
        <v>0</v>
      </c>
      <c r="C68" s="101">
        <v>0</v>
      </c>
      <c r="D68" s="101">
        <v>0</v>
      </c>
      <c r="E68" s="101"/>
      <c r="F68" s="101"/>
    </row>
    <row r="69" spans="1:27" s="102" customFormat="1" hidden="1" outlineLevel="1" x14ac:dyDescent="0.35">
      <c r="A69" s="158" t="s">
        <v>477</v>
      </c>
      <c r="B69" s="119">
        <f>SUM(B70:B71)</f>
        <v>0</v>
      </c>
      <c r="C69" s="119">
        <f>SUM(C70:C71)</f>
        <v>4</v>
      </c>
      <c r="D69" s="119">
        <f>SUM(D70:D71)</f>
        <v>4</v>
      </c>
      <c r="E69" s="101"/>
      <c r="F69" s="101"/>
    </row>
    <row r="70" spans="1:27" s="102" customFormat="1" hidden="1" outlineLevel="2" x14ac:dyDescent="0.35">
      <c r="A70" s="158" t="s">
        <v>237</v>
      </c>
      <c r="B70" s="119">
        <v>0</v>
      </c>
      <c r="C70" s="119">
        <v>0</v>
      </c>
      <c r="D70" s="119">
        <v>1</v>
      </c>
      <c r="E70" s="101"/>
      <c r="F70" s="101"/>
    </row>
    <row r="71" spans="1:27" s="102" customFormat="1" hidden="1" outlineLevel="2" x14ac:dyDescent="0.35">
      <c r="A71" s="158" t="s">
        <v>238</v>
      </c>
      <c r="B71" s="119">
        <v>0</v>
      </c>
      <c r="C71" s="119">
        <v>4</v>
      </c>
      <c r="D71" s="119">
        <v>3</v>
      </c>
      <c r="E71" s="101"/>
      <c r="F71" s="101"/>
    </row>
    <row r="72" spans="1:27" s="102" customFormat="1" hidden="1" outlineLevel="1" collapsed="1" x14ac:dyDescent="0.35">
      <c r="A72" s="159" t="s">
        <v>478</v>
      </c>
      <c r="B72" s="101">
        <f>SUM(B73:B74)</f>
        <v>0</v>
      </c>
      <c r="C72" s="101">
        <f>SUM(C73:C74)</f>
        <v>1</v>
      </c>
      <c r="D72" s="101">
        <f>SUM(D73:D74)</f>
        <v>0</v>
      </c>
      <c r="E72" s="101"/>
      <c r="F72" s="101"/>
    </row>
    <row r="73" spans="1:27" s="102" customFormat="1" hidden="1" outlineLevel="1" x14ac:dyDescent="0.35">
      <c r="A73" s="159" t="s">
        <v>237</v>
      </c>
      <c r="B73" s="101">
        <v>0</v>
      </c>
      <c r="C73" s="101">
        <v>0</v>
      </c>
      <c r="D73" s="101">
        <v>0</v>
      </c>
      <c r="E73" s="101"/>
      <c r="F73" s="101"/>
    </row>
    <row r="74" spans="1:27" s="102" customFormat="1" hidden="1" outlineLevel="1" x14ac:dyDescent="0.35">
      <c r="A74" s="159" t="s">
        <v>238</v>
      </c>
      <c r="B74" s="101">
        <v>0</v>
      </c>
      <c r="C74" s="101">
        <v>1</v>
      </c>
      <c r="D74" s="101">
        <v>0</v>
      </c>
      <c r="E74" s="101"/>
      <c r="F74" s="101"/>
    </row>
    <row r="75" spans="1:27" s="99" customFormat="1" x14ac:dyDescent="0.35">
      <c r="A75" s="117"/>
      <c r="J75" s="134"/>
      <c r="K75" s="134"/>
      <c r="L75" s="134"/>
      <c r="M75" s="134"/>
      <c r="N75" s="134"/>
      <c r="O75" s="134"/>
      <c r="P75" s="134"/>
      <c r="Q75" s="134"/>
      <c r="R75" s="134"/>
      <c r="S75" s="134"/>
      <c r="T75" s="134"/>
      <c r="U75" s="134"/>
      <c r="V75" s="134"/>
      <c r="W75" s="134"/>
      <c r="X75" s="134"/>
      <c r="Y75" s="134"/>
      <c r="Z75" s="134"/>
      <c r="AA75" s="134"/>
    </row>
    <row r="76" spans="1:27" s="102" customFormat="1" collapsed="1" x14ac:dyDescent="0.35">
      <c r="A76" s="303" t="s">
        <v>480</v>
      </c>
      <c r="B76" s="303"/>
      <c r="C76" s="303"/>
      <c r="D76" s="303"/>
      <c r="E76" s="101"/>
      <c r="F76" s="101"/>
    </row>
    <row r="77" spans="1:27" s="102" customFormat="1" hidden="1" outlineLevel="1" x14ac:dyDescent="0.35">
      <c r="A77" s="103" t="s">
        <v>481</v>
      </c>
      <c r="B77" s="135">
        <f>SUM(B78:B79)</f>
        <v>4064</v>
      </c>
      <c r="C77" s="135">
        <f>SUM(C78:C79)</f>
        <v>4712</v>
      </c>
      <c r="D77" s="135">
        <f>SUM(D78:D79)</f>
        <v>5186</v>
      </c>
      <c r="E77" s="101"/>
      <c r="F77" s="101"/>
    </row>
    <row r="78" spans="1:27" s="102" customFormat="1" hidden="1" outlineLevel="2" x14ac:dyDescent="0.35">
      <c r="A78" s="105" t="s">
        <v>237</v>
      </c>
      <c r="B78" s="136">
        <v>1000</v>
      </c>
      <c r="C78" s="136">
        <v>1057</v>
      </c>
      <c r="D78" s="136">
        <v>1103</v>
      </c>
      <c r="E78" s="101"/>
      <c r="F78" s="101"/>
    </row>
    <row r="79" spans="1:27" s="102" customFormat="1" hidden="1" outlineLevel="2" x14ac:dyDescent="0.35">
      <c r="A79" s="105" t="s">
        <v>238</v>
      </c>
      <c r="B79" s="136">
        <v>3064</v>
      </c>
      <c r="C79" s="136">
        <v>3655</v>
      </c>
      <c r="D79" s="136">
        <v>4083</v>
      </c>
      <c r="E79" s="101"/>
      <c r="F79" s="101"/>
      <c r="J79" s="115"/>
    </row>
    <row r="80" spans="1:27" s="102" customFormat="1" hidden="1" outlineLevel="1" x14ac:dyDescent="0.35">
      <c r="A80" s="103" t="s">
        <v>482</v>
      </c>
      <c r="B80" s="135">
        <f>SUM(B81:B82)</f>
        <v>163</v>
      </c>
      <c r="C80" s="135">
        <f>SUM(C81:C82)</f>
        <v>167</v>
      </c>
      <c r="D80" s="135">
        <f>SUM(D81:D82)</f>
        <v>174</v>
      </c>
      <c r="E80" s="101"/>
      <c r="F80" s="101"/>
      <c r="I80" s="115"/>
      <c r="J80" s="115"/>
    </row>
    <row r="81" spans="1:27" s="102" customFormat="1" hidden="1" outlineLevel="2" x14ac:dyDescent="0.35">
      <c r="A81" s="105" t="s">
        <v>237</v>
      </c>
      <c r="B81" s="137">
        <v>55</v>
      </c>
      <c r="C81" s="137">
        <v>30</v>
      </c>
      <c r="D81" s="137">
        <v>46</v>
      </c>
      <c r="E81" s="101"/>
      <c r="F81" s="101"/>
      <c r="I81" s="115"/>
      <c r="J81" s="115"/>
    </row>
    <row r="82" spans="1:27" s="102" customFormat="1" hidden="1" outlineLevel="2" x14ac:dyDescent="0.35">
      <c r="A82" s="105" t="s">
        <v>238</v>
      </c>
      <c r="B82" s="137">
        <v>108</v>
      </c>
      <c r="C82" s="137">
        <v>137</v>
      </c>
      <c r="D82" s="137">
        <v>128</v>
      </c>
      <c r="E82" s="101"/>
      <c r="F82" s="101"/>
      <c r="I82" s="115"/>
      <c r="J82" s="115"/>
    </row>
    <row r="83" spans="1:27" s="102" customFormat="1" hidden="1" outlineLevel="1" x14ac:dyDescent="0.35">
      <c r="A83" s="103" t="s">
        <v>483</v>
      </c>
      <c r="B83" s="135">
        <f>SUM(B84:B85)</f>
        <v>163</v>
      </c>
      <c r="C83" s="135">
        <f>SUM(C84:C85)</f>
        <v>167</v>
      </c>
      <c r="D83" s="135">
        <f>SUM(D84:D85)</f>
        <v>173</v>
      </c>
      <c r="E83" s="101"/>
      <c r="F83" s="101"/>
      <c r="I83" s="115"/>
      <c r="J83" s="115"/>
    </row>
    <row r="84" spans="1:27" s="102" customFormat="1" hidden="1" outlineLevel="2" x14ac:dyDescent="0.35">
      <c r="A84" s="105" t="s">
        <v>237</v>
      </c>
      <c r="B84" s="137">
        <v>55</v>
      </c>
      <c r="C84" s="137">
        <v>30</v>
      </c>
      <c r="D84" s="137">
        <v>45</v>
      </c>
      <c r="E84" s="101"/>
      <c r="F84" s="101"/>
      <c r="I84" s="115"/>
      <c r="J84" s="115"/>
    </row>
    <row r="85" spans="1:27" s="102" customFormat="1" hidden="1" outlineLevel="2" x14ac:dyDescent="0.35">
      <c r="A85" s="105" t="s">
        <v>238</v>
      </c>
      <c r="B85" s="137">
        <v>108</v>
      </c>
      <c r="C85" s="137">
        <v>137</v>
      </c>
      <c r="D85" s="137">
        <v>128</v>
      </c>
      <c r="E85" s="101"/>
      <c r="F85" s="101"/>
      <c r="I85" s="115"/>
      <c r="J85" s="115"/>
    </row>
    <row r="86" spans="1:27" s="102" customFormat="1" hidden="1" outlineLevel="1" x14ac:dyDescent="0.35">
      <c r="A86" s="103" t="s">
        <v>484</v>
      </c>
      <c r="B86" s="135">
        <f>SUM(B87:B88)</f>
        <v>158</v>
      </c>
      <c r="C86" s="135">
        <f>SUM(C87:C88)</f>
        <v>165</v>
      </c>
      <c r="D86" s="135">
        <f>SUM(D87:D88)</f>
        <v>172</v>
      </c>
      <c r="E86" s="101"/>
      <c r="F86" s="101"/>
    </row>
    <row r="87" spans="1:27" s="102" customFormat="1" hidden="1" outlineLevel="2" x14ac:dyDescent="0.35">
      <c r="A87" s="105" t="s">
        <v>237</v>
      </c>
      <c r="B87" s="137">
        <v>52</v>
      </c>
      <c r="C87" s="137">
        <v>30</v>
      </c>
      <c r="D87" s="137">
        <v>45</v>
      </c>
      <c r="E87" s="101"/>
      <c r="F87" s="101"/>
    </row>
    <row r="88" spans="1:27" s="102" customFormat="1" hidden="1" outlineLevel="2" x14ac:dyDescent="0.35">
      <c r="A88" s="105" t="s">
        <v>238</v>
      </c>
      <c r="B88" s="137">
        <v>106</v>
      </c>
      <c r="C88" s="137">
        <v>135</v>
      </c>
      <c r="D88" s="137">
        <v>127</v>
      </c>
      <c r="E88" s="101"/>
      <c r="F88" s="101"/>
    </row>
    <row r="89" spans="1:27" s="102" customFormat="1" hidden="1" outlineLevel="1" x14ac:dyDescent="0.35">
      <c r="A89" s="103" t="s">
        <v>485</v>
      </c>
      <c r="B89" s="119"/>
      <c r="C89" s="119"/>
      <c r="D89" s="119"/>
      <c r="E89" s="101"/>
      <c r="F89" s="101"/>
    </row>
    <row r="90" spans="1:27" s="102" customFormat="1" hidden="1" outlineLevel="2" x14ac:dyDescent="0.35">
      <c r="A90" s="105" t="s">
        <v>237</v>
      </c>
      <c r="B90" s="138">
        <v>1</v>
      </c>
      <c r="C90" s="138">
        <v>1</v>
      </c>
      <c r="D90" s="138">
        <v>0.98</v>
      </c>
      <c r="E90" s="101"/>
      <c r="F90" s="101"/>
    </row>
    <row r="91" spans="1:27" s="102" customFormat="1" hidden="1" outlineLevel="2" x14ac:dyDescent="0.35">
      <c r="A91" s="105" t="s">
        <v>238</v>
      </c>
      <c r="B91" s="138">
        <v>1</v>
      </c>
      <c r="C91" s="138">
        <v>1</v>
      </c>
      <c r="D91" s="138">
        <v>1</v>
      </c>
      <c r="E91" s="101"/>
      <c r="F91" s="101"/>
    </row>
    <row r="92" spans="1:27" s="102" customFormat="1" hidden="1" outlineLevel="1" collapsed="1" x14ac:dyDescent="0.35">
      <c r="A92" s="103" t="s">
        <v>486</v>
      </c>
      <c r="B92" s="119"/>
      <c r="C92" s="119"/>
      <c r="D92" s="119"/>
      <c r="E92" s="101"/>
      <c r="F92" s="101"/>
    </row>
    <row r="93" spans="1:27" s="102" customFormat="1" hidden="1" outlineLevel="1" x14ac:dyDescent="0.35">
      <c r="A93" s="105" t="s">
        <v>237</v>
      </c>
      <c r="B93" s="138">
        <v>0.95</v>
      </c>
      <c r="C93" s="138">
        <v>1</v>
      </c>
      <c r="D93" s="138">
        <v>0.98</v>
      </c>
      <c r="E93" s="101"/>
      <c r="F93" s="101"/>
    </row>
    <row r="94" spans="1:27" s="102" customFormat="1" hidden="1" outlineLevel="1" x14ac:dyDescent="0.35">
      <c r="A94" s="105" t="s">
        <v>238</v>
      </c>
      <c r="B94" s="138">
        <v>0.98</v>
      </c>
      <c r="C94" s="138">
        <v>0.99</v>
      </c>
      <c r="D94" s="138">
        <v>0.99</v>
      </c>
      <c r="E94" s="101"/>
      <c r="F94" s="101"/>
    </row>
    <row r="95" spans="1:27" s="99" customFormat="1" x14ac:dyDescent="0.35">
      <c r="A95" s="117"/>
      <c r="J95" s="134"/>
      <c r="K95" s="134"/>
      <c r="L95" s="134"/>
      <c r="M95" s="134"/>
      <c r="N95" s="134"/>
      <c r="O95" s="134"/>
      <c r="P95" s="134"/>
      <c r="Q95" s="134"/>
      <c r="R95" s="134"/>
      <c r="S95" s="134"/>
      <c r="T95" s="134"/>
      <c r="U95" s="134"/>
      <c r="V95" s="134"/>
      <c r="W95" s="134"/>
      <c r="X95" s="134"/>
      <c r="Y95" s="134"/>
      <c r="Z95" s="134"/>
      <c r="AA95" s="134"/>
    </row>
    <row r="96" spans="1:27" s="99" customFormat="1" ht="18.5" x14ac:dyDescent="0.35">
      <c r="A96" s="192" t="s">
        <v>603</v>
      </c>
      <c r="J96" s="134"/>
      <c r="K96" s="134"/>
      <c r="L96" s="134"/>
      <c r="M96" s="134"/>
      <c r="N96" s="134"/>
      <c r="O96" s="134"/>
      <c r="P96" s="134"/>
      <c r="Q96" s="134"/>
      <c r="R96" s="134"/>
      <c r="S96" s="134"/>
      <c r="T96" s="134"/>
      <c r="U96" s="134"/>
      <c r="V96" s="134"/>
      <c r="W96" s="134"/>
      <c r="X96" s="134"/>
      <c r="Y96" s="134"/>
      <c r="Z96" s="134"/>
      <c r="AA96" s="134"/>
    </row>
    <row r="97" spans="1:27" s="99" customFormat="1" x14ac:dyDescent="0.35">
      <c r="A97" s="56"/>
      <c r="J97" s="134"/>
      <c r="K97" s="134"/>
      <c r="L97" s="134"/>
      <c r="M97" s="134"/>
      <c r="N97" s="134"/>
      <c r="O97" s="134"/>
      <c r="P97" s="134"/>
      <c r="Q97" s="134"/>
      <c r="R97" s="134"/>
      <c r="S97" s="134"/>
      <c r="T97" s="134"/>
      <c r="U97" s="134"/>
      <c r="V97" s="134"/>
      <c r="W97" s="134"/>
      <c r="X97" s="134"/>
      <c r="Y97" s="134"/>
      <c r="Z97" s="134"/>
      <c r="AA97" s="134"/>
    </row>
    <row r="98" spans="1:27" s="99" customFormat="1" collapsed="1" x14ac:dyDescent="0.35">
      <c r="A98" s="195" t="s">
        <v>564</v>
      </c>
      <c r="B98" s="83"/>
      <c r="C98" s="83"/>
      <c r="D98" s="83"/>
      <c r="J98" s="134"/>
      <c r="K98" s="134"/>
      <c r="L98" s="134"/>
      <c r="M98" s="134"/>
      <c r="N98" s="134"/>
      <c r="O98" s="134"/>
      <c r="P98" s="134"/>
      <c r="Q98" s="134"/>
      <c r="R98" s="134"/>
      <c r="S98" s="134"/>
      <c r="T98" s="134"/>
      <c r="U98" s="134"/>
      <c r="V98" s="134"/>
      <c r="W98" s="134"/>
      <c r="X98" s="134"/>
      <c r="Y98" s="134"/>
      <c r="Z98" s="134"/>
      <c r="AA98" s="134"/>
    </row>
    <row r="99" spans="1:27" s="99" customFormat="1" hidden="1" outlineLevel="1" x14ac:dyDescent="0.35">
      <c r="A99" s="55" t="s">
        <v>487</v>
      </c>
      <c r="B99" s="61">
        <v>1.52</v>
      </c>
      <c r="C99" s="61">
        <v>2.58</v>
      </c>
      <c r="D99" s="61">
        <v>5.08</v>
      </c>
      <c r="J99" s="134"/>
      <c r="K99" s="134"/>
      <c r="L99" s="134"/>
      <c r="M99" s="134"/>
      <c r="N99" s="134"/>
      <c r="O99" s="134"/>
      <c r="P99" s="134"/>
      <c r="Q99" s="134"/>
      <c r="R99" s="134"/>
      <c r="S99" s="134"/>
      <c r="T99" s="134"/>
      <c r="U99" s="134"/>
      <c r="V99" s="134"/>
      <c r="W99" s="134"/>
      <c r="X99" s="134"/>
      <c r="Y99" s="134"/>
      <c r="Z99" s="134"/>
      <c r="AA99" s="134"/>
    </row>
    <row r="100" spans="1:27" s="99" customFormat="1" hidden="1" outlineLevel="1" x14ac:dyDescent="0.35">
      <c r="A100" s="58" t="s">
        <v>488</v>
      </c>
      <c r="B100" s="82">
        <v>757</v>
      </c>
      <c r="C100" s="82">
        <v>41</v>
      </c>
      <c r="D100" s="82">
        <v>167</v>
      </c>
      <c r="J100" s="134"/>
      <c r="K100" s="134"/>
      <c r="L100" s="134"/>
      <c r="M100" s="134"/>
      <c r="N100" s="134"/>
      <c r="O100" s="134"/>
      <c r="P100" s="134"/>
      <c r="Q100" s="134"/>
      <c r="R100" s="134"/>
      <c r="S100" s="134"/>
      <c r="T100" s="134"/>
      <c r="U100" s="134"/>
      <c r="V100" s="134"/>
      <c r="W100" s="134"/>
      <c r="X100" s="134"/>
      <c r="Y100" s="134"/>
      <c r="Z100" s="134"/>
      <c r="AA100" s="134"/>
    </row>
    <row r="101" spans="1:27" s="99" customFormat="1" hidden="1" outlineLevel="1" x14ac:dyDescent="0.35">
      <c r="A101" s="55" t="s">
        <v>489</v>
      </c>
      <c r="B101" s="61">
        <v>2</v>
      </c>
      <c r="C101" s="61">
        <v>1.59</v>
      </c>
      <c r="D101" s="61">
        <v>2.16</v>
      </c>
      <c r="J101" s="134"/>
      <c r="K101" s="134"/>
      <c r="L101" s="134"/>
      <c r="M101" s="134"/>
      <c r="N101" s="134"/>
      <c r="O101" s="134"/>
      <c r="P101" s="134"/>
      <c r="Q101" s="134"/>
      <c r="R101" s="134"/>
      <c r="S101" s="134"/>
      <c r="T101" s="134"/>
      <c r="U101" s="134"/>
      <c r="V101" s="134"/>
      <c r="W101" s="134"/>
      <c r="X101" s="134"/>
      <c r="Y101" s="134"/>
      <c r="Z101" s="134"/>
      <c r="AA101" s="134"/>
    </row>
    <row r="102" spans="1:27" s="99" customFormat="1" hidden="1" outlineLevel="1" x14ac:dyDescent="0.35">
      <c r="A102" s="58" t="s">
        <v>490</v>
      </c>
      <c r="B102" s="82">
        <v>525</v>
      </c>
      <c r="C102" s="82">
        <v>118</v>
      </c>
      <c r="D102" s="82">
        <v>107</v>
      </c>
      <c r="J102" s="134"/>
      <c r="K102" s="134"/>
      <c r="L102" s="134"/>
      <c r="M102" s="134"/>
      <c r="N102" s="134"/>
      <c r="O102" s="134"/>
      <c r="P102" s="134"/>
      <c r="Q102" s="134"/>
      <c r="R102" s="134"/>
      <c r="S102" s="134"/>
      <c r="T102" s="134"/>
      <c r="U102" s="134"/>
      <c r="V102" s="134"/>
      <c r="W102" s="134"/>
      <c r="X102" s="134"/>
      <c r="Y102" s="134"/>
      <c r="Z102" s="134"/>
      <c r="AA102" s="134"/>
    </row>
    <row r="103" spans="1:27" s="99" customFormat="1" ht="29" hidden="1" outlineLevel="1" x14ac:dyDescent="0.35">
      <c r="A103" s="55" t="s">
        <v>491</v>
      </c>
      <c r="B103" s="61">
        <v>1.82</v>
      </c>
      <c r="C103" s="61">
        <v>1.96</v>
      </c>
      <c r="D103" s="61">
        <v>3.35</v>
      </c>
      <c r="J103" s="134"/>
      <c r="K103" s="134"/>
      <c r="L103" s="134"/>
      <c r="M103" s="134"/>
      <c r="N103" s="134"/>
      <c r="O103" s="134"/>
      <c r="P103" s="134"/>
      <c r="Q103" s="134"/>
      <c r="R103" s="134"/>
      <c r="S103" s="134"/>
      <c r="T103" s="134"/>
      <c r="U103" s="134"/>
      <c r="V103" s="134"/>
      <c r="W103" s="134"/>
      <c r="X103" s="134"/>
      <c r="Y103" s="134"/>
      <c r="Z103" s="134"/>
      <c r="AA103" s="134"/>
    </row>
    <row r="104" spans="1:27" s="99" customFormat="1" ht="29" hidden="1" outlineLevel="1" x14ac:dyDescent="0.35">
      <c r="A104" s="58" t="s">
        <v>492</v>
      </c>
      <c r="B104" s="82">
        <v>611</v>
      </c>
      <c r="C104" s="82">
        <v>90</v>
      </c>
      <c r="D104" s="82">
        <v>131</v>
      </c>
      <c r="J104" s="134"/>
      <c r="K104" s="134"/>
      <c r="L104" s="134"/>
      <c r="M104" s="134"/>
      <c r="N104" s="134"/>
      <c r="O104" s="134"/>
      <c r="P104" s="134"/>
      <c r="Q104" s="134"/>
      <c r="R104" s="134"/>
      <c r="S104" s="134"/>
      <c r="T104" s="134"/>
      <c r="U104" s="134"/>
      <c r="V104" s="134"/>
      <c r="W104" s="134"/>
      <c r="X104" s="134"/>
      <c r="Y104" s="134"/>
      <c r="Z104" s="134"/>
      <c r="AA104" s="134"/>
    </row>
    <row r="105" spans="1:27" s="99" customFormat="1" hidden="1" outlineLevel="1" x14ac:dyDescent="0.35">
      <c r="A105" s="55" t="s">
        <v>493</v>
      </c>
      <c r="B105" s="61">
        <v>1</v>
      </c>
      <c r="C105" s="61">
        <v>0</v>
      </c>
      <c r="D105" s="61">
        <v>0</v>
      </c>
      <c r="J105" s="134"/>
      <c r="K105" s="134"/>
      <c r="L105" s="134"/>
      <c r="M105" s="134"/>
      <c r="N105" s="134"/>
      <c r="O105" s="134"/>
      <c r="P105" s="134"/>
      <c r="Q105" s="134"/>
      <c r="R105" s="134"/>
      <c r="S105" s="134"/>
      <c r="T105" s="134"/>
      <c r="U105" s="134"/>
      <c r="V105" s="134"/>
      <c r="W105" s="134"/>
      <c r="X105" s="134"/>
      <c r="Y105" s="134"/>
      <c r="Z105" s="134"/>
      <c r="AA105" s="134"/>
    </row>
    <row r="106" spans="1:27" s="99" customFormat="1" hidden="1" outlineLevel="1" x14ac:dyDescent="0.35">
      <c r="A106" s="58" t="s">
        <v>494</v>
      </c>
      <c r="B106" s="82">
        <v>1</v>
      </c>
      <c r="C106" s="82">
        <v>0</v>
      </c>
      <c r="D106" s="82">
        <v>0</v>
      </c>
      <c r="J106" s="134"/>
      <c r="K106" s="134"/>
      <c r="L106" s="134"/>
      <c r="M106" s="134"/>
      <c r="N106" s="134"/>
      <c r="O106" s="134"/>
      <c r="P106" s="134"/>
      <c r="Q106" s="134"/>
      <c r="R106" s="134"/>
      <c r="S106" s="134"/>
      <c r="T106" s="134"/>
      <c r="U106" s="134"/>
      <c r="V106" s="134"/>
      <c r="W106" s="134"/>
      <c r="X106" s="134"/>
      <c r="Y106" s="134"/>
      <c r="Z106" s="134"/>
      <c r="AA106" s="134"/>
    </row>
    <row r="107" spans="1:27" s="99" customFormat="1" x14ac:dyDescent="0.35">
      <c r="A107" s="56"/>
      <c r="J107" s="134"/>
      <c r="K107" s="134"/>
      <c r="L107" s="134"/>
      <c r="M107" s="134"/>
      <c r="N107" s="134"/>
      <c r="O107" s="134"/>
      <c r="P107" s="134"/>
      <c r="Q107" s="134"/>
      <c r="R107" s="134"/>
      <c r="S107" s="134"/>
      <c r="T107" s="134"/>
      <c r="U107" s="134"/>
      <c r="V107" s="134"/>
      <c r="W107" s="134"/>
      <c r="X107" s="134"/>
      <c r="Y107" s="134"/>
      <c r="Z107" s="134"/>
      <c r="AA107" s="134"/>
    </row>
    <row r="108" spans="1:27" s="99" customFormat="1" ht="18.5" x14ac:dyDescent="0.35">
      <c r="A108" s="239" t="s">
        <v>602</v>
      </c>
      <c r="J108" s="134"/>
      <c r="K108" s="134"/>
      <c r="L108" s="134"/>
      <c r="M108" s="134"/>
      <c r="N108" s="134"/>
      <c r="O108" s="134"/>
      <c r="P108" s="134"/>
      <c r="Q108" s="134"/>
      <c r="R108" s="134"/>
      <c r="S108" s="134"/>
      <c r="T108" s="134"/>
      <c r="U108" s="134"/>
      <c r="V108" s="134"/>
      <c r="W108" s="134"/>
      <c r="X108" s="134"/>
      <c r="Y108" s="134"/>
      <c r="Z108" s="134"/>
      <c r="AA108" s="134"/>
    </row>
    <row r="109" spans="1:27" s="99" customFormat="1" x14ac:dyDescent="0.35">
      <c r="A109" s="2"/>
      <c r="B109" s="9"/>
      <c r="C109" s="9"/>
      <c r="D109" s="9"/>
      <c r="E109" s="134"/>
      <c r="F109" s="2"/>
      <c r="J109" s="134"/>
      <c r="K109" s="134"/>
      <c r="L109" s="134"/>
      <c r="M109" s="134"/>
      <c r="N109" s="134"/>
      <c r="O109" s="134"/>
      <c r="P109" s="134"/>
      <c r="Q109" s="134"/>
      <c r="R109" s="134"/>
      <c r="S109" s="134"/>
      <c r="T109" s="134"/>
      <c r="U109" s="134"/>
      <c r="V109" s="134"/>
      <c r="W109" s="134"/>
      <c r="X109" s="134"/>
      <c r="Y109" s="134"/>
      <c r="Z109" s="134"/>
      <c r="AA109" s="134"/>
    </row>
    <row r="110" spans="1:27" s="99" customFormat="1" collapsed="1" x14ac:dyDescent="0.35">
      <c r="A110" s="242" t="s">
        <v>564</v>
      </c>
      <c r="B110" s="243"/>
      <c r="C110" s="243"/>
      <c r="D110" s="243"/>
      <c r="J110" s="134"/>
      <c r="K110" s="134"/>
      <c r="L110" s="134"/>
      <c r="M110" s="134"/>
      <c r="N110" s="134"/>
      <c r="O110" s="134"/>
      <c r="P110" s="134"/>
      <c r="Q110" s="134"/>
      <c r="R110" s="134"/>
      <c r="S110" s="134"/>
      <c r="T110" s="134"/>
      <c r="U110" s="134"/>
      <c r="V110" s="134"/>
      <c r="W110" s="134"/>
      <c r="X110" s="134"/>
      <c r="Y110" s="134"/>
      <c r="Z110" s="134"/>
      <c r="AA110" s="134"/>
    </row>
    <row r="111" spans="1:27" s="99" customFormat="1" hidden="1" outlineLevel="1" x14ac:dyDescent="0.35">
      <c r="A111" s="2" t="s">
        <v>487</v>
      </c>
      <c r="B111" s="9">
        <v>0</v>
      </c>
      <c r="C111" s="9">
        <v>1.86</v>
      </c>
      <c r="D111" s="9">
        <v>3.81</v>
      </c>
      <c r="J111" s="134"/>
      <c r="K111" s="134"/>
      <c r="L111" s="134"/>
      <c r="M111" s="134"/>
      <c r="N111" s="134"/>
      <c r="O111" s="134"/>
      <c r="P111" s="134"/>
      <c r="Q111" s="134"/>
      <c r="R111" s="134"/>
      <c r="S111" s="134"/>
      <c r="T111" s="134"/>
      <c r="U111" s="134"/>
      <c r="V111" s="134"/>
      <c r="W111" s="134"/>
      <c r="X111" s="134"/>
      <c r="Y111" s="134"/>
      <c r="Z111" s="134"/>
      <c r="AA111" s="134"/>
    </row>
    <row r="112" spans="1:27" s="99" customFormat="1" hidden="1" outlineLevel="1" x14ac:dyDescent="0.35">
      <c r="A112" s="244" t="s">
        <v>488</v>
      </c>
      <c r="B112" s="245">
        <v>0</v>
      </c>
      <c r="C112" s="245">
        <v>91</v>
      </c>
      <c r="D112" s="245">
        <v>209</v>
      </c>
      <c r="J112" s="134"/>
      <c r="K112" s="134"/>
      <c r="L112" s="134"/>
      <c r="M112" s="134"/>
      <c r="N112" s="134"/>
      <c r="O112" s="134"/>
      <c r="P112" s="134"/>
      <c r="Q112" s="134"/>
      <c r="R112" s="134"/>
      <c r="S112" s="134"/>
      <c r="T112" s="134"/>
      <c r="U112" s="134"/>
      <c r="V112" s="134"/>
      <c r="W112" s="134"/>
      <c r="X112" s="134"/>
      <c r="Y112" s="134"/>
      <c r="Z112" s="134"/>
      <c r="AA112" s="134"/>
    </row>
    <row r="113" spans="1:27" s="99" customFormat="1" hidden="1" outlineLevel="1" x14ac:dyDescent="0.35">
      <c r="A113" s="2" t="s">
        <v>489</v>
      </c>
      <c r="B113" s="9">
        <v>5.25</v>
      </c>
      <c r="C113" s="9">
        <v>1.99</v>
      </c>
      <c r="D113" s="9">
        <v>0</v>
      </c>
      <c r="J113" s="134"/>
      <c r="K113" s="134"/>
      <c r="L113" s="134"/>
      <c r="M113" s="134"/>
      <c r="N113" s="134"/>
      <c r="O113" s="134"/>
      <c r="P113" s="134"/>
      <c r="Q113" s="134"/>
      <c r="R113" s="134"/>
      <c r="S113" s="134"/>
      <c r="T113" s="134"/>
      <c r="U113" s="134"/>
      <c r="V113" s="134"/>
      <c r="W113" s="134"/>
      <c r="X113" s="134"/>
      <c r="Y113" s="134"/>
      <c r="Z113" s="134"/>
      <c r="AA113" s="134"/>
    </row>
    <row r="114" spans="1:27" s="99" customFormat="1" hidden="1" outlineLevel="1" x14ac:dyDescent="0.35">
      <c r="A114" s="244" t="s">
        <v>496</v>
      </c>
      <c r="B114" s="246">
        <v>5292</v>
      </c>
      <c r="C114" s="245">
        <v>6</v>
      </c>
      <c r="D114" s="245">
        <v>0</v>
      </c>
      <c r="J114" s="134"/>
      <c r="K114" s="134"/>
      <c r="L114" s="134"/>
      <c r="M114" s="134"/>
      <c r="N114" s="134"/>
      <c r="O114" s="134"/>
      <c r="P114" s="134"/>
      <c r="Q114" s="134"/>
      <c r="R114" s="134"/>
      <c r="S114" s="134"/>
      <c r="T114" s="134"/>
      <c r="U114" s="134"/>
      <c r="V114" s="134"/>
      <c r="W114" s="134"/>
      <c r="X114" s="134"/>
      <c r="Y114" s="134"/>
      <c r="Z114" s="134"/>
      <c r="AA114" s="134"/>
    </row>
    <row r="115" spans="1:27" s="99" customFormat="1" ht="29" hidden="1" outlineLevel="1" x14ac:dyDescent="0.35">
      <c r="A115" s="2" t="s">
        <v>491</v>
      </c>
      <c r="B115" s="9">
        <v>3.86</v>
      </c>
      <c r="C115" s="9">
        <v>1.95</v>
      </c>
      <c r="D115" s="9">
        <v>1.58</v>
      </c>
      <c r="J115" s="134"/>
      <c r="K115" s="134"/>
      <c r="L115" s="134"/>
      <c r="M115" s="134"/>
      <c r="N115" s="134"/>
      <c r="O115" s="134"/>
      <c r="P115" s="134"/>
      <c r="Q115" s="134"/>
      <c r="R115" s="134"/>
      <c r="S115" s="134"/>
      <c r="T115" s="134"/>
      <c r="U115" s="134"/>
      <c r="V115" s="134"/>
      <c r="W115" s="134"/>
      <c r="X115" s="134"/>
      <c r="Y115" s="134"/>
      <c r="Z115" s="134"/>
      <c r="AA115" s="134"/>
    </row>
    <row r="116" spans="1:27" s="99" customFormat="1" ht="29" hidden="1" outlineLevel="1" x14ac:dyDescent="0.35">
      <c r="A116" s="244" t="s">
        <v>492</v>
      </c>
      <c r="B116" s="246">
        <v>3894</v>
      </c>
      <c r="C116" s="245">
        <v>35.67</v>
      </c>
      <c r="D116" s="245">
        <v>87</v>
      </c>
      <c r="J116" s="134"/>
      <c r="K116" s="134"/>
      <c r="L116" s="134"/>
      <c r="M116" s="134"/>
      <c r="N116" s="134"/>
      <c r="O116" s="134"/>
      <c r="P116" s="134"/>
      <c r="Q116" s="134"/>
      <c r="R116" s="134"/>
      <c r="S116" s="134"/>
      <c r="T116" s="134"/>
      <c r="U116" s="134"/>
      <c r="V116" s="134"/>
      <c r="W116" s="134"/>
      <c r="X116" s="134"/>
      <c r="Y116" s="134"/>
      <c r="Z116" s="134"/>
      <c r="AA116" s="134"/>
    </row>
    <row r="117" spans="1:27" s="99" customFormat="1" hidden="1" outlineLevel="1" x14ac:dyDescent="0.35">
      <c r="A117" s="2" t="s">
        <v>493</v>
      </c>
      <c r="B117" s="9">
        <v>0</v>
      </c>
      <c r="C117" s="9">
        <v>0</v>
      </c>
      <c r="D117" s="9">
        <v>0</v>
      </c>
      <c r="J117" s="134"/>
      <c r="K117" s="134"/>
      <c r="L117" s="134"/>
      <c r="M117" s="134"/>
      <c r="N117" s="134"/>
      <c r="O117" s="134"/>
      <c r="P117" s="134"/>
      <c r="Q117" s="134"/>
      <c r="R117" s="134"/>
      <c r="S117" s="134"/>
      <c r="T117" s="134"/>
      <c r="U117" s="134"/>
      <c r="V117" s="134"/>
      <c r="W117" s="134"/>
      <c r="X117" s="134"/>
      <c r="Y117" s="134"/>
      <c r="Z117" s="134"/>
      <c r="AA117" s="134"/>
    </row>
    <row r="118" spans="1:27" s="99" customFormat="1" hidden="1" outlineLevel="1" x14ac:dyDescent="0.35">
      <c r="A118" s="244" t="s">
        <v>494</v>
      </c>
      <c r="B118" s="245">
        <v>1</v>
      </c>
      <c r="C118" s="245">
        <v>0</v>
      </c>
      <c r="D118" s="245">
        <v>0</v>
      </c>
      <c r="J118" s="134"/>
      <c r="K118" s="134"/>
      <c r="L118" s="134"/>
      <c r="M118" s="134"/>
      <c r="N118" s="134"/>
      <c r="O118" s="134"/>
      <c r="P118" s="134"/>
      <c r="Q118" s="134"/>
      <c r="R118" s="134"/>
      <c r="S118" s="134"/>
      <c r="T118" s="134"/>
      <c r="U118" s="134"/>
      <c r="V118" s="134"/>
      <c r="W118" s="134"/>
      <c r="X118" s="134"/>
      <c r="Y118" s="134"/>
      <c r="Z118" s="134"/>
      <c r="AA118" s="134"/>
    </row>
    <row r="119" spans="1:27" s="196" customFormat="1" x14ac:dyDescent="0.35">
      <c r="A119" s="94"/>
      <c r="B119" s="95"/>
      <c r="C119" s="95"/>
      <c r="D119" s="95"/>
      <c r="J119" s="197"/>
      <c r="K119" s="197"/>
      <c r="L119" s="197"/>
      <c r="M119" s="197"/>
      <c r="N119" s="197"/>
      <c r="O119" s="197"/>
      <c r="P119" s="197"/>
      <c r="Q119" s="197"/>
      <c r="R119" s="197"/>
      <c r="S119" s="197"/>
      <c r="T119" s="197"/>
      <c r="U119" s="197"/>
      <c r="V119" s="197"/>
      <c r="W119" s="197"/>
      <c r="X119" s="197"/>
      <c r="Y119" s="197"/>
      <c r="Z119" s="197"/>
      <c r="AA119" s="197"/>
    </row>
    <row r="120" spans="1:27" s="99" customFormat="1" x14ac:dyDescent="0.35">
      <c r="A120" s="56"/>
      <c r="J120" s="134"/>
      <c r="K120" s="134"/>
      <c r="L120" s="134"/>
      <c r="M120" s="134"/>
      <c r="N120" s="134"/>
      <c r="O120" s="134"/>
      <c r="P120" s="134"/>
      <c r="Q120" s="134"/>
      <c r="R120" s="134"/>
      <c r="S120" s="134"/>
      <c r="T120" s="134"/>
      <c r="U120" s="134"/>
      <c r="V120" s="134"/>
      <c r="W120" s="134"/>
      <c r="X120" s="134"/>
      <c r="Y120" s="134"/>
      <c r="Z120" s="134"/>
      <c r="AA120" s="134"/>
    </row>
    <row r="121" spans="1:27" s="99" customFormat="1" x14ac:dyDescent="0.35">
      <c r="A121" s="56"/>
      <c r="J121" s="134"/>
      <c r="K121" s="134"/>
      <c r="L121" s="134"/>
      <c r="M121" s="134"/>
      <c r="N121" s="134"/>
      <c r="O121" s="134"/>
      <c r="P121" s="134"/>
      <c r="Q121" s="134"/>
      <c r="R121" s="134"/>
      <c r="S121" s="134"/>
      <c r="T121" s="134"/>
      <c r="U121" s="134"/>
      <c r="V121" s="134"/>
      <c r="W121" s="134"/>
      <c r="X121" s="134"/>
      <c r="Y121" s="134"/>
      <c r="Z121" s="134"/>
      <c r="AA121" s="134"/>
    </row>
    <row r="122" spans="1:27" s="99" customFormat="1" x14ac:dyDescent="0.35">
      <c r="A122" s="56"/>
      <c r="J122" s="134"/>
      <c r="K122" s="134"/>
      <c r="L122" s="134"/>
      <c r="M122" s="134"/>
      <c r="N122" s="134"/>
      <c r="O122" s="134"/>
      <c r="P122" s="134"/>
      <c r="Q122" s="134"/>
      <c r="R122" s="134"/>
      <c r="S122" s="134"/>
      <c r="T122" s="134"/>
      <c r="U122" s="134"/>
      <c r="V122" s="134"/>
      <c r="W122" s="134"/>
      <c r="X122" s="134"/>
      <c r="Y122" s="134"/>
      <c r="Z122" s="134"/>
      <c r="AA122" s="134"/>
    </row>
    <row r="124" spans="1:27" s="99" customFormat="1" x14ac:dyDescent="0.35">
      <c r="A124" s="56"/>
      <c r="J124" s="134"/>
      <c r="K124" s="134"/>
      <c r="L124" s="134"/>
      <c r="M124" s="134"/>
      <c r="N124" s="134"/>
      <c r="O124" s="134"/>
      <c r="P124" s="134"/>
      <c r="Q124" s="134"/>
      <c r="R124" s="134"/>
      <c r="S124" s="134"/>
      <c r="T124" s="134"/>
      <c r="U124" s="134"/>
      <c r="V124" s="134"/>
      <c r="W124" s="134"/>
      <c r="X124" s="134"/>
      <c r="Y124" s="134"/>
      <c r="Z124" s="134"/>
      <c r="AA124" s="134"/>
    </row>
    <row r="125" spans="1:27" s="99" customFormat="1" x14ac:dyDescent="0.35">
      <c r="A125" s="56"/>
      <c r="J125" s="134"/>
      <c r="K125" s="134"/>
      <c r="L125" s="134"/>
      <c r="M125" s="134"/>
      <c r="N125" s="134"/>
      <c r="O125" s="134"/>
      <c r="P125" s="134"/>
      <c r="Q125" s="134"/>
      <c r="R125" s="134"/>
      <c r="S125" s="134"/>
      <c r="T125" s="134"/>
      <c r="U125" s="134"/>
      <c r="V125" s="134"/>
      <c r="W125" s="134"/>
      <c r="X125" s="134"/>
      <c r="Y125" s="134"/>
      <c r="Z125" s="134"/>
      <c r="AA125" s="134"/>
    </row>
    <row r="126" spans="1:27" s="99" customFormat="1" x14ac:dyDescent="0.35">
      <c r="A126" s="56"/>
      <c r="J126" s="134"/>
      <c r="K126" s="134"/>
      <c r="L126" s="134"/>
      <c r="M126" s="134"/>
      <c r="N126" s="134"/>
      <c r="O126" s="134"/>
      <c r="P126" s="134"/>
      <c r="Q126" s="134"/>
      <c r="R126" s="134"/>
      <c r="S126" s="134"/>
      <c r="T126" s="134"/>
      <c r="U126" s="134"/>
      <c r="V126" s="134"/>
      <c r="W126" s="134"/>
      <c r="X126" s="134"/>
      <c r="Y126" s="134"/>
      <c r="Z126" s="134"/>
      <c r="AA126" s="134"/>
    </row>
  </sheetData>
  <mergeCells count="5">
    <mergeCell ref="A14:D14"/>
    <mergeCell ref="A23:D23"/>
    <mergeCell ref="A31:D31"/>
    <mergeCell ref="A36:D36"/>
    <mergeCell ref="A76:D76"/>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58"/>
  <sheetViews>
    <sheetView showGridLines="0" zoomScale="90" zoomScaleNormal="90" workbookViewId="0">
      <pane xSplit="1" ySplit="6" topLeftCell="B37" activePane="bottomRight" state="frozen"/>
      <selection pane="topRight" activeCell="B1" sqref="B1"/>
      <selection pane="bottomLeft" activeCell="A7" sqref="A7"/>
      <selection pane="bottomRight" activeCell="A2" sqref="A2"/>
    </sheetView>
  </sheetViews>
  <sheetFormatPr defaultRowHeight="14.5" outlineLevelRow="1" x14ac:dyDescent="0.35"/>
  <cols>
    <col min="1" max="1" width="65.54296875" customWidth="1"/>
    <col min="2" max="4" width="17.81640625" customWidth="1"/>
    <col min="5" max="8" width="14.7265625" customWidth="1"/>
  </cols>
  <sheetData>
    <row r="2" spans="1:9" ht="21" x14ac:dyDescent="0.5">
      <c r="C2" s="202"/>
      <c r="H2" s="203" t="s">
        <v>83</v>
      </c>
    </row>
    <row r="3" spans="1:9" x14ac:dyDescent="0.35">
      <c r="H3" s="205" t="s">
        <v>642</v>
      </c>
    </row>
    <row r="4" spans="1:9" ht="3.65" customHeight="1" x14ac:dyDescent="0.35">
      <c r="A4" s="200"/>
      <c r="B4" s="200"/>
      <c r="C4" s="200"/>
      <c r="D4" s="200"/>
      <c r="E4" s="200"/>
      <c r="F4" s="200"/>
      <c r="G4" s="200"/>
      <c r="H4" s="200"/>
    </row>
    <row r="5" spans="1:9" ht="7.5" customHeight="1" x14ac:dyDescent="0.35"/>
    <row r="6" spans="1:9" ht="18.5" x14ac:dyDescent="0.35">
      <c r="B6" s="199">
        <v>2017</v>
      </c>
      <c r="C6" s="199">
        <v>2018</v>
      </c>
      <c r="D6" s="199">
        <v>2019</v>
      </c>
    </row>
    <row r="8" spans="1:9" s="22" customFormat="1" collapsed="1" x14ac:dyDescent="0.35">
      <c r="A8" s="1" t="s">
        <v>497</v>
      </c>
      <c r="B8" s="46"/>
      <c r="C8" s="46"/>
      <c r="D8" s="46"/>
      <c r="E8" s="21"/>
      <c r="F8" s="21"/>
      <c r="G8" s="21"/>
      <c r="H8" s="21"/>
      <c r="I8" s="21"/>
    </row>
    <row r="9" spans="1:9" s="22" customFormat="1" hidden="1" outlineLevel="1" x14ac:dyDescent="0.35">
      <c r="A9" s="310" t="s">
        <v>27</v>
      </c>
      <c r="B9" s="310"/>
      <c r="C9" s="310"/>
      <c r="D9" s="310"/>
      <c r="E9" s="21"/>
      <c r="F9" s="21"/>
      <c r="G9" s="21"/>
      <c r="H9" s="21"/>
      <c r="I9" s="21"/>
    </row>
    <row r="10" spans="1:9" s="22" customFormat="1" hidden="1" outlineLevel="1" x14ac:dyDescent="0.35">
      <c r="A10" s="2" t="s">
        <v>498</v>
      </c>
      <c r="B10" s="3">
        <v>3596971</v>
      </c>
      <c r="C10" s="3">
        <v>3944543</v>
      </c>
      <c r="D10" s="3">
        <v>4378788</v>
      </c>
      <c r="E10" s="21"/>
      <c r="F10" s="21"/>
      <c r="G10" s="21"/>
      <c r="H10" s="21"/>
      <c r="I10" s="21"/>
    </row>
    <row r="11" spans="1:9" s="22" customFormat="1" hidden="1" outlineLevel="1" x14ac:dyDescent="0.35">
      <c r="A11" s="58" t="s">
        <v>499</v>
      </c>
      <c r="B11" s="209">
        <v>63</v>
      </c>
      <c r="C11" s="209">
        <v>77</v>
      </c>
      <c r="D11" s="209">
        <v>81</v>
      </c>
      <c r="E11" s="21"/>
      <c r="F11" s="21"/>
      <c r="G11" s="21"/>
      <c r="H11" s="21"/>
      <c r="I11" s="21"/>
    </row>
    <row r="12" spans="1:9" s="22" customFormat="1" hidden="1" outlineLevel="1" x14ac:dyDescent="0.35">
      <c r="A12" s="2" t="s">
        <v>500</v>
      </c>
      <c r="B12" s="9">
        <v>90.54</v>
      </c>
      <c r="C12" s="9">
        <v>87.3</v>
      </c>
      <c r="D12" s="9">
        <v>88.72</v>
      </c>
      <c r="E12" s="21"/>
      <c r="F12" s="21"/>
      <c r="G12" s="21"/>
      <c r="H12" s="21"/>
      <c r="I12" s="21"/>
    </row>
    <row r="13" spans="1:9" s="22" customFormat="1" hidden="1" outlineLevel="1" x14ac:dyDescent="0.35">
      <c r="A13" s="58" t="s">
        <v>501</v>
      </c>
      <c r="B13" s="209">
        <v>0.49</v>
      </c>
      <c r="C13" s="209">
        <v>0.56999999999999995</v>
      </c>
      <c r="D13" s="209">
        <v>0.39</v>
      </c>
      <c r="E13" s="21"/>
      <c r="F13" s="21"/>
      <c r="G13" s="21"/>
      <c r="H13" s="21"/>
      <c r="I13" s="21"/>
    </row>
    <row r="14" spans="1:9" s="22" customFormat="1" hidden="1" outlineLevel="1" x14ac:dyDescent="0.35">
      <c r="A14" s="2" t="s">
        <v>502</v>
      </c>
      <c r="B14" s="9">
        <v>0.21</v>
      </c>
      <c r="C14" s="9">
        <v>0.16</v>
      </c>
      <c r="D14" s="9">
        <v>0.63</v>
      </c>
      <c r="E14" s="21"/>
      <c r="F14" s="21"/>
      <c r="G14" s="21"/>
      <c r="H14" s="21"/>
      <c r="I14" s="21"/>
    </row>
    <row r="15" spans="1:9" s="22" customFormat="1" hidden="1" outlineLevel="1" x14ac:dyDescent="0.35">
      <c r="A15" s="58" t="s">
        <v>503</v>
      </c>
      <c r="B15" s="209">
        <v>292</v>
      </c>
      <c r="C15" s="209">
        <v>286</v>
      </c>
      <c r="D15" s="209">
        <v>297</v>
      </c>
      <c r="E15" s="21"/>
      <c r="F15" s="21"/>
      <c r="G15" s="21"/>
      <c r="H15" s="21"/>
      <c r="I15" s="21"/>
    </row>
    <row r="16" spans="1:9" s="22" customFormat="1" hidden="1" outlineLevel="1" x14ac:dyDescent="0.35">
      <c r="A16" s="307" t="s">
        <v>504</v>
      </c>
      <c r="B16" s="307"/>
      <c r="C16" s="307"/>
      <c r="D16" s="307"/>
      <c r="E16" s="21"/>
      <c r="F16" s="21"/>
      <c r="G16" s="21"/>
      <c r="H16" s="21"/>
      <c r="I16" s="21"/>
    </row>
    <row r="17" spans="1:9" s="22" customFormat="1" hidden="1" outlineLevel="1" x14ac:dyDescent="0.35">
      <c r="A17" s="2" t="s">
        <v>505</v>
      </c>
      <c r="B17" s="3">
        <v>7360</v>
      </c>
      <c r="C17" s="3">
        <v>8030</v>
      </c>
      <c r="D17" s="3">
        <v>8434</v>
      </c>
      <c r="E17" s="21"/>
      <c r="F17" s="21"/>
      <c r="G17" s="21"/>
      <c r="H17" s="21"/>
      <c r="I17" s="21"/>
    </row>
    <row r="18" spans="1:9" s="22" customFormat="1" hidden="1" outlineLevel="1" x14ac:dyDescent="0.35">
      <c r="A18" s="58" t="s">
        <v>506</v>
      </c>
      <c r="B18" s="59">
        <v>1832</v>
      </c>
      <c r="C18" s="209">
        <v>304</v>
      </c>
      <c r="D18" s="209">
        <v>215</v>
      </c>
      <c r="E18" s="21"/>
      <c r="F18" s="21"/>
      <c r="G18" s="21"/>
      <c r="H18" s="21"/>
      <c r="I18" s="21"/>
    </row>
    <row r="19" spans="1:9" s="22" customFormat="1" hidden="1" outlineLevel="1" x14ac:dyDescent="0.35">
      <c r="A19" s="307" t="s">
        <v>507</v>
      </c>
      <c r="B19" s="307"/>
      <c r="C19" s="307"/>
      <c r="D19" s="307"/>
      <c r="E19" s="21"/>
      <c r="F19" s="21"/>
      <c r="G19" s="21"/>
      <c r="H19" s="21"/>
      <c r="I19" s="21"/>
    </row>
    <row r="20" spans="1:9" s="22" customFormat="1" hidden="1" outlineLevel="1" x14ac:dyDescent="0.35">
      <c r="A20" s="2" t="s">
        <v>508</v>
      </c>
      <c r="B20" s="3">
        <v>82512</v>
      </c>
      <c r="C20" s="3">
        <v>147741</v>
      </c>
      <c r="D20" s="3">
        <v>118507</v>
      </c>
      <c r="E20" s="21"/>
      <c r="F20" s="21"/>
      <c r="G20" s="21"/>
      <c r="H20" s="21"/>
      <c r="I20" s="21"/>
    </row>
    <row r="21" spans="1:9" s="22" customFormat="1" hidden="1" outlineLevel="1" x14ac:dyDescent="0.35">
      <c r="A21" s="58" t="s">
        <v>509</v>
      </c>
      <c r="B21" s="209">
        <v>134.69999999999999</v>
      </c>
      <c r="C21" s="209">
        <v>212.45</v>
      </c>
      <c r="D21" s="209">
        <v>166.79</v>
      </c>
      <c r="E21" s="21"/>
      <c r="F21" s="21"/>
      <c r="G21" s="21"/>
      <c r="H21" s="21"/>
      <c r="I21" s="21"/>
    </row>
    <row r="22" spans="1:9" s="22" customFormat="1" ht="29" hidden="1" outlineLevel="1" x14ac:dyDescent="0.35">
      <c r="A22" s="2" t="s">
        <v>510</v>
      </c>
      <c r="B22" s="9">
        <v>21.05</v>
      </c>
      <c r="C22" s="9">
        <v>38.22</v>
      </c>
      <c r="D22" s="9">
        <v>28.78</v>
      </c>
      <c r="E22" s="21"/>
      <c r="F22" s="21"/>
      <c r="G22" s="21"/>
      <c r="H22" s="21"/>
      <c r="I22" s="21"/>
    </row>
    <row r="23" spans="1:9" s="22" customFormat="1" hidden="1" outlineLevel="1" x14ac:dyDescent="0.35">
      <c r="A23" s="307" t="s">
        <v>511</v>
      </c>
      <c r="B23" s="307"/>
      <c r="C23" s="307"/>
      <c r="D23" s="307"/>
      <c r="E23" s="21"/>
      <c r="F23" s="21"/>
      <c r="G23" s="21"/>
      <c r="H23" s="21"/>
      <c r="I23" s="21"/>
    </row>
    <row r="24" spans="1:9" s="22" customFormat="1" hidden="1" outlineLevel="1" x14ac:dyDescent="0.35">
      <c r="A24" s="2" t="s">
        <v>512</v>
      </c>
      <c r="B24" s="3">
        <v>940492</v>
      </c>
      <c r="C24" s="3">
        <v>1159835</v>
      </c>
      <c r="D24" s="3">
        <v>1110616</v>
      </c>
      <c r="E24" s="21"/>
      <c r="F24" s="21"/>
      <c r="G24" s="21"/>
      <c r="H24" s="21"/>
      <c r="I24" s="21"/>
    </row>
    <row r="25" spans="1:9" s="22" customFormat="1" hidden="1" outlineLevel="1" x14ac:dyDescent="0.35">
      <c r="A25" s="58" t="s">
        <v>513</v>
      </c>
      <c r="B25" s="59">
        <v>32817</v>
      </c>
      <c r="C25" s="59">
        <v>43153</v>
      </c>
      <c r="D25" s="59">
        <v>15567</v>
      </c>
      <c r="E25" s="21"/>
      <c r="F25" s="21"/>
      <c r="G25" s="21"/>
      <c r="H25" s="21"/>
      <c r="I25" s="21"/>
    </row>
    <row r="26" spans="1:9" s="22" customFormat="1" hidden="1" outlineLevel="1" x14ac:dyDescent="0.35">
      <c r="A26" s="2" t="s">
        <v>514</v>
      </c>
      <c r="B26" s="9">
        <v>96.5</v>
      </c>
      <c r="C26" s="9">
        <v>96.5</v>
      </c>
      <c r="D26" s="9">
        <v>98.6</v>
      </c>
      <c r="E26" s="21"/>
      <c r="F26" s="21"/>
      <c r="G26" s="21"/>
      <c r="H26" s="21"/>
      <c r="I26" s="21"/>
    </row>
    <row r="27" spans="1:9" s="22" customFormat="1" hidden="1" outlineLevel="1" x14ac:dyDescent="0.35">
      <c r="A27" s="307" t="s">
        <v>515</v>
      </c>
      <c r="B27" s="307"/>
      <c r="C27" s="307"/>
      <c r="D27" s="307"/>
      <c r="E27" s="21"/>
      <c r="F27" s="21"/>
      <c r="G27" s="21"/>
      <c r="H27" s="21"/>
      <c r="I27" s="21"/>
    </row>
    <row r="28" spans="1:9" s="22" customFormat="1" hidden="1" outlineLevel="1" x14ac:dyDescent="0.35">
      <c r="A28" s="2" t="s">
        <v>516</v>
      </c>
      <c r="B28" s="3">
        <v>23879</v>
      </c>
      <c r="C28" s="3">
        <v>37650</v>
      </c>
      <c r="D28" s="3">
        <v>36790</v>
      </c>
      <c r="E28" s="21"/>
      <c r="F28" s="21"/>
      <c r="G28" s="21"/>
      <c r="H28" s="21"/>
      <c r="I28" s="21"/>
    </row>
    <row r="29" spans="1:9" s="22" customFormat="1" ht="29" hidden="1" outlineLevel="1" x14ac:dyDescent="0.35">
      <c r="A29" s="58" t="s">
        <v>517</v>
      </c>
      <c r="B29" s="59">
        <v>263367</v>
      </c>
      <c r="C29" s="59">
        <v>440840</v>
      </c>
      <c r="D29" s="59">
        <v>260760</v>
      </c>
      <c r="E29" s="21"/>
      <c r="F29" s="21"/>
      <c r="G29" s="21"/>
      <c r="H29" s="21"/>
      <c r="I29" s="21"/>
    </row>
    <row r="30" spans="1:9" s="22" customFormat="1" hidden="1" outlineLevel="1" x14ac:dyDescent="0.35">
      <c r="A30" s="2" t="s">
        <v>518</v>
      </c>
      <c r="B30" s="3">
        <v>83391</v>
      </c>
      <c r="C30" s="3">
        <v>103838</v>
      </c>
      <c r="D30" s="3">
        <v>101984</v>
      </c>
      <c r="E30" s="21"/>
      <c r="F30" s="21"/>
      <c r="G30" s="21"/>
      <c r="H30" s="21"/>
      <c r="I30" s="21"/>
    </row>
    <row r="31" spans="1:9" s="22" customFormat="1" hidden="1" outlineLevel="1" x14ac:dyDescent="0.35">
      <c r="A31" s="58" t="s">
        <v>519</v>
      </c>
      <c r="B31" s="59">
        <v>1095</v>
      </c>
      <c r="C31" s="59">
        <v>1081</v>
      </c>
      <c r="D31" s="209">
        <v>755</v>
      </c>
      <c r="E31" s="21"/>
      <c r="F31" s="21"/>
      <c r="G31" s="21"/>
      <c r="H31" s="21"/>
      <c r="I31" s="21"/>
    </row>
    <row r="32" spans="1:9" s="22" customFormat="1" ht="50.15" hidden="1" customHeight="1" outlineLevel="1" x14ac:dyDescent="0.35">
      <c r="A32" s="300" t="s">
        <v>520</v>
      </c>
      <c r="B32" s="300"/>
      <c r="C32" s="300"/>
      <c r="D32" s="300"/>
      <c r="E32" s="21"/>
      <c r="F32" s="21"/>
      <c r="G32" s="21"/>
      <c r="H32" s="21"/>
      <c r="I32" s="21"/>
    </row>
    <row r="33" spans="1:9" s="22" customFormat="1" hidden="1" outlineLevel="1" x14ac:dyDescent="0.35">
      <c r="A33" s="27" t="s">
        <v>521</v>
      </c>
      <c r="B33" s="21"/>
      <c r="C33" s="21"/>
      <c r="D33" s="21"/>
      <c r="E33" s="21"/>
      <c r="F33" s="21"/>
      <c r="G33" s="21"/>
      <c r="H33" s="21"/>
      <c r="I33" s="21"/>
    </row>
    <row r="35" spans="1:9" s="22" customFormat="1" ht="14.5" customHeight="1" collapsed="1" x14ac:dyDescent="0.35">
      <c r="A35" s="311" t="s">
        <v>522</v>
      </c>
      <c r="B35" s="311"/>
      <c r="C35" s="311"/>
      <c r="D35" s="311"/>
      <c r="E35" s="21"/>
      <c r="F35" s="21"/>
      <c r="G35" s="21"/>
      <c r="H35" s="21"/>
      <c r="I35" s="21"/>
    </row>
    <row r="36" spans="1:9" s="22" customFormat="1" hidden="1" outlineLevel="1" x14ac:dyDescent="0.35">
      <c r="A36" s="58" t="s">
        <v>523</v>
      </c>
      <c r="B36" s="59">
        <v>765791</v>
      </c>
      <c r="C36" s="59">
        <v>877985</v>
      </c>
      <c r="D36" s="59">
        <v>938098</v>
      </c>
      <c r="E36" s="21"/>
      <c r="F36" s="21"/>
      <c r="G36" s="21"/>
      <c r="H36" s="21"/>
      <c r="I36" s="21"/>
    </row>
    <row r="38" spans="1:9" s="22" customFormat="1" collapsed="1" x14ac:dyDescent="0.35">
      <c r="A38" s="86" t="s">
        <v>524</v>
      </c>
      <c r="B38" s="65"/>
      <c r="C38" s="65"/>
      <c r="D38" s="65"/>
      <c r="E38" s="21"/>
      <c r="F38" s="21"/>
      <c r="G38" s="21"/>
      <c r="H38" s="21"/>
      <c r="I38" s="21"/>
    </row>
    <row r="39" spans="1:9" s="22" customFormat="1" hidden="1" outlineLevel="1" x14ac:dyDescent="0.35">
      <c r="A39" s="58" t="s">
        <v>525</v>
      </c>
      <c r="B39" s="59">
        <v>213514</v>
      </c>
      <c r="C39" s="59">
        <v>233059</v>
      </c>
      <c r="D39" s="59">
        <v>303657</v>
      </c>
      <c r="E39" s="21"/>
      <c r="F39" s="21"/>
      <c r="G39" s="21"/>
      <c r="H39" s="21"/>
      <c r="I39" s="21"/>
    </row>
    <row r="40" spans="1:9" s="22" customFormat="1" ht="29" hidden="1" outlineLevel="1" x14ac:dyDescent="0.35">
      <c r="A40" s="55" t="s">
        <v>526</v>
      </c>
      <c r="B40" s="61">
        <v>6</v>
      </c>
      <c r="C40" s="61">
        <v>7</v>
      </c>
      <c r="D40" s="61">
        <v>8</v>
      </c>
      <c r="E40" s="21"/>
      <c r="F40" s="21"/>
      <c r="G40" s="21"/>
      <c r="H40" s="21"/>
      <c r="I40" s="21"/>
    </row>
    <row r="41" spans="1:9" s="22" customFormat="1" hidden="1" outlineLevel="1" x14ac:dyDescent="0.35">
      <c r="A41" s="58" t="s">
        <v>527</v>
      </c>
      <c r="B41" s="59">
        <v>338123</v>
      </c>
      <c r="C41" s="59">
        <v>386849</v>
      </c>
      <c r="D41" s="59">
        <v>376425</v>
      </c>
      <c r="E41" s="21"/>
      <c r="F41" s="21"/>
      <c r="G41" s="21"/>
      <c r="H41" s="21"/>
      <c r="I41" s="21"/>
    </row>
    <row r="42" spans="1:9" s="22" customFormat="1" ht="29" hidden="1" outlineLevel="1" x14ac:dyDescent="0.35">
      <c r="A42" s="55" t="s">
        <v>528</v>
      </c>
      <c r="B42" s="61">
        <v>4.9000000000000004</v>
      </c>
      <c r="C42" s="61">
        <v>4.9000000000000004</v>
      </c>
      <c r="D42" s="61">
        <v>4.8</v>
      </c>
      <c r="E42" s="21"/>
      <c r="F42" s="21"/>
      <c r="G42" s="21"/>
      <c r="H42" s="21"/>
      <c r="I42" s="21"/>
    </row>
    <row r="43" spans="1:9" s="22" customFormat="1" ht="29" hidden="1" outlineLevel="1" x14ac:dyDescent="0.35">
      <c r="A43" s="58" t="s">
        <v>529</v>
      </c>
      <c r="B43" s="59">
        <v>84382</v>
      </c>
      <c r="C43" s="59">
        <v>74236</v>
      </c>
      <c r="D43" s="59">
        <v>75449</v>
      </c>
      <c r="E43" s="21"/>
      <c r="F43" s="21"/>
      <c r="G43" s="21"/>
      <c r="H43" s="21"/>
      <c r="I43" s="21"/>
    </row>
    <row r="45" spans="1:9" ht="14.5" customHeight="1" collapsed="1" x14ac:dyDescent="0.35">
      <c r="A45" s="86" t="s">
        <v>650</v>
      </c>
      <c r="B45" s="65"/>
      <c r="C45" s="65"/>
      <c r="D45" s="65"/>
    </row>
    <row r="46" spans="1:9" hidden="1" outlineLevel="1" x14ac:dyDescent="0.35">
      <c r="A46" s="58" t="s">
        <v>645</v>
      </c>
      <c r="B46" s="216">
        <v>19929</v>
      </c>
      <c r="C46" s="216">
        <v>9593</v>
      </c>
      <c r="D46" s="216">
        <v>4779</v>
      </c>
      <c r="F46" s="312"/>
    </row>
    <row r="47" spans="1:9" hidden="1" outlineLevel="1" x14ac:dyDescent="0.35">
      <c r="A47" s="55" t="s">
        <v>643</v>
      </c>
      <c r="B47" s="217">
        <v>6860</v>
      </c>
      <c r="C47" s="217">
        <v>9767</v>
      </c>
      <c r="D47" s="217">
        <v>3441</v>
      </c>
      <c r="F47" s="312"/>
    </row>
    <row r="48" spans="1:9" hidden="1" outlineLevel="1" x14ac:dyDescent="0.35">
      <c r="A48" s="58" t="s">
        <v>644</v>
      </c>
      <c r="B48" s="216">
        <v>17101</v>
      </c>
      <c r="C48" s="216">
        <v>8409</v>
      </c>
      <c r="D48" s="216">
        <v>664</v>
      </c>
      <c r="F48" s="312"/>
    </row>
    <row r="49" spans="1:6" hidden="1" outlineLevel="1" x14ac:dyDescent="0.35">
      <c r="A49" s="55" t="s">
        <v>646</v>
      </c>
      <c r="B49" s="217" t="s">
        <v>15</v>
      </c>
      <c r="C49" s="217">
        <v>13300</v>
      </c>
      <c r="D49" s="217">
        <v>21773</v>
      </c>
      <c r="F49" s="312"/>
    </row>
    <row r="50" spans="1:6" hidden="1" outlineLevel="1" x14ac:dyDescent="0.35">
      <c r="A50" s="58" t="s">
        <v>647</v>
      </c>
      <c r="B50" s="216" t="s">
        <v>15</v>
      </c>
      <c r="C50" s="216">
        <v>52625</v>
      </c>
      <c r="D50" s="216">
        <v>6417</v>
      </c>
      <c r="F50" s="312"/>
    </row>
    <row r="51" spans="1:6" hidden="1" outlineLevel="1" x14ac:dyDescent="0.35">
      <c r="A51" s="55" t="s">
        <v>648</v>
      </c>
      <c r="B51" s="217">
        <v>638</v>
      </c>
      <c r="C51" s="217">
        <v>1663</v>
      </c>
      <c r="D51" s="217">
        <v>674</v>
      </c>
      <c r="F51" s="312"/>
    </row>
    <row r="52" spans="1:6" hidden="1" outlineLevel="1" x14ac:dyDescent="0.35">
      <c r="A52" s="58" t="s">
        <v>649</v>
      </c>
      <c r="B52" s="216">
        <v>2182</v>
      </c>
      <c r="C52" s="216">
        <v>362</v>
      </c>
      <c r="D52" s="216" t="s">
        <v>15</v>
      </c>
      <c r="F52" s="312"/>
    </row>
    <row r="54" spans="1:6" collapsed="1" x14ac:dyDescent="0.35">
      <c r="A54" s="86" t="s">
        <v>651</v>
      </c>
      <c r="B54" s="65"/>
      <c r="C54" s="65"/>
      <c r="D54" s="65"/>
    </row>
    <row r="55" spans="1:6" hidden="1" outlineLevel="1" x14ac:dyDescent="0.35">
      <c r="A55" s="58" t="s">
        <v>652</v>
      </c>
      <c r="B55" s="240">
        <v>67.7</v>
      </c>
      <c r="C55" s="240">
        <v>67.5</v>
      </c>
      <c r="D55" s="240">
        <v>58.6</v>
      </c>
    </row>
    <row r="56" spans="1:6" hidden="1" outlineLevel="1" x14ac:dyDescent="0.35">
      <c r="A56" s="55" t="s">
        <v>653</v>
      </c>
      <c r="B56" s="241">
        <v>90.6</v>
      </c>
      <c r="C56" s="241">
        <v>87.5</v>
      </c>
      <c r="D56" s="241">
        <v>87.9</v>
      </c>
    </row>
    <row r="57" spans="1:6" ht="29" hidden="1" outlineLevel="1" x14ac:dyDescent="0.35">
      <c r="A57" s="58" t="s">
        <v>654</v>
      </c>
      <c r="B57" s="240">
        <v>55.1</v>
      </c>
      <c r="C57" s="240">
        <v>58.2</v>
      </c>
      <c r="D57" s="240">
        <v>56.4</v>
      </c>
    </row>
    <row r="58" spans="1:6" hidden="1" outlineLevel="1" x14ac:dyDescent="0.35">
      <c r="A58" s="55" t="s">
        <v>655</v>
      </c>
      <c r="B58" s="241">
        <v>69.3</v>
      </c>
      <c r="C58" s="241">
        <v>71.099999999999994</v>
      </c>
      <c r="D58" s="241">
        <v>70.099999999999994</v>
      </c>
    </row>
  </sheetData>
  <mergeCells count="8">
    <mergeCell ref="A9:D9"/>
    <mergeCell ref="A16:D16"/>
    <mergeCell ref="A19:D19"/>
    <mergeCell ref="A35:D35"/>
    <mergeCell ref="F46:F52"/>
    <mergeCell ref="A32:D32"/>
    <mergeCell ref="A23:D23"/>
    <mergeCell ref="A27:D27"/>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AA54"/>
  <sheetViews>
    <sheetView showGridLines="0" zoomScale="90" zoomScaleNormal="90" workbookViewId="0">
      <pane xSplit="1" ySplit="6" topLeftCell="B7" activePane="bottomRight" state="frozen"/>
      <selection pane="topRight" activeCell="B1" sqref="B1"/>
      <selection pane="bottomLeft" activeCell="A7" sqref="A7"/>
      <selection pane="bottomRight" activeCell="A7" sqref="A7"/>
    </sheetView>
  </sheetViews>
  <sheetFormatPr defaultRowHeight="14.5" outlineLevelRow="1" x14ac:dyDescent="0.35"/>
  <cols>
    <col min="1" max="1" width="65.54296875" customWidth="1"/>
    <col min="2" max="4" width="16.54296875" customWidth="1"/>
    <col min="5" max="8" width="14.54296875" customWidth="1"/>
  </cols>
  <sheetData>
    <row r="2" spans="1:9" ht="21" x14ac:dyDescent="0.5">
      <c r="C2" s="202"/>
      <c r="H2" s="203" t="s">
        <v>83</v>
      </c>
    </row>
    <row r="3" spans="1:9" x14ac:dyDescent="0.35">
      <c r="H3" s="205" t="s">
        <v>656</v>
      </c>
    </row>
    <row r="4" spans="1:9" ht="3.65" customHeight="1" x14ac:dyDescent="0.35">
      <c r="A4" s="200"/>
      <c r="B4" s="200"/>
      <c r="C4" s="200"/>
      <c r="D4" s="200"/>
      <c r="E4" s="200"/>
      <c r="F4" s="200"/>
      <c r="G4" s="200"/>
      <c r="H4" s="200"/>
    </row>
    <row r="5" spans="1:9" ht="7.5" customHeight="1" x14ac:dyDescent="0.35"/>
    <row r="6" spans="1:9" ht="18.5" x14ac:dyDescent="0.35">
      <c r="B6" s="238">
        <v>2017</v>
      </c>
      <c r="C6" s="238">
        <v>2018</v>
      </c>
      <c r="D6" s="238">
        <v>2019</v>
      </c>
    </row>
    <row r="7" spans="1:9" ht="18.5" x14ac:dyDescent="0.35">
      <c r="A7" s="20" t="s">
        <v>601</v>
      </c>
    </row>
    <row r="9" spans="1:9" s="22" customFormat="1" collapsed="1" x14ac:dyDescent="0.35">
      <c r="A9" s="304" t="s">
        <v>657</v>
      </c>
      <c r="B9" s="304"/>
      <c r="C9" s="304"/>
      <c r="D9" s="304"/>
      <c r="E9" s="21"/>
      <c r="F9" s="21"/>
      <c r="G9" s="21"/>
      <c r="H9" s="21"/>
      <c r="I9" s="21"/>
    </row>
    <row r="10" spans="1:9" s="22" customFormat="1" hidden="1" outlineLevel="1" x14ac:dyDescent="0.35">
      <c r="A10" s="2" t="s">
        <v>530</v>
      </c>
      <c r="B10" s="3">
        <v>26980</v>
      </c>
      <c r="C10" s="3">
        <v>29374</v>
      </c>
      <c r="D10" s="3">
        <v>37109</v>
      </c>
      <c r="E10" s="21"/>
      <c r="F10" s="21"/>
      <c r="G10" s="21"/>
      <c r="H10" s="21"/>
      <c r="I10" s="21"/>
    </row>
    <row r="11" spans="1:9" s="22" customFormat="1" hidden="1" outlineLevel="1" x14ac:dyDescent="0.35">
      <c r="A11" s="24" t="s">
        <v>531</v>
      </c>
      <c r="B11" s="11">
        <v>5777</v>
      </c>
      <c r="C11" s="8">
        <v>0</v>
      </c>
      <c r="D11" s="11">
        <v>33492</v>
      </c>
      <c r="E11" s="21"/>
      <c r="F11" s="21"/>
      <c r="G11" s="21"/>
      <c r="H11" s="21"/>
      <c r="I11" s="21"/>
    </row>
    <row r="12" spans="1:9" s="22" customFormat="1" hidden="1" outlineLevel="1" x14ac:dyDescent="0.35">
      <c r="A12" s="2" t="s">
        <v>532</v>
      </c>
      <c r="B12" s="9">
        <v>504</v>
      </c>
      <c r="C12" s="3">
        <v>1804</v>
      </c>
      <c r="D12" s="9">
        <v>598</v>
      </c>
      <c r="E12" s="21"/>
      <c r="F12" s="21"/>
      <c r="G12" s="21"/>
      <c r="H12" s="21"/>
      <c r="I12" s="21"/>
    </row>
    <row r="13" spans="1:9" s="22" customFormat="1" hidden="1" outlineLevel="1" x14ac:dyDescent="0.35">
      <c r="A13" s="30" t="s">
        <v>11</v>
      </c>
      <c r="B13" s="38">
        <v>33188</v>
      </c>
      <c r="C13" s="38">
        <v>31178</v>
      </c>
      <c r="D13" s="38">
        <v>71199</v>
      </c>
      <c r="E13" s="21"/>
      <c r="F13" s="21"/>
      <c r="G13" s="21"/>
      <c r="H13" s="21"/>
      <c r="I13" s="21"/>
    </row>
    <row r="14" spans="1:9" s="22" customFormat="1" x14ac:dyDescent="0.35">
      <c r="A14" s="12"/>
      <c r="B14" s="21"/>
      <c r="C14" s="21"/>
      <c r="D14" s="21"/>
      <c r="E14" s="21"/>
      <c r="F14" s="21"/>
      <c r="G14" s="21"/>
      <c r="H14" s="21"/>
      <c r="I14" s="21"/>
    </row>
    <row r="15" spans="1:9" s="22" customFormat="1" collapsed="1" x14ac:dyDescent="0.35">
      <c r="A15" s="305" t="s">
        <v>658</v>
      </c>
      <c r="B15" s="305"/>
      <c r="C15" s="305"/>
      <c r="D15" s="305"/>
      <c r="E15" s="21"/>
      <c r="F15" s="21"/>
    </row>
    <row r="16" spans="1:9" s="22" customFormat="1" hidden="1" outlineLevel="1" x14ac:dyDescent="0.35">
      <c r="A16" s="13" t="s">
        <v>533</v>
      </c>
      <c r="B16" s="90">
        <f>SUM(B17:B18)</f>
        <v>124273</v>
      </c>
      <c r="C16" s="90">
        <f>SUM(C17:C18)</f>
        <v>144363</v>
      </c>
      <c r="D16" s="90">
        <f>SUM(D17:D18)</f>
        <v>121342</v>
      </c>
      <c r="E16" s="21"/>
      <c r="F16" s="21"/>
    </row>
    <row r="17" spans="1:9" s="22" customFormat="1" hidden="1" outlineLevel="1" x14ac:dyDescent="0.35">
      <c r="A17" s="286" t="s">
        <v>537</v>
      </c>
      <c r="B17" s="10">
        <v>123712</v>
      </c>
      <c r="C17" s="10">
        <v>143789</v>
      </c>
      <c r="D17" s="10">
        <v>120914</v>
      </c>
      <c r="E17" s="21"/>
      <c r="F17" s="21"/>
    </row>
    <row r="18" spans="1:9" s="22" customFormat="1" hidden="1" outlineLevel="1" x14ac:dyDescent="0.35">
      <c r="A18" s="286" t="s">
        <v>538</v>
      </c>
      <c r="B18" s="5">
        <v>561</v>
      </c>
      <c r="C18" s="5">
        <v>574</v>
      </c>
      <c r="D18" s="5">
        <v>428</v>
      </c>
      <c r="E18" s="21"/>
      <c r="F18" s="21"/>
    </row>
    <row r="19" spans="1:9" s="22" customFormat="1" hidden="1" outlineLevel="1" x14ac:dyDescent="0.35">
      <c r="A19" s="15" t="s">
        <v>534</v>
      </c>
      <c r="B19" s="16">
        <f>SUM(B20:B21)</f>
        <v>237019</v>
      </c>
      <c r="C19" s="16">
        <f>SUM(C20:C21)</f>
        <v>240126</v>
      </c>
      <c r="D19" s="16">
        <f>SUM(D20:D21)</f>
        <v>290308</v>
      </c>
      <c r="E19" s="21"/>
      <c r="F19" s="21"/>
    </row>
    <row r="20" spans="1:9" s="22" customFormat="1" hidden="1" outlineLevel="1" x14ac:dyDescent="0.35">
      <c r="A20" s="287" t="s">
        <v>537</v>
      </c>
      <c r="B20" s="16">
        <v>167783</v>
      </c>
      <c r="C20" s="16">
        <v>165360</v>
      </c>
      <c r="D20" s="16">
        <v>198658</v>
      </c>
      <c r="E20" s="21"/>
      <c r="F20" s="21"/>
    </row>
    <row r="21" spans="1:9" s="22" customFormat="1" hidden="1" outlineLevel="1" x14ac:dyDescent="0.35">
      <c r="A21" s="287" t="s">
        <v>538</v>
      </c>
      <c r="B21" s="16">
        <v>69236</v>
      </c>
      <c r="C21" s="16">
        <v>74766</v>
      </c>
      <c r="D21" s="16">
        <v>91650</v>
      </c>
      <c r="E21" s="21"/>
      <c r="F21" s="21"/>
    </row>
    <row r="22" spans="1:9" s="22" customFormat="1" hidden="1" outlineLevel="1" x14ac:dyDescent="0.35">
      <c r="A22" s="13" t="s">
        <v>535</v>
      </c>
      <c r="B22" s="10">
        <f>SUM(B23:B24)</f>
        <v>79634</v>
      </c>
      <c r="C22" s="10">
        <f>SUM(C23:C24)</f>
        <v>82798</v>
      </c>
      <c r="D22" s="10">
        <f>SUM(D23:D24)</f>
        <v>84426</v>
      </c>
      <c r="E22" s="21"/>
      <c r="F22" s="21"/>
    </row>
    <row r="23" spans="1:9" s="22" customFormat="1" hidden="1" outlineLevel="1" x14ac:dyDescent="0.35">
      <c r="A23" s="288" t="s">
        <v>537</v>
      </c>
      <c r="B23" s="10">
        <v>53056</v>
      </c>
      <c r="C23" s="10">
        <v>53411</v>
      </c>
      <c r="D23" s="10">
        <v>55783</v>
      </c>
      <c r="E23" s="21"/>
      <c r="F23" s="21"/>
    </row>
    <row r="24" spans="1:9" s="22" customFormat="1" hidden="1" outlineLevel="1" x14ac:dyDescent="0.35">
      <c r="A24" s="286" t="s">
        <v>538</v>
      </c>
      <c r="B24" s="10">
        <v>26578</v>
      </c>
      <c r="C24" s="10">
        <v>29387</v>
      </c>
      <c r="D24" s="10">
        <v>28643</v>
      </c>
      <c r="E24" s="21"/>
      <c r="F24" s="21"/>
    </row>
    <row r="25" spans="1:9" s="22" customFormat="1" hidden="1" outlineLevel="1" x14ac:dyDescent="0.35">
      <c r="A25" s="15" t="s">
        <v>536</v>
      </c>
      <c r="B25" s="16">
        <f>SUM(B26:B27)</f>
        <v>9404</v>
      </c>
      <c r="C25" s="16">
        <f>SUM(C26:C27)</f>
        <v>8957</v>
      </c>
      <c r="D25" s="16">
        <f>SUM(D26:D27)</f>
        <v>47124</v>
      </c>
      <c r="E25" s="21"/>
      <c r="F25" s="21"/>
    </row>
    <row r="26" spans="1:9" s="22" customFormat="1" hidden="1" outlineLevel="1" x14ac:dyDescent="0.35">
      <c r="A26" s="287" t="s">
        <v>537</v>
      </c>
      <c r="B26" s="16">
        <v>9404</v>
      </c>
      <c r="C26" s="16">
        <v>8957</v>
      </c>
      <c r="D26" s="16">
        <v>47124</v>
      </c>
      <c r="E26" s="21"/>
      <c r="F26" s="21"/>
    </row>
    <row r="27" spans="1:9" s="22" customFormat="1" hidden="1" outlineLevel="1" x14ac:dyDescent="0.35">
      <c r="A27" s="287" t="s">
        <v>538</v>
      </c>
      <c r="B27" s="15"/>
      <c r="C27" s="15"/>
      <c r="D27" s="16">
        <v>0</v>
      </c>
      <c r="E27" s="21"/>
      <c r="F27" s="21"/>
    </row>
    <row r="28" spans="1:9" s="22" customFormat="1" hidden="1" outlineLevel="1" x14ac:dyDescent="0.35">
      <c r="A28" s="14" t="s">
        <v>16</v>
      </c>
      <c r="B28" s="7">
        <f>SUM(B29:B30)</f>
        <v>450330</v>
      </c>
      <c r="C28" s="7">
        <f>SUM(C29:C30)</f>
        <v>476244</v>
      </c>
      <c r="D28" s="7">
        <f>SUM(D29:D30)</f>
        <v>543200</v>
      </c>
      <c r="E28" s="21"/>
      <c r="F28" s="21"/>
    </row>
    <row r="29" spans="1:9" s="22" customFormat="1" hidden="1" outlineLevel="1" x14ac:dyDescent="0.35">
      <c r="A29" s="289" t="s">
        <v>537</v>
      </c>
      <c r="B29" s="7">
        <v>353955</v>
      </c>
      <c r="C29" s="7">
        <v>371517</v>
      </c>
      <c r="D29" s="7">
        <v>422479</v>
      </c>
      <c r="E29" s="21"/>
      <c r="F29" s="21"/>
    </row>
    <row r="30" spans="1:9" s="22" customFormat="1" hidden="1" outlineLevel="1" x14ac:dyDescent="0.35">
      <c r="A30" s="289" t="s">
        <v>538</v>
      </c>
      <c r="B30" s="7">
        <v>96375</v>
      </c>
      <c r="C30" s="7">
        <v>104727</v>
      </c>
      <c r="D30" s="7">
        <v>120721</v>
      </c>
      <c r="E30" s="21"/>
      <c r="F30" s="21"/>
    </row>
    <row r="31" spans="1:9" s="22" customFormat="1" hidden="1" outlineLevel="1" x14ac:dyDescent="0.35">
      <c r="A31" s="44"/>
      <c r="B31" s="21"/>
      <c r="C31" s="21"/>
      <c r="D31" s="21"/>
      <c r="E31" s="21"/>
      <c r="F31" s="21"/>
      <c r="G31" s="21"/>
      <c r="H31" s="21"/>
      <c r="I31" s="21"/>
    </row>
    <row r="32" spans="1:9" s="22" customFormat="1" ht="60.65" hidden="1" customHeight="1" outlineLevel="1" x14ac:dyDescent="0.35">
      <c r="A32" s="297" t="s">
        <v>659</v>
      </c>
      <c r="B32" s="297"/>
      <c r="C32" s="297"/>
      <c r="D32" s="297"/>
      <c r="E32" s="13"/>
      <c r="F32" s="13"/>
      <c r="G32" s="13"/>
      <c r="H32" s="21"/>
      <c r="I32" s="21"/>
    </row>
    <row r="33" spans="1:27" s="22" customFormat="1" ht="34" hidden="1" customHeight="1" outlineLevel="1" x14ac:dyDescent="0.35">
      <c r="A33" s="313" t="s">
        <v>539</v>
      </c>
      <c r="B33" s="313"/>
      <c r="C33" s="313"/>
      <c r="D33" s="313"/>
      <c r="E33" s="91"/>
      <c r="F33" s="91"/>
      <c r="G33" s="91"/>
      <c r="H33" s="21"/>
      <c r="I33" s="21"/>
    </row>
    <row r="34" spans="1:27" s="22" customFormat="1" ht="30" hidden="1" customHeight="1" outlineLevel="1" x14ac:dyDescent="0.35">
      <c r="A34" s="313" t="s">
        <v>540</v>
      </c>
      <c r="B34" s="313"/>
      <c r="C34" s="313"/>
      <c r="D34" s="313"/>
      <c r="E34" s="91"/>
      <c r="F34" s="91"/>
      <c r="G34" s="91"/>
      <c r="H34" s="21"/>
      <c r="I34" s="21"/>
    </row>
    <row r="36" spans="1:27" ht="18.5" x14ac:dyDescent="0.35">
      <c r="A36" s="192" t="s">
        <v>603</v>
      </c>
    </row>
    <row r="38" spans="1:27" s="99" customFormat="1" collapsed="1" x14ac:dyDescent="0.35">
      <c r="A38" s="195" t="s">
        <v>541</v>
      </c>
      <c r="B38" s="83"/>
      <c r="C38" s="83"/>
      <c r="D38" s="83"/>
      <c r="J38" s="134"/>
      <c r="K38" s="134"/>
      <c r="L38" s="134"/>
      <c r="M38" s="134"/>
      <c r="N38" s="134"/>
      <c r="O38" s="134"/>
      <c r="P38" s="134"/>
      <c r="Q38" s="134"/>
      <c r="R38" s="134"/>
      <c r="S38" s="134"/>
      <c r="T38" s="134"/>
      <c r="U38" s="134"/>
      <c r="V38" s="134"/>
      <c r="W38" s="134"/>
      <c r="X38" s="134"/>
      <c r="Y38" s="134"/>
      <c r="Z38" s="134"/>
      <c r="AA38" s="134"/>
    </row>
    <row r="39" spans="1:27" s="99" customFormat="1" hidden="1" outlineLevel="1" x14ac:dyDescent="0.35">
      <c r="A39" s="2" t="s">
        <v>542</v>
      </c>
      <c r="B39" s="3">
        <v>53915</v>
      </c>
      <c r="C39" s="3">
        <v>56807</v>
      </c>
      <c r="D39" s="3">
        <v>45289</v>
      </c>
      <c r="J39" s="134"/>
      <c r="K39" s="134"/>
      <c r="L39" s="134"/>
      <c r="M39" s="134"/>
      <c r="N39" s="134"/>
      <c r="O39" s="134"/>
      <c r="P39" s="134"/>
      <c r="Q39" s="134"/>
      <c r="R39" s="134"/>
      <c r="S39" s="134"/>
      <c r="T39" s="134"/>
      <c r="U39" s="134"/>
      <c r="V39" s="134"/>
      <c r="W39" s="134"/>
      <c r="X39" s="134"/>
      <c r="Y39" s="134"/>
      <c r="Z39" s="134"/>
      <c r="AA39" s="134"/>
    </row>
    <row r="40" spans="1:27" s="99" customFormat="1" hidden="1" outlineLevel="1" x14ac:dyDescent="0.35">
      <c r="A40" s="58" t="s">
        <v>543</v>
      </c>
      <c r="B40" s="82">
        <v>183</v>
      </c>
      <c r="C40" s="82">
        <v>64</v>
      </c>
      <c r="D40" s="82">
        <v>68</v>
      </c>
      <c r="J40" s="134"/>
      <c r="K40" s="134"/>
      <c r="L40" s="134"/>
      <c r="M40" s="134"/>
      <c r="N40" s="134"/>
      <c r="O40" s="134"/>
      <c r="P40" s="134"/>
      <c r="Q40" s="134"/>
      <c r="R40" s="134"/>
      <c r="S40" s="134"/>
      <c r="T40" s="134"/>
      <c r="U40" s="134"/>
      <c r="V40" s="134"/>
      <c r="W40" s="134"/>
      <c r="X40" s="134"/>
      <c r="Y40" s="134"/>
      <c r="Z40" s="134"/>
      <c r="AA40" s="134"/>
    </row>
    <row r="41" spans="1:27" s="99" customFormat="1" hidden="1" outlineLevel="1" x14ac:dyDescent="0.35">
      <c r="A41" s="2" t="s">
        <v>544</v>
      </c>
      <c r="B41" s="9">
        <v>133</v>
      </c>
      <c r="C41" s="9">
        <v>130</v>
      </c>
      <c r="D41" s="9">
        <v>140</v>
      </c>
      <c r="J41" s="134"/>
      <c r="K41" s="134"/>
      <c r="L41" s="134"/>
      <c r="M41" s="134"/>
      <c r="N41" s="134"/>
      <c r="O41" s="134"/>
      <c r="P41" s="134"/>
      <c r="Q41" s="134"/>
      <c r="R41" s="134"/>
      <c r="S41" s="134"/>
      <c r="T41" s="134"/>
      <c r="U41" s="134"/>
      <c r="V41" s="134"/>
      <c r="W41" s="134"/>
      <c r="X41" s="134"/>
      <c r="Y41" s="134"/>
      <c r="Z41" s="134"/>
      <c r="AA41" s="134"/>
    </row>
    <row r="42" spans="1:27" s="99" customFormat="1" hidden="1" outlineLevel="1" x14ac:dyDescent="0.35">
      <c r="A42" s="58" t="s">
        <v>545</v>
      </c>
      <c r="B42" s="82">
        <v>24</v>
      </c>
      <c r="C42" s="82">
        <v>38</v>
      </c>
      <c r="D42" s="82">
        <v>58</v>
      </c>
      <c r="J42" s="134"/>
      <c r="K42" s="134"/>
      <c r="L42" s="134"/>
      <c r="M42" s="134"/>
      <c r="N42" s="134"/>
      <c r="O42" s="134"/>
      <c r="P42" s="134"/>
      <c r="Q42" s="134"/>
      <c r="R42" s="134"/>
      <c r="S42" s="134"/>
      <c r="T42" s="134"/>
      <c r="U42" s="134"/>
      <c r="V42" s="134"/>
      <c r="W42" s="134"/>
      <c r="X42" s="134"/>
      <c r="Y42" s="134"/>
      <c r="Z42" s="134"/>
      <c r="AA42" s="134"/>
    </row>
    <row r="43" spans="1:27" s="99" customFormat="1" ht="29" hidden="1" outlineLevel="1" x14ac:dyDescent="0.35">
      <c r="A43" s="2" t="s">
        <v>546</v>
      </c>
      <c r="B43" s="3">
        <v>9105</v>
      </c>
      <c r="C43" s="3">
        <v>7527</v>
      </c>
      <c r="D43" s="3">
        <v>4053</v>
      </c>
      <c r="J43" s="134"/>
      <c r="K43" s="134"/>
      <c r="L43" s="134"/>
      <c r="M43" s="134"/>
      <c r="N43" s="134"/>
      <c r="O43" s="134"/>
      <c r="P43" s="134"/>
      <c r="Q43" s="134"/>
      <c r="R43" s="134"/>
      <c r="S43" s="134"/>
      <c r="T43" s="134"/>
      <c r="U43" s="134"/>
      <c r="V43" s="134"/>
      <c r="W43" s="134"/>
      <c r="X43" s="134"/>
      <c r="Y43" s="134"/>
      <c r="Z43" s="134"/>
      <c r="AA43" s="134"/>
    </row>
    <row r="44" spans="1:27" s="99" customFormat="1" hidden="1" outlineLevel="1" x14ac:dyDescent="0.35">
      <c r="A44" s="27" t="s">
        <v>547</v>
      </c>
      <c r="J44" s="134"/>
      <c r="K44" s="134"/>
      <c r="L44" s="134"/>
      <c r="M44" s="134"/>
      <c r="N44" s="134"/>
      <c r="O44" s="134"/>
      <c r="P44" s="134"/>
      <c r="Q44" s="134"/>
      <c r="R44" s="134"/>
      <c r="S44" s="134"/>
      <c r="T44" s="134"/>
      <c r="U44" s="134"/>
      <c r="V44" s="134"/>
      <c r="W44" s="134"/>
      <c r="X44" s="134"/>
      <c r="Y44" s="134"/>
      <c r="Z44" s="134"/>
      <c r="AA44" s="134"/>
    </row>
    <row r="45" spans="1:27" s="99" customFormat="1" hidden="1" outlineLevel="1" x14ac:dyDescent="0.35">
      <c r="A45" s="27" t="s">
        <v>548</v>
      </c>
      <c r="J45" s="134"/>
      <c r="K45" s="134"/>
      <c r="L45" s="134"/>
      <c r="M45" s="134"/>
      <c r="N45" s="134"/>
      <c r="O45" s="134"/>
      <c r="P45" s="134"/>
      <c r="Q45" s="134"/>
      <c r="R45" s="134"/>
      <c r="S45" s="134"/>
      <c r="T45" s="134"/>
      <c r="U45" s="134"/>
      <c r="V45" s="134"/>
      <c r="W45" s="134"/>
      <c r="X45" s="134"/>
      <c r="Y45" s="134"/>
      <c r="Z45" s="134"/>
      <c r="AA45" s="134"/>
    </row>
    <row r="47" spans="1:27" ht="18.5" x14ac:dyDescent="0.35">
      <c r="A47" s="239" t="s">
        <v>602</v>
      </c>
    </row>
    <row r="49" spans="1:27" s="99" customFormat="1" collapsed="1" x14ac:dyDescent="0.35">
      <c r="A49" s="242" t="s">
        <v>549</v>
      </c>
      <c r="B49" s="243"/>
      <c r="C49" s="243"/>
      <c r="D49" s="243"/>
      <c r="J49" s="134"/>
      <c r="K49" s="134"/>
      <c r="L49" s="134"/>
      <c r="M49" s="134"/>
      <c r="N49" s="134"/>
      <c r="O49" s="134"/>
      <c r="P49" s="134"/>
      <c r="Q49" s="134"/>
      <c r="R49" s="134"/>
      <c r="S49" s="134"/>
      <c r="T49" s="134"/>
      <c r="U49" s="134"/>
      <c r="V49" s="134"/>
      <c r="W49" s="134"/>
      <c r="X49" s="134"/>
      <c r="Y49" s="134"/>
      <c r="Z49" s="134"/>
      <c r="AA49" s="134"/>
    </row>
    <row r="50" spans="1:27" s="99" customFormat="1" hidden="1" outlineLevel="1" x14ac:dyDescent="0.35">
      <c r="A50" s="2" t="s">
        <v>550</v>
      </c>
      <c r="B50" s="3">
        <v>1925</v>
      </c>
      <c r="C50" s="3">
        <v>4309</v>
      </c>
      <c r="D50" s="3">
        <v>1424</v>
      </c>
      <c r="J50" s="134"/>
      <c r="K50" s="134"/>
      <c r="L50" s="134"/>
      <c r="M50" s="134"/>
      <c r="N50" s="134"/>
      <c r="O50" s="134"/>
      <c r="P50" s="134"/>
      <c r="Q50" s="134"/>
      <c r="R50" s="134"/>
      <c r="S50" s="134"/>
      <c r="T50" s="134"/>
      <c r="U50" s="134"/>
      <c r="V50" s="134"/>
      <c r="W50" s="134"/>
      <c r="X50" s="134"/>
      <c r="Y50" s="134"/>
      <c r="Z50" s="134"/>
      <c r="AA50" s="134"/>
    </row>
    <row r="51" spans="1:27" s="99" customFormat="1" hidden="1" outlineLevel="1" x14ac:dyDescent="0.35">
      <c r="A51" s="244" t="s">
        <v>551</v>
      </c>
      <c r="B51" s="245">
        <v>6</v>
      </c>
      <c r="C51" s="245">
        <v>3</v>
      </c>
      <c r="D51" s="245">
        <v>4</v>
      </c>
      <c r="J51" s="134"/>
      <c r="K51" s="134"/>
      <c r="L51" s="134"/>
      <c r="M51" s="134"/>
      <c r="N51" s="134"/>
      <c r="O51" s="134"/>
      <c r="P51" s="134"/>
      <c r="Q51" s="134"/>
      <c r="R51" s="134"/>
      <c r="S51" s="134"/>
      <c r="T51" s="134"/>
      <c r="U51" s="134"/>
      <c r="V51" s="134"/>
      <c r="W51" s="134"/>
      <c r="X51" s="134"/>
      <c r="Y51" s="134"/>
      <c r="Z51" s="134"/>
      <c r="AA51" s="134"/>
    </row>
    <row r="52" spans="1:27" s="99" customFormat="1" hidden="1" outlineLevel="1" x14ac:dyDescent="0.35">
      <c r="A52" s="2" t="s">
        <v>552</v>
      </c>
      <c r="B52" s="9">
        <v>2</v>
      </c>
      <c r="C52" s="9">
        <v>3</v>
      </c>
      <c r="D52" s="9">
        <v>4</v>
      </c>
      <c r="J52" s="134"/>
      <c r="K52" s="134"/>
      <c r="L52" s="134"/>
      <c r="M52" s="134"/>
      <c r="N52" s="134"/>
      <c r="O52" s="134"/>
      <c r="P52" s="134"/>
      <c r="Q52" s="134"/>
      <c r="R52" s="134"/>
      <c r="S52" s="134"/>
      <c r="T52" s="134"/>
      <c r="U52" s="134"/>
      <c r="V52" s="134"/>
      <c r="W52" s="134"/>
      <c r="X52" s="134"/>
      <c r="Y52" s="134"/>
      <c r="Z52" s="134"/>
      <c r="AA52" s="134"/>
    </row>
    <row r="53" spans="1:27" s="99" customFormat="1" hidden="1" outlineLevel="1" x14ac:dyDescent="0.35">
      <c r="A53" s="244" t="s">
        <v>553</v>
      </c>
      <c r="B53" s="245">
        <v>0</v>
      </c>
      <c r="C53" s="245">
        <v>1</v>
      </c>
      <c r="D53" s="245">
        <v>0</v>
      </c>
      <c r="J53" s="134"/>
      <c r="K53" s="134"/>
      <c r="L53" s="134"/>
      <c r="M53" s="134"/>
      <c r="N53" s="134"/>
      <c r="O53" s="134"/>
      <c r="P53" s="134"/>
      <c r="Q53" s="134"/>
      <c r="R53" s="134"/>
      <c r="S53" s="134"/>
      <c r="T53" s="134"/>
      <c r="U53" s="134"/>
      <c r="V53" s="134"/>
      <c r="W53" s="134"/>
      <c r="X53" s="134"/>
      <c r="Y53" s="134"/>
      <c r="Z53" s="134"/>
      <c r="AA53" s="134"/>
    </row>
    <row r="54" spans="1:27" s="99" customFormat="1" ht="29" hidden="1" outlineLevel="1" x14ac:dyDescent="0.35">
      <c r="A54" s="2" t="s">
        <v>546</v>
      </c>
      <c r="B54" s="9">
        <v>233</v>
      </c>
      <c r="C54" s="9">
        <v>175</v>
      </c>
      <c r="D54" s="9">
        <v>40</v>
      </c>
      <c r="E54" s="134"/>
      <c r="F54" s="2"/>
      <c r="J54" s="134"/>
      <c r="K54" s="134"/>
      <c r="L54" s="134"/>
      <c r="M54" s="134"/>
      <c r="N54" s="134"/>
      <c r="O54" s="134"/>
      <c r="P54" s="134"/>
      <c r="Q54" s="134"/>
      <c r="R54" s="134"/>
      <c r="S54" s="134"/>
      <c r="T54" s="134"/>
      <c r="U54" s="134"/>
      <c r="V54" s="134"/>
      <c r="W54" s="134"/>
      <c r="X54" s="134"/>
      <c r="Y54" s="134"/>
      <c r="Z54" s="134"/>
      <c r="AA54" s="134"/>
    </row>
  </sheetData>
  <mergeCells count="5">
    <mergeCell ref="A9:D9"/>
    <mergeCell ref="A15:D15"/>
    <mergeCell ref="A32:D32"/>
    <mergeCell ref="A33:D33"/>
    <mergeCell ref="A34:D34"/>
  </mergeCells>
  <pageMargins left="0.511811024" right="0.511811024" top="0.78740157499999996" bottom="0.78740157499999996" header="0.31496062000000002" footer="0.3149606200000000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4"/>
  <sheetViews>
    <sheetView showGridLines="0" zoomScale="90" zoomScaleNormal="90" workbookViewId="0">
      <pane xSplit="1" ySplit="7" topLeftCell="B8" activePane="bottomRight" state="frozen"/>
      <selection pane="topRight" activeCell="B1" sqref="B1"/>
      <selection pane="bottomLeft" activeCell="A6" sqref="A6"/>
      <selection pane="bottomRight" activeCell="E19" sqref="E19"/>
    </sheetView>
  </sheetViews>
  <sheetFormatPr defaultRowHeight="14.5" x14ac:dyDescent="0.35"/>
  <cols>
    <col min="1" max="1" width="65.54296875" customWidth="1"/>
    <col min="2" max="7" width="12.81640625" customWidth="1"/>
    <col min="8" max="8" width="39.54296875" customWidth="1"/>
  </cols>
  <sheetData>
    <row r="2" spans="1:8" ht="21" x14ac:dyDescent="0.5">
      <c r="C2" s="202"/>
      <c r="H2" s="203" t="s">
        <v>83</v>
      </c>
    </row>
    <row r="3" spans="1:8" x14ac:dyDescent="0.35">
      <c r="H3" s="205" t="s">
        <v>568</v>
      </c>
    </row>
    <row r="4" spans="1:8" ht="3.65" customHeight="1" x14ac:dyDescent="0.35">
      <c r="A4" s="200"/>
      <c r="B4" s="200"/>
      <c r="C4" s="200"/>
      <c r="D4" s="200"/>
      <c r="E4" s="200"/>
      <c r="F4" s="200"/>
      <c r="G4" s="200"/>
      <c r="H4" s="200"/>
    </row>
    <row r="5" spans="1:8" ht="7.5" customHeight="1" thickBot="1" x14ac:dyDescent="0.4"/>
    <row r="6" spans="1:8" x14ac:dyDescent="0.35">
      <c r="A6" s="314" t="s">
        <v>49</v>
      </c>
      <c r="B6" s="316" t="s">
        <v>704</v>
      </c>
      <c r="C6" s="316" t="s">
        <v>705</v>
      </c>
      <c r="D6" s="275" t="s">
        <v>569</v>
      </c>
      <c r="E6" s="316" t="s">
        <v>707</v>
      </c>
      <c r="F6" s="316" t="s">
        <v>708</v>
      </c>
      <c r="G6" s="275" t="s">
        <v>569</v>
      </c>
    </row>
    <row r="7" spans="1:8" ht="15" thickBot="1" x14ac:dyDescent="0.4">
      <c r="A7" s="315"/>
      <c r="B7" s="317"/>
      <c r="C7" s="317"/>
      <c r="D7" s="276" t="s">
        <v>706</v>
      </c>
      <c r="E7" s="317"/>
      <c r="F7" s="317"/>
      <c r="G7" s="276" t="s">
        <v>709</v>
      </c>
    </row>
    <row r="9" spans="1:8" x14ac:dyDescent="0.35">
      <c r="A9" s="259" t="s">
        <v>563</v>
      </c>
    </row>
    <row r="10" spans="1:8" x14ac:dyDescent="0.35">
      <c r="A10" s="260" t="s">
        <v>570</v>
      </c>
      <c r="B10" s="261">
        <v>1</v>
      </c>
      <c r="C10" s="261">
        <v>1</v>
      </c>
      <c r="D10" s="262" t="s">
        <v>80</v>
      </c>
      <c r="E10" s="261">
        <v>1</v>
      </c>
      <c r="F10" s="261">
        <v>1</v>
      </c>
      <c r="G10" s="262" t="s">
        <v>80</v>
      </c>
    </row>
    <row r="11" spans="1:8" x14ac:dyDescent="0.35">
      <c r="A11" s="260" t="s">
        <v>571</v>
      </c>
      <c r="B11" s="261">
        <v>0.88</v>
      </c>
      <c r="C11" s="261">
        <v>0.88</v>
      </c>
      <c r="D11" s="262" t="s">
        <v>80</v>
      </c>
      <c r="E11" s="261">
        <v>0.88</v>
      </c>
      <c r="F11" s="261">
        <v>0.88</v>
      </c>
      <c r="G11" s="262" t="s">
        <v>80</v>
      </c>
    </row>
    <row r="12" spans="1:8" x14ac:dyDescent="0.35">
      <c r="A12" s="260" t="s">
        <v>572</v>
      </c>
      <c r="B12" s="261">
        <v>1</v>
      </c>
      <c r="C12" s="261">
        <v>1</v>
      </c>
      <c r="D12" s="262" t="s">
        <v>80</v>
      </c>
      <c r="E12" s="261">
        <v>1</v>
      </c>
      <c r="F12" s="261">
        <v>1</v>
      </c>
      <c r="G12" s="262" t="s">
        <v>80</v>
      </c>
    </row>
    <row r="13" spans="1:8" ht="16.5" x14ac:dyDescent="0.35">
      <c r="A13" s="260" t="s">
        <v>574</v>
      </c>
      <c r="B13" s="263">
        <v>4.0859626410208989</v>
      </c>
      <c r="C13" s="263">
        <v>6.2799661876584949</v>
      </c>
      <c r="D13" s="264">
        <v>-0.34936550310562053</v>
      </c>
      <c r="E13" s="263">
        <v>13.386147586461993</v>
      </c>
      <c r="F13" s="263">
        <v>22.005881234150465</v>
      </c>
      <c r="G13" s="264">
        <v>-0.39170136183011328</v>
      </c>
    </row>
    <row r="14" spans="1:8" x14ac:dyDescent="0.35">
      <c r="A14" s="260" t="s">
        <v>573</v>
      </c>
      <c r="B14" s="263">
        <v>5.3256889217680783</v>
      </c>
      <c r="C14" s="263">
        <v>6.050295857988166</v>
      </c>
      <c r="D14" s="264">
        <v>-0.11976388481290445</v>
      </c>
      <c r="E14" s="263">
        <v>15.85019419271315</v>
      </c>
      <c r="F14" s="263">
        <v>18.436179205409974</v>
      </c>
      <c r="G14" s="264">
        <v>-0.14026686244935094</v>
      </c>
    </row>
    <row r="15" spans="1:8" x14ac:dyDescent="0.35">
      <c r="A15" s="259" t="s">
        <v>50</v>
      </c>
      <c r="D15" s="264"/>
      <c r="G15" s="264"/>
    </row>
    <row r="16" spans="1:8" x14ac:dyDescent="0.35">
      <c r="A16" s="260" t="s">
        <v>575</v>
      </c>
      <c r="B16" s="265">
        <v>5407</v>
      </c>
      <c r="C16" s="265">
        <v>4732</v>
      </c>
      <c r="D16" s="264">
        <v>0.14264581572273882</v>
      </c>
      <c r="E16" s="265">
        <v>5407</v>
      </c>
      <c r="F16" s="265">
        <v>4732</v>
      </c>
      <c r="G16" s="264">
        <v>0.14264581572273882</v>
      </c>
    </row>
    <row r="17" spans="1:7" x14ac:dyDescent="0.35">
      <c r="A17" s="260" t="s">
        <v>576</v>
      </c>
      <c r="B17" s="265">
        <v>6157</v>
      </c>
      <c r="C17" s="265">
        <v>7435</v>
      </c>
      <c r="D17" s="264">
        <v>-0.17188971082716875</v>
      </c>
      <c r="E17" s="265">
        <v>6157</v>
      </c>
      <c r="F17" s="265">
        <v>7435</v>
      </c>
      <c r="G17" s="264">
        <v>-0.17188971082716875</v>
      </c>
    </row>
    <row r="18" spans="1:7" x14ac:dyDescent="0.35">
      <c r="A18" s="260" t="s">
        <v>577</v>
      </c>
      <c r="B18" s="266">
        <v>0.18420565933049751</v>
      </c>
      <c r="C18" s="266">
        <v>0.22227181432715912</v>
      </c>
      <c r="D18" s="267" t="s">
        <v>710</v>
      </c>
      <c r="E18" s="266">
        <v>0.18420565933049751</v>
      </c>
      <c r="F18" s="266">
        <v>0.22227181432715912</v>
      </c>
      <c r="G18" s="267" t="s">
        <v>710</v>
      </c>
    </row>
    <row r="19" spans="1:7" x14ac:dyDescent="0.35">
      <c r="A19" s="260" t="s">
        <v>578</v>
      </c>
      <c r="B19" s="266">
        <v>0.27179487179487177</v>
      </c>
      <c r="C19" s="266">
        <v>0.22772277227722773</v>
      </c>
      <c r="D19" s="262" t="s">
        <v>711</v>
      </c>
      <c r="E19" s="266">
        <v>0.27179487179487177</v>
      </c>
      <c r="F19" s="266">
        <v>0.22772277227722773</v>
      </c>
      <c r="G19" s="262" t="s">
        <v>711</v>
      </c>
    </row>
    <row r="20" spans="1:7" x14ac:dyDescent="0.35">
      <c r="A20" s="260" t="s">
        <v>579</v>
      </c>
      <c r="B20">
        <v>12.9</v>
      </c>
      <c r="C20">
        <v>7.4</v>
      </c>
      <c r="D20" s="264">
        <v>0.7432432432432432</v>
      </c>
      <c r="E20">
        <v>39.4</v>
      </c>
      <c r="F20">
        <v>22.1</v>
      </c>
      <c r="G20" s="264">
        <v>0.78280542986425328</v>
      </c>
    </row>
    <row r="21" spans="1:7" x14ac:dyDescent="0.35">
      <c r="A21" s="260" t="s">
        <v>580</v>
      </c>
      <c r="B21" s="266">
        <v>3.2348020078081428E-2</v>
      </c>
      <c r="C21" s="266">
        <v>2.7284263959390861E-2</v>
      </c>
      <c r="D21" s="267" t="s">
        <v>712</v>
      </c>
      <c r="E21" s="266">
        <v>0.10407825496520115</v>
      </c>
      <c r="F21" s="266">
        <v>5.7701791879007064E-2</v>
      </c>
      <c r="G21" s="267" t="s">
        <v>713</v>
      </c>
    </row>
    <row r="22" spans="1:7" x14ac:dyDescent="0.35">
      <c r="A22" s="260" t="s">
        <v>581</v>
      </c>
      <c r="B22">
        <v>2.48</v>
      </c>
      <c r="C22">
        <v>2.69</v>
      </c>
      <c r="D22" s="264">
        <v>-7.8066914498141293E-2</v>
      </c>
      <c r="E22">
        <v>2.14</v>
      </c>
      <c r="F22">
        <v>3.54</v>
      </c>
      <c r="G22" s="264">
        <v>-0.39548022598870058</v>
      </c>
    </row>
    <row r="23" spans="1:7" x14ac:dyDescent="0.35">
      <c r="A23" s="268" t="s">
        <v>582</v>
      </c>
      <c r="B23">
        <v>79</v>
      </c>
      <c r="C23">
        <v>160</v>
      </c>
      <c r="D23" s="264">
        <v>-0.50624999999999998</v>
      </c>
      <c r="E23">
        <v>66</v>
      </c>
      <c r="F23">
        <v>134</v>
      </c>
      <c r="G23" s="264">
        <v>-0.5074626865671642</v>
      </c>
    </row>
    <row r="24" spans="1:7" x14ac:dyDescent="0.35">
      <c r="A24" s="268" t="s">
        <v>583</v>
      </c>
      <c r="B24" s="269">
        <v>7.6499999999999999E-2</v>
      </c>
      <c r="C24" s="269">
        <v>0.11940000000000001</v>
      </c>
      <c r="D24" s="267" t="s">
        <v>714</v>
      </c>
      <c r="E24" s="269">
        <v>0.2762</v>
      </c>
      <c r="F24" s="269">
        <v>0.59199999999999997</v>
      </c>
      <c r="G24" s="267" t="s">
        <v>715</v>
      </c>
    </row>
    <row r="25" spans="1:7" x14ac:dyDescent="0.35">
      <c r="A25" s="270" t="s">
        <v>584</v>
      </c>
      <c r="B25" s="271"/>
      <c r="C25" s="271"/>
      <c r="D25" s="264"/>
      <c r="E25" s="272"/>
      <c r="F25" s="272"/>
      <c r="G25" s="264"/>
    </row>
    <row r="26" spans="1:7" x14ac:dyDescent="0.35">
      <c r="A26" s="260" t="s">
        <v>585</v>
      </c>
      <c r="B26" s="266" t="s">
        <v>81</v>
      </c>
      <c r="C26" s="266">
        <v>0.55549999999999999</v>
      </c>
      <c r="D26" s="262" t="s">
        <v>716</v>
      </c>
      <c r="E26" s="266" t="s">
        <v>81</v>
      </c>
      <c r="F26" s="266">
        <v>0.55600000000000005</v>
      </c>
      <c r="G26" s="262" t="s">
        <v>716</v>
      </c>
    </row>
    <row r="27" spans="1:7" s="226" customFormat="1" x14ac:dyDescent="0.35">
      <c r="A27" s="260" t="s">
        <v>586</v>
      </c>
      <c r="B27" s="266">
        <v>0.2666</v>
      </c>
      <c r="C27" s="266">
        <v>0.2</v>
      </c>
      <c r="D27" s="262" t="s">
        <v>82</v>
      </c>
      <c r="E27" s="266">
        <v>0.2666</v>
      </c>
      <c r="F27" s="266">
        <v>0.2</v>
      </c>
      <c r="G27" s="262" t="s">
        <v>82</v>
      </c>
    </row>
    <row r="28" spans="1:7" x14ac:dyDescent="0.35">
      <c r="A28" s="260" t="s">
        <v>587</v>
      </c>
      <c r="B28" s="265">
        <v>37750</v>
      </c>
      <c r="C28" s="265">
        <v>45200</v>
      </c>
      <c r="D28" s="264">
        <v>-0.16482300884955747</v>
      </c>
      <c r="E28" s="265">
        <v>37750</v>
      </c>
      <c r="F28" s="265">
        <v>45200</v>
      </c>
      <c r="G28" s="264">
        <v>-0.16482300884955747</v>
      </c>
    </row>
    <row r="29" spans="1:7" x14ac:dyDescent="0.35">
      <c r="A29" s="260" t="s">
        <v>588</v>
      </c>
      <c r="B29">
        <v>53</v>
      </c>
      <c r="C29">
        <v>52</v>
      </c>
      <c r="D29" s="264">
        <v>1.9230769230769162E-2</v>
      </c>
      <c r="E29">
        <v>53</v>
      </c>
      <c r="F29">
        <v>52</v>
      </c>
      <c r="G29" s="264">
        <v>1.9230769230769162E-2</v>
      </c>
    </row>
    <row r="30" spans="1:7" x14ac:dyDescent="0.35">
      <c r="A30" s="270" t="s">
        <v>98</v>
      </c>
      <c r="D30" s="264"/>
      <c r="G30" s="264"/>
    </row>
    <row r="31" spans="1:7" x14ac:dyDescent="0.35">
      <c r="A31" s="273" t="s">
        <v>589</v>
      </c>
      <c r="B31" s="265">
        <v>79164</v>
      </c>
      <c r="C31" s="265">
        <v>78417</v>
      </c>
      <c r="D31" s="264">
        <v>9.5259956387008238E-3</v>
      </c>
      <c r="E31" s="265">
        <v>79164</v>
      </c>
      <c r="F31" s="265">
        <v>78417</v>
      </c>
      <c r="G31" s="264">
        <v>9.5259956387008238E-3</v>
      </c>
    </row>
    <row r="32" spans="1:7" x14ac:dyDescent="0.35">
      <c r="A32" s="260" t="s">
        <v>590</v>
      </c>
      <c r="B32" s="272">
        <v>8.0682116799999992</v>
      </c>
      <c r="C32" s="272">
        <v>5.3236877700000003</v>
      </c>
      <c r="D32" s="264">
        <v>0.51553059243367283</v>
      </c>
      <c r="E32" s="272">
        <v>27.307703969999999</v>
      </c>
      <c r="F32" s="272">
        <v>19.066091459999999</v>
      </c>
      <c r="G32" s="264">
        <v>0.43226544503316888</v>
      </c>
    </row>
    <row r="33" spans="1:7" x14ac:dyDescent="0.35">
      <c r="A33" s="260" t="s">
        <v>591</v>
      </c>
      <c r="B33" s="272">
        <v>4.1943583499999999</v>
      </c>
      <c r="C33" s="272">
        <v>7.1729546064426799</v>
      </c>
      <c r="D33" s="264">
        <v>-0.41525374408020554</v>
      </c>
      <c r="E33" s="272">
        <v>15.481151819999999</v>
      </c>
      <c r="F33" s="272">
        <v>20.530654788907398</v>
      </c>
      <c r="G33" s="264">
        <v>-0.24594943613954379</v>
      </c>
    </row>
    <row r="34" spans="1:7" x14ac:dyDescent="0.35">
      <c r="A34" s="274" t="s">
        <v>592</v>
      </c>
      <c r="B34" s="261">
        <v>1</v>
      </c>
      <c r="C34" s="261">
        <v>1</v>
      </c>
      <c r="D34" s="262" t="s">
        <v>80</v>
      </c>
      <c r="E34" s="261">
        <v>1</v>
      </c>
      <c r="F34" s="261">
        <v>1</v>
      </c>
      <c r="G34" s="262" t="s">
        <v>80</v>
      </c>
    </row>
  </sheetData>
  <mergeCells count="5">
    <mergeCell ref="A6:A7"/>
    <mergeCell ref="B6:B7"/>
    <mergeCell ref="C6:C7"/>
    <mergeCell ref="E6:E7"/>
    <mergeCell ref="F6:F7"/>
  </mergeCells>
  <pageMargins left="0.511811024" right="0.511811024" top="0.78740157499999996" bottom="0.78740157499999996" header="0.31496062000000002" footer="0.31496062000000002"/>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I20"/>
  <sheetViews>
    <sheetView showGridLines="0" zoomScale="90" zoomScaleNormal="90" workbookViewId="0">
      <selection activeCell="F16" sqref="F16"/>
    </sheetView>
  </sheetViews>
  <sheetFormatPr defaultRowHeight="14.5" x14ac:dyDescent="0.35"/>
  <cols>
    <col min="1" max="1" width="27.1796875" customWidth="1"/>
    <col min="2" max="2" width="6" style="279" customWidth="1"/>
    <col min="3" max="3" width="30.54296875" style="274" customWidth="1"/>
    <col min="4" max="8" width="21.81640625" customWidth="1"/>
  </cols>
  <sheetData>
    <row r="1" spans="1:9" ht="6.65" customHeight="1" x14ac:dyDescent="0.35"/>
    <row r="2" spans="1:9" ht="21" x14ac:dyDescent="0.5">
      <c r="I2" s="203" t="s">
        <v>83</v>
      </c>
    </row>
    <row r="3" spans="1:9" x14ac:dyDescent="0.35">
      <c r="I3" s="205" t="s">
        <v>561</v>
      </c>
    </row>
    <row r="4" spans="1:9" ht="3.65" customHeight="1" x14ac:dyDescent="0.35">
      <c r="A4" s="200"/>
      <c r="B4" s="280"/>
      <c r="C4" s="278"/>
      <c r="D4" s="200"/>
      <c r="E4" s="200"/>
      <c r="F4" s="200"/>
      <c r="G4" s="200"/>
      <c r="H4" s="200"/>
      <c r="I4" s="200"/>
    </row>
    <row r="5" spans="1:9" ht="7.5" customHeight="1" x14ac:dyDescent="0.35"/>
    <row r="6" spans="1:9" ht="18.5" x14ac:dyDescent="0.35">
      <c r="A6" s="220"/>
      <c r="C6" s="20" t="s">
        <v>554</v>
      </c>
    </row>
    <row r="7" spans="1:9" x14ac:dyDescent="0.35">
      <c r="A7" s="220"/>
      <c r="C7" s="219" t="s">
        <v>77</v>
      </c>
    </row>
    <row r="8" spans="1:9" x14ac:dyDescent="0.35">
      <c r="A8" s="220"/>
    </row>
    <row r="9" spans="1:9" ht="21" customHeight="1" x14ac:dyDescent="0.35">
      <c r="A9" s="220"/>
      <c r="B9" s="281" t="s">
        <v>63</v>
      </c>
      <c r="C9" s="290" t="s">
        <v>555</v>
      </c>
    </row>
    <row r="10" spans="1:9" ht="21" customHeight="1" x14ac:dyDescent="0.35">
      <c r="A10" s="220"/>
      <c r="B10" s="281" t="s">
        <v>64</v>
      </c>
      <c r="C10" s="290" t="s">
        <v>556</v>
      </c>
    </row>
    <row r="11" spans="1:9" ht="21" customHeight="1" x14ac:dyDescent="0.35">
      <c r="A11" s="220"/>
      <c r="B11" s="281" t="s">
        <v>65</v>
      </c>
      <c r="C11" s="290" t="s">
        <v>557</v>
      </c>
    </row>
    <row r="12" spans="1:9" ht="21" customHeight="1" x14ac:dyDescent="0.35">
      <c r="A12" s="220"/>
      <c r="B12" s="281" t="s">
        <v>66</v>
      </c>
      <c r="C12" s="290" t="s">
        <v>558</v>
      </c>
    </row>
    <row r="13" spans="1:9" ht="21" customHeight="1" x14ac:dyDescent="0.35">
      <c r="A13" s="220"/>
      <c r="B13" s="281" t="s">
        <v>67</v>
      </c>
      <c r="C13" s="290" t="s">
        <v>559</v>
      </c>
    </row>
    <row r="14" spans="1:9" ht="21" customHeight="1" x14ac:dyDescent="0.35">
      <c r="A14" s="220"/>
      <c r="B14" s="281" t="s">
        <v>68</v>
      </c>
      <c r="C14" s="290" t="s">
        <v>560</v>
      </c>
    </row>
    <row r="15" spans="1:9" ht="21" customHeight="1" x14ac:dyDescent="0.35">
      <c r="A15" s="220"/>
      <c r="B15" s="281" t="s">
        <v>69</v>
      </c>
      <c r="C15" s="290" t="s">
        <v>562</v>
      </c>
    </row>
    <row r="16" spans="1:9" ht="21" customHeight="1" x14ac:dyDescent="0.35">
      <c r="A16" s="220"/>
      <c r="B16" s="281" t="s">
        <v>70</v>
      </c>
      <c r="C16" s="290" t="s">
        <v>563</v>
      </c>
    </row>
    <row r="17" spans="1:3" ht="21" customHeight="1" x14ac:dyDescent="0.35">
      <c r="A17" s="220"/>
      <c r="B17" s="281" t="s">
        <v>71</v>
      </c>
      <c r="C17" s="290" t="s">
        <v>564</v>
      </c>
    </row>
    <row r="18" spans="1:3" ht="21" customHeight="1" x14ac:dyDescent="0.35">
      <c r="A18" s="220"/>
      <c r="B18" s="281" t="s">
        <v>72</v>
      </c>
      <c r="C18" s="290" t="s">
        <v>565</v>
      </c>
    </row>
    <row r="19" spans="1:3" ht="21" customHeight="1" x14ac:dyDescent="0.35">
      <c r="A19" s="220"/>
      <c r="B19" s="281" t="s">
        <v>78</v>
      </c>
      <c r="C19" s="290" t="s">
        <v>566</v>
      </c>
    </row>
    <row r="20" spans="1:3" ht="21" customHeight="1" x14ac:dyDescent="0.35">
      <c r="A20" s="220"/>
      <c r="B20" s="281" t="s">
        <v>79</v>
      </c>
      <c r="C20" s="290" t="s">
        <v>567</v>
      </c>
    </row>
  </sheetData>
  <hyperlinks>
    <hyperlink ref="C9" location="'1. EESG at Light'!A1" display="EESG at Light"/>
    <hyperlink ref="C10" location="'2. Disclaimer'!A1" display="Disclaimer"/>
    <hyperlink ref="C11" location="'3. Reports and policies'!A1" display="Reports and policies"/>
    <hyperlink ref="C12" location="'4. Investments'!A1" display="Social and Environmental Investments"/>
    <hyperlink ref="C13" location="'5. Generation'!A1" display="Generation"/>
    <hyperlink ref="C14" location="'6. Distribution'!A1" display="Distribution"/>
    <hyperlink ref="C15" location="'7. People'!A1" display="People"/>
    <hyperlink ref="C16" location="'8. Environmental'!A1" display="Environmental"/>
    <hyperlink ref="C17" location="'9. Health and Safety'!A1" display="Health and Safety"/>
    <hyperlink ref="C18" location="'10. Customers'!A1" display="Customers"/>
    <hyperlink ref="C19" location="'11. Compliance'!A1" display="Compliance"/>
    <hyperlink ref="C20" location="'12. Quaterly Dashboard'!A1" display="Quaterly Dashboard"/>
  </hyperlinks>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6"/>
  <sheetViews>
    <sheetView showGridLines="0" zoomScale="90" zoomScaleNormal="90" workbookViewId="0">
      <selection activeCell="G12" sqref="G12"/>
    </sheetView>
  </sheetViews>
  <sheetFormatPr defaultRowHeight="14.5" x14ac:dyDescent="0.35"/>
  <cols>
    <col min="1" max="1" width="19.81640625" customWidth="1"/>
    <col min="6" max="6" width="8.7265625" customWidth="1"/>
    <col min="7" max="7" width="14.1796875" customWidth="1"/>
    <col min="8" max="8" width="15.453125" customWidth="1"/>
    <col min="9" max="9" width="11.1796875" customWidth="1"/>
    <col min="10" max="10" width="1.54296875" customWidth="1"/>
    <col min="11" max="11" width="13" customWidth="1"/>
    <col min="13" max="13" width="18.81640625" customWidth="1"/>
    <col min="14" max="14" width="5.7265625" customWidth="1"/>
  </cols>
  <sheetData>
    <row r="2" spans="1:18" ht="21" x14ac:dyDescent="0.5">
      <c r="C2" s="202"/>
      <c r="R2" s="203" t="s">
        <v>681</v>
      </c>
    </row>
    <row r="3" spans="1:18" x14ac:dyDescent="0.35">
      <c r="R3" s="205" t="s">
        <v>682</v>
      </c>
    </row>
    <row r="4" spans="1:18" ht="3.65" customHeight="1" x14ac:dyDescent="0.35">
      <c r="A4" s="200"/>
      <c r="B4" s="200"/>
      <c r="C4" s="200"/>
      <c r="D4" s="200"/>
      <c r="E4" s="200"/>
      <c r="F4" s="200"/>
      <c r="G4" s="200"/>
      <c r="H4" s="200"/>
      <c r="I4" s="200"/>
      <c r="J4" s="200"/>
      <c r="K4" s="200"/>
      <c r="L4" s="200"/>
      <c r="M4" s="200"/>
      <c r="N4" s="200"/>
      <c r="O4" s="200"/>
      <c r="P4" s="200"/>
      <c r="Q4" s="200"/>
      <c r="R4" s="200"/>
    </row>
    <row r="5" spans="1:18" ht="7.5" customHeight="1" x14ac:dyDescent="0.35"/>
    <row r="6" spans="1:18" ht="62.15" customHeight="1" x14ac:dyDescent="0.35">
      <c r="A6" s="294" t="s">
        <v>660</v>
      </c>
      <c r="B6" s="294"/>
      <c r="C6" s="294"/>
      <c r="D6" s="294"/>
      <c r="E6" s="294"/>
      <c r="F6" s="294"/>
      <c r="G6" s="294"/>
      <c r="H6" s="294"/>
      <c r="I6" s="294"/>
      <c r="J6" s="294"/>
      <c r="K6" s="294"/>
      <c r="L6" s="294"/>
      <c r="M6" s="294"/>
    </row>
    <row r="7" spans="1:18" ht="9.65" customHeight="1" x14ac:dyDescent="0.35"/>
    <row r="8" spans="1:18" ht="18.5" x14ac:dyDescent="0.35">
      <c r="A8" s="232" t="s">
        <v>680</v>
      </c>
      <c r="G8" s="233" t="s">
        <v>679</v>
      </c>
    </row>
    <row r="10" spans="1:18" ht="74.5" customHeight="1" x14ac:dyDescent="0.35">
      <c r="A10" s="234" t="s">
        <v>76</v>
      </c>
      <c r="B10" s="295" t="s">
        <v>661</v>
      </c>
      <c r="C10" s="295"/>
      <c r="D10" s="295"/>
      <c r="E10" s="295"/>
      <c r="G10" s="228" t="s">
        <v>560</v>
      </c>
      <c r="H10" s="293" t="s">
        <v>665</v>
      </c>
      <c r="I10" s="292"/>
      <c r="K10" s="228" t="s">
        <v>675</v>
      </c>
      <c r="L10" s="293" t="s">
        <v>669</v>
      </c>
      <c r="M10" s="292"/>
    </row>
    <row r="11" spans="1:18" ht="12.65" customHeight="1" x14ac:dyDescent="0.35">
      <c r="A11" s="234"/>
      <c r="B11" s="218"/>
      <c r="C11" s="218"/>
      <c r="D11" s="218"/>
      <c r="E11" s="218"/>
      <c r="G11" s="229"/>
      <c r="H11" s="227"/>
      <c r="I11" s="227"/>
      <c r="K11" s="231"/>
      <c r="L11" s="227"/>
      <c r="M11" s="227"/>
    </row>
    <row r="12" spans="1:18" ht="70.5" customHeight="1" x14ac:dyDescent="0.35">
      <c r="A12" s="234" t="s">
        <v>73</v>
      </c>
      <c r="B12" s="295" t="s">
        <v>662</v>
      </c>
      <c r="C12" s="295"/>
      <c r="D12" s="295"/>
      <c r="E12" s="295"/>
      <c r="G12" s="228" t="s">
        <v>673</v>
      </c>
      <c r="H12" s="292" t="s">
        <v>666</v>
      </c>
      <c r="I12" s="292"/>
      <c r="K12" s="228" t="s">
        <v>676</v>
      </c>
      <c r="L12" s="292" t="s">
        <v>670</v>
      </c>
      <c r="M12" s="292"/>
    </row>
    <row r="13" spans="1:18" ht="12.65" customHeight="1" x14ac:dyDescent="0.35">
      <c r="A13" s="234"/>
      <c r="B13" s="218"/>
      <c r="C13" s="218"/>
      <c r="D13" s="218"/>
      <c r="E13" s="218"/>
      <c r="G13" s="230"/>
      <c r="H13" s="292"/>
      <c r="I13" s="292"/>
      <c r="K13" s="231"/>
    </row>
    <row r="14" spans="1:18" ht="69.650000000000006" customHeight="1" x14ac:dyDescent="0.35">
      <c r="A14" s="234" t="s">
        <v>74</v>
      </c>
      <c r="B14" s="295" t="s">
        <v>663</v>
      </c>
      <c r="C14" s="295"/>
      <c r="D14" s="295"/>
      <c r="E14" s="295"/>
      <c r="G14" s="228" t="s">
        <v>559</v>
      </c>
      <c r="H14" s="292" t="s">
        <v>667</v>
      </c>
      <c r="I14" s="292"/>
      <c r="K14" s="228" t="s">
        <v>677</v>
      </c>
      <c r="L14" s="292" t="s">
        <v>671</v>
      </c>
      <c r="M14" s="292"/>
    </row>
    <row r="15" spans="1:18" ht="12" customHeight="1" x14ac:dyDescent="0.35">
      <c r="A15" s="234"/>
      <c r="B15" s="218"/>
      <c r="C15" s="218"/>
      <c r="D15" s="218"/>
      <c r="E15" s="218"/>
      <c r="G15" s="231"/>
      <c r="H15" s="227"/>
      <c r="I15" s="227"/>
      <c r="K15" s="231"/>
    </row>
    <row r="16" spans="1:18" ht="78" customHeight="1" x14ac:dyDescent="0.35">
      <c r="A16" s="234" t="s">
        <v>75</v>
      </c>
      <c r="B16" s="295" t="s">
        <v>664</v>
      </c>
      <c r="C16" s="295"/>
      <c r="D16" s="295"/>
      <c r="E16" s="295"/>
      <c r="G16" s="228" t="s">
        <v>674</v>
      </c>
      <c r="H16" s="292" t="s">
        <v>668</v>
      </c>
      <c r="I16" s="292"/>
      <c r="K16" s="228" t="s">
        <v>678</v>
      </c>
      <c r="L16" s="292" t="s">
        <v>672</v>
      </c>
      <c r="M16" s="292"/>
    </row>
  </sheetData>
  <mergeCells count="13">
    <mergeCell ref="L14:M14"/>
    <mergeCell ref="L16:M16"/>
    <mergeCell ref="H10:I10"/>
    <mergeCell ref="A6:M6"/>
    <mergeCell ref="B12:E12"/>
    <mergeCell ref="B14:E14"/>
    <mergeCell ref="B16:E16"/>
    <mergeCell ref="B10:E10"/>
    <mergeCell ref="H12:I13"/>
    <mergeCell ref="L10:M10"/>
    <mergeCell ref="L12:M12"/>
    <mergeCell ref="H16:I16"/>
    <mergeCell ref="H14:I14"/>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2"/>
  <sheetViews>
    <sheetView showGridLines="0" zoomScale="90" zoomScaleNormal="90" workbookViewId="0">
      <selection activeCell="A19" sqref="A19"/>
    </sheetView>
  </sheetViews>
  <sheetFormatPr defaultRowHeight="14.5" x14ac:dyDescent="0.35"/>
  <cols>
    <col min="1" max="1" width="113" customWidth="1"/>
  </cols>
  <sheetData>
    <row r="2" spans="1:9" ht="21" x14ac:dyDescent="0.5">
      <c r="I2" s="203" t="s">
        <v>83</v>
      </c>
    </row>
    <row r="3" spans="1:9" x14ac:dyDescent="0.35">
      <c r="I3" s="205" t="s">
        <v>702</v>
      </c>
    </row>
    <row r="4" spans="1:9" ht="3.65" customHeight="1" x14ac:dyDescent="0.35">
      <c r="A4" s="200"/>
      <c r="B4" s="200"/>
      <c r="C4" s="200"/>
      <c r="D4" s="200"/>
      <c r="E4" s="200"/>
      <c r="F4" s="200"/>
      <c r="G4" s="200"/>
      <c r="H4" s="200"/>
      <c r="I4" s="200"/>
    </row>
    <row r="5" spans="1:9" ht="7.5" customHeight="1" x14ac:dyDescent="0.35"/>
    <row r="7" spans="1:9" ht="21" x14ac:dyDescent="0.5">
      <c r="A7" s="291" t="s">
        <v>703</v>
      </c>
    </row>
    <row r="9" spans="1:9" ht="34" customHeight="1" x14ac:dyDescent="0.35">
      <c r="A9" s="204" t="s">
        <v>701</v>
      </c>
    </row>
    <row r="10" spans="1:9" ht="36" customHeight="1" x14ac:dyDescent="0.35">
      <c r="A10" s="204" t="s">
        <v>700</v>
      </c>
    </row>
    <row r="11" spans="1:9" ht="29" x14ac:dyDescent="0.35">
      <c r="A11" s="204" t="s">
        <v>698</v>
      </c>
    </row>
    <row r="13" spans="1:9" x14ac:dyDescent="0.35">
      <c r="A13" s="204" t="s">
        <v>699</v>
      </c>
    </row>
    <row r="14" spans="1:9" x14ac:dyDescent="0.35">
      <c r="A14" s="221" t="s">
        <v>696</v>
      </c>
    </row>
    <row r="16" spans="1:9" ht="30" customHeight="1" x14ac:dyDescent="0.35">
      <c r="A16" s="201" t="s">
        <v>697</v>
      </c>
    </row>
    <row r="22" spans="1:1" x14ac:dyDescent="0.35">
      <c r="A22" s="235"/>
    </row>
  </sheetData>
  <hyperlinks>
    <hyperlink ref="A14" r:id="rId1"/>
  </hyperlinks>
  <pageMargins left="0.511811024" right="0.511811024" top="0.78740157499999996" bottom="0.78740157499999996" header="0.31496062000000002" footer="0.31496062000000002"/>
  <pageSetup paperSize="9"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1"/>
  <sheetViews>
    <sheetView showGridLines="0" zoomScale="90" zoomScaleNormal="90" workbookViewId="0">
      <selection activeCell="C18" sqref="C18"/>
    </sheetView>
  </sheetViews>
  <sheetFormatPr defaultRowHeight="14.5" x14ac:dyDescent="0.35"/>
  <cols>
    <col min="1" max="1" width="41" customWidth="1"/>
    <col min="2" max="7" width="16.54296875" customWidth="1"/>
  </cols>
  <sheetData>
    <row r="2" spans="1:12" ht="21" x14ac:dyDescent="0.5">
      <c r="C2" s="202"/>
      <c r="L2" s="203" t="s">
        <v>83</v>
      </c>
    </row>
    <row r="3" spans="1:12" x14ac:dyDescent="0.35">
      <c r="L3" s="205" t="s">
        <v>683</v>
      </c>
    </row>
    <row r="4" spans="1:12" ht="3.65" customHeight="1" x14ac:dyDescent="0.35">
      <c r="A4" s="200"/>
      <c r="B4" s="200"/>
      <c r="C4" s="200"/>
      <c r="D4" s="200"/>
      <c r="E4" s="200"/>
      <c r="F4" s="200"/>
      <c r="G4" s="200"/>
      <c r="H4" s="200"/>
      <c r="I4" s="200"/>
      <c r="J4" s="200"/>
      <c r="K4" s="200"/>
      <c r="L4" s="200"/>
    </row>
    <row r="5" spans="1:12" ht="7.5" customHeight="1" x14ac:dyDescent="0.35"/>
    <row r="6" spans="1:12" ht="8.15" customHeight="1" x14ac:dyDescent="0.35">
      <c r="A6" s="222"/>
      <c r="B6" s="222"/>
      <c r="C6" s="222"/>
      <c r="D6" s="222"/>
      <c r="E6" s="222"/>
      <c r="F6" s="222"/>
      <c r="G6" s="222"/>
      <c r="H6" s="222"/>
      <c r="I6" s="222"/>
      <c r="J6" s="222"/>
      <c r="K6" s="222"/>
      <c r="L6" s="222"/>
    </row>
    <row r="7" spans="1:12" ht="21" x14ac:dyDescent="0.5">
      <c r="A7" s="277" t="s">
        <v>684</v>
      </c>
      <c r="B7" s="222"/>
      <c r="C7" s="222"/>
      <c r="D7" s="222"/>
      <c r="E7" s="222"/>
      <c r="F7" s="222"/>
      <c r="G7" s="222"/>
      <c r="H7" s="222"/>
      <c r="I7" s="222"/>
      <c r="J7" s="222"/>
      <c r="K7" s="222"/>
      <c r="L7" s="222"/>
    </row>
    <row r="8" spans="1:12" ht="20.149999999999999" customHeight="1" x14ac:dyDescent="0.35">
      <c r="A8" s="223" t="s">
        <v>685</v>
      </c>
      <c r="B8" s="222"/>
      <c r="C8" s="222"/>
      <c r="D8" s="222"/>
      <c r="E8" s="222"/>
      <c r="F8" s="222"/>
      <c r="G8" s="222"/>
      <c r="H8" s="222"/>
      <c r="I8" s="222"/>
      <c r="J8" s="222"/>
      <c r="K8" s="222"/>
      <c r="L8" s="222"/>
    </row>
    <row r="9" spans="1:12" ht="20.149999999999999" customHeight="1" x14ac:dyDescent="0.35">
      <c r="A9" s="223" t="s">
        <v>686</v>
      </c>
      <c r="B9" s="222"/>
      <c r="C9" s="222"/>
      <c r="D9" s="222"/>
      <c r="E9" s="222"/>
      <c r="F9" s="222"/>
      <c r="G9" s="222"/>
      <c r="H9" s="222"/>
      <c r="I9" s="222"/>
      <c r="J9" s="222"/>
      <c r="K9" s="222"/>
      <c r="L9" s="222"/>
    </row>
    <row r="10" spans="1:12" ht="20.149999999999999" customHeight="1" x14ac:dyDescent="0.35">
      <c r="A10" s="223" t="s">
        <v>687</v>
      </c>
      <c r="B10" s="222"/>
      <c r="C10" s="222"/>
      <c r="D10" s="222"/>
      <c r="E10" s="222"/>
      <c r="F10" s="222"/>
      <c r="G10" s="222"/>
      <c r="H10" s="222"/>
      <c r="I10" s="222"/>
      <c r="J10" s="222"/>
      <c r="K10" s="222"/>
      <c r="L10" s="222"/>
    </row>
    <row r="11" spans="1:12" x14ac:dyDescent="0.35">
      <c r="A11" s="222"/>
      <c r="B11" s="222"/>
      <c r="C11" s="222"/>
      <c r="D11" s="222"/>
      <c r="E11" s="222"/>
      <c r="F11" s="222"/>
      <c r="G11" s="222"/>
      <c r="H11" s="222"/>
      <c r="I11" s="222"/>
      <c r="J11" s="222"/>
      <c r="K11" s="222"/>
      <c r="L11" s="222"/>
    </row>
    <row r="12" spans="1:12" ht="21" x14ac:dyDescent="0.5">
      <c r="A12" s="277" t="s">
        <v>688</v>
      </c>
      <c r="B12" s="222"/>
      <c r="C12" s="222"/>
      <c r="D12" s="222"/>
      <c r="E12" s="222"/>
      <c r="F12" s="222"/>
      <c r="G12" s="222"/>
      <c r="H12" s="222"/>
      <c r="I12" s="222"/>
      <c r="J12" s="222"/>
      <c r="K12" s="222"/>
      <c r="L12" s="222"/>
    </row>
    <row r="13" spans="1:12" ht="20.149999999999999" customHeight="1" x14ac:dyDescent="0.35">
      <c r="A13" s="223" t="s">
        <v>694</v>
      </c>
      <c r="B13" s="222"/>
      <c r="C13" s="222"/>
      <c r="D13" s="222"/>
      <c r="E13" s="222"/>
      <c r="F13" s="222"/>
      <c r="G13" s="222"/>
      <c r="H13" s="222"/>
      <c r="I13" s="222"/>
      <c r="J13" s="222"/>
      <c r="K13" s="222"/>
      <c r="L13" s="222"/>
    </row>
    <row r="14" spans="1:12" ht="20.149999999999999" customHeight="1" x14ac:dyDescent="0.35">
      <c r="A14" s="223" t="s">
        <v>692</v>
      </c>
      <c r="B14" s="222"/>
      <c r="C14" s="222"/>
      <c r="D14" s="222"/>
      <c r="E14" s="222"/>
      <c r="F14" s="222"/>
      <c r="G14" s="222"/>
      <c r="H14" s="222"/>
      <c r="I14" s="222"/>
      <c r="J14" s="222"/>
      <c r="K14" s="222"/>
      <c r="L14" s="222"/>
    </row>
    <row r="15" spans="1:12" ht="20.149999999999999" customHeight="1" x14ac:dyDescent="0.35">
      <c r="A15" s="223" t="s">
        <v>693</v>
      </c>
      <c r="B15" s="222"/>
      <c r="C15" s="222"/>
      <c r="D15" s="222"/>
      <c r="E15" s="222"/>
      <c r="F15" s="222"/>
      <c r="G15" s="222"/>
      <c r="H15" s="222"/>
      <c r="I15" s="222"/>
      <c r="J15" s="222"/>
      <c r="K15" s="222"/>
      <c r="L15" s="222"/>
    </row>
    <row r="16" spans="1:12" ht="20" customHeight="1" x14ac:dyDescent="0.35">
      <c r="A16" s="223" t="s">
        <v>689</v>
      </c>
      <c r="B16" s="222"/>
      <c r="C16" s="222"/>
      <c r="D16" s="222"/>
      <c r="E16" s="222"/>
      <c r="F16" s="222"/>
      <c r="G16" s="222"/>
      <c r="H16" s="222"/>
      <c r="I16" s="222"/>
      <c r="J16" s="222"/>
      <c r="K16" s="222"/>
      <c r="L16" s="222"/>
    </row>
    <row r="17" spans="1:12" ht="20.149999999999999" customHeight="1" x14ac:dyDescent="0.35">
      <c r="A17" s="223" t="s">
        <v>690</v>
      </c>
      <c r="B17" s="222"/>
      <c r="C17" s="222"/>
      <c r="D17" s="222"/>
      <c r="E17" s="222"/>
      <c r="F17" s="222"/>
      <c r="G17" s="222"/>
      <c r="H17" s="222"/>
      <c r="I17" s="222"/>
      <c r="J17" s="222"/>
      <c r="K17" s="222"/>
      <c r="L17" s="222"/>
    </row>
    <row r="18" spans="1:12" ht="20.149999999999999" customHeight="1" x14ac:dyDescent="0.35">
      <c r="A18" s="223" t="s">
        <v>691</v>
      </c>
      <c r="B18" s="222"/>
      <c r="C18" s="222"/>
      <c r="D18" s="222"/>
      <c r="E18" s="222"/>
      <c r="F18" s="222"/>
      <c r="G18" s="222"/>
      <c r="H18" s="222"/>
      <c r="I18" s="222"/>
      <c r="J18" s="222"/>
      <c r="K18" s="222"/>
      <c r="L18" s="222"/>
    </row>
    <row r="19" spans="1:12" x14ac:dyDescent="0.35">
      <c r="A19" s="223"/>
      <c r="B19" s="222"/>
      <c r="C19" s="222"/>
      <c r="D19" s="222"/>
      <c r="E19" s="222"/>
      <c r="F19" s="222"/>
      <c r="G19" s="222"/>
      <c r="H19" s="222"/>
      <c r="I19" s="222"/>
      <c r="J19" s="222"/>
      <c r="K19" s="222"/>
      <c r="L19" s="222"/>
    </row>
    <row r="20" spans="1:12" ht="21" x14ac:dyDescent="0.5">
      <c r="A20" s="277" t="s">
        <v>695</v>
      </c>
      <c r="B20" s="222"/>
      <c r="C20" s="222"/>
      <c r="D20" s="222"/>
      <c r="E20" s="222"/>
      <c r="F20" s="222"/>
      <c r="G20" s="222"/>
      <c r="H20" s="222"/>
      <c r="I20" s="222"/>
      <c r="J20" s="222"/>
      <c r="K20" s="222"/>
      <c r="L20" s="222"/>
    </row>
    <row r="21" spans="1:12" x14ac:dyDescent="0.35">
      <c r="A21" s="223"/>
      <c r="B21" s="222"/>
      <c r="C21" s="222"/>
      <c r="D21" s="222"/>
      <c r="E21" s="222"/>
      <c r="F21" s="222"/>
      <c r="G21" s="222"/>
      <c r="H21" s="222"/>
      <c r="I21" s="222"/>
      <c r="J21" s="222"/>
      <c r="K21" s="222"/>
      <c r="L21" s="222"/>
    </row>
  </sheetData>
  <hyperlinks>
    <hyperlink ref="A7" r:id="rId1"/>
    <hyperlink ref="A12" r:id="rId2"/>
    <hyperlink ref="A20" r:id="rId3"/>
  </hyperlinks>
  <pageMargins left="0.511811024" right="0.511811024" top="0.78740157499999996" bottom="0.78740157499999996" header="0.31496062000000002" footer="0.31496062000000002"/>
  <pageSetup paperSize="9" orientation="portrait" verticalDpi="0"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H255"/>
  <sheetViews>
    <sheetView showGridLines="0" zoomScale="90" zoomScaleNormal="90" workbookViewId="0">
      <pane xSplit="1" ySplit="6" topLeftCell="B7" activePane="bottomRight" state="frozen"/>
      <selection pane="topRight" activeCell="B1" sqref="B1"/>
      <selection pane="bottomLeft" activeCell="A7" sqref="A7"/>
      <selection pane="bottomRight" activeCell="F17" sqref="F17"/>
    </sheetView>
  </sheetViews>
  <sheetFormatPr defaultColWidth="18.1796875" defaultRowHeight="14.5" outlineLevelRow="2" x14ac:dyDescent="0.35"/>
  <cols>
    <col min="1" max="1" width="65.54296875" style="22" customWidth="1"/>
    <col min="2" max="4" width="16.54296875" style="21" customWidth="1"/>
    <col min="5" max="8" width="14.54296875" style="22" customWidth="1"/>
    <col min="9" max="22" width="15.81640625" style="22" customWidth="1"/>
    <col min="23" max="16384" width="18.1796875" style="22"/>
  </cols>
  <sheetData>
    <row r="1" spans="1:8" customFormat="1" x14ac:dyDescent="0.35"/>
    <row r="2" spans="1:8" customFormat="1" ht="21" x14ac:dyDescent="0.5">
      <c r="C2" s="202"/>
      <c r="H2" s="203" t="s">
        <v>83</v>
      </c>
    </row>
    <row r="3" spans="1:8" customFormat="1" x14ac:dyDescent="0.35">
      <c r="H3" s="205" t="s">
        <v>600</v>
      </c>
    </row>
    <row r="4" spans="1:8" customFormat="1" ht="3.65" customHeight="1" x14ac:dyDescent="0.35">
      <c r="A4" s="200"/>
      <c r="B4" s="200"/>
      <c r="C4" s="200"/>
      <c r="D4" s="200"/>
      <c r="E4" s="200"/>
      <c r="F4" s="200"/>
      <c r="G4" s="200"/>
      <c r="H4" s="200"/>
    </row>
    <row r="5" spans="1:8" customFormat="1" ht="7.5" customHeight="1" x14ac:dyDescent="0.35"/>
    <row r="6" spans="1:8" ht="18.5" x14ac:dyDescent="0.35">
      <c r="B6" s="238">
        <v>2017</v>
      </c>
      <c r="C6" s="238">
        <v>2018</v>
      </c>
      <c r="D6" s="238">
        <v>2019</v>
      </c>
    </row>
    <row r="8" spans="1:8" ht="18.649999999999999" customHeight="1" x14ac:dyDescent="0.35">
      <c r="A8" s="20" t="s">
        <v>601</v>
      </c>
      <c r="B8" s="89"/>
      <c r="C8" s="89"/>
      <c r="D8" s="89"/>
    </row>
    <row r="9" spans="1:8" x14ac:dyDescent="0.35">
      <c r="A9" s="12"/>
    </row>
    <row r="10" spans="1:8" collapsed="1" x14ac:dyDescent="0.35">
      <c r="A10" s="283" t="s">
        <v>175</v>
      </c>
      <c r="B10" s="17"/>
      <c r="C10" s="17"/>
      <c r="D10" s="17"/>
    </row>
    <row r="11" spans="1:8" ht="14.5" hidden="1" customHeight="1" outlineLevel="1" collapsed="1" x14ac:dyDescent="0.35">
      <c r="A11" s="23" t="s">
        <v>31</v>
      </c>
      <c r="B11" s="6">
        <v>14849</v>
      </c>
      <c r="C11" s="6">
        <v>4977</v>
      </c>
      <c r="D11" s="6">
        <v>14457</v>
      </c>
    </row>
    <row r="12" spans="1:8" ht="14.5" hidden="1" customHeight="1" outlineLevel="2" x14ac:dyDescent="0.35">
      <c r="A12" s="24" t="s">
        <v>84</v>
      </c>
      <c r="B12" s="11">
        <v>2727</v>
      </c>
      <c r="C12" s="11">
        <v>2119</v>
      </c>
      <c r="D12" s="11">
        <v>11213</v>
      </c>
    </row>
    <row r="13" spans="1:8" ht="14.5" hidden="1" customHeight="1" outlineLevel="2" x14ac:dyDescent="0.35">
      <c r="A13" s="2" t="s">
        <v>86</v>
      </c>
      <c r="B13" s="3">
        <v>10567</v>
      </c>
      <c r="C13" s="3">
        <v>1200</v>
      </c>
      <c r="D13" s="9">
        <v>642</v>
      </c>
    </row>
    <row r="14" spans="1:8" ht="14.5" hidden="1" customHeight="1" outlineLevel="2" x14ac:dyDescent="0.35">
      <c r="A14" s="24" t="s">
        <v>85</v>
      </c>
      <c r="B14" s="18">
        <v>884</v>
      </c>
      <c r="C14" s="18">
        <v>725</v>
      </c>
      <c r="D14" s="18">
        <v>957</v>
      </c>
    </row>
    <row r="15" spans="1:8" ht="14.5" hidden="1" customHeight="1" outlineLevel="2" x14ac:dyDescent="0.35">
      <c r="A15" s="2" t="s">
        <v>87</v>
      </c>
      <c r="B15" s="9">
        <v>98</v>
      </c>
      <c r="C15" s="9">
        <v>117</v>
      </c>
      <c r="D15" s="9">
        <v>31</v>
      </c>
    </row>
    <row r="16" spans="1:8" ht="14.5" hidden="1" customHeight="1" outlineLevel="2" x14ac:dyDescent="0.35">
      <c r="A16" s="24" t="s">
        <v>88</v>
      </c>
      <c r="B16" s="18">
        <v>573</v>
      </c>
      <c r="C16" s="18">
        <v>99</v>
      </c>
      <c r="D16" s="18">
        <v>114</v>
      </c>
    </row>
    <row r="17" spans="1:4" ht="14.5" hidden="1" customHeight="1" outlineLevel="2" x14ac:dyDescent="0.35">
      <c r="A17" s="2" t="s">
        <v>89</v>
      </c>
      <c r="B17" s="9" t="s">
        <v>13</v>
      </c>
      <c r="C17" s="9" t="s">
        <v>13</v>
      </c>
      <c r="D17" s="9" t="s">
        <v>13</v>
      </c>
    </row>
    <row r="18" spans="1:4" ht="14.5" hidden="1" customHeight="1" outlineLevel="2" x14ac:dyDescent="0.35">
      <c r="A18" s="24" t="s">
        <v>90</v>
      </c>
      <c r="B18" s="18">
        <v>0</v>
      </c>
      <c r="C18" s="18">
        <v>717</v>
      </c>
      <c r="D18" s="11">
        <v>1500</v>
      </c>
    </row>
    <row r="19" spans="1:4" ht="14.5" hidden="1" customHeight="1" outlineLevel="1" x14ac:dyDescent="0.35">
      <c r="A19" s="285" t="s">
        <v>91</v>
      </c>
      <c r="B19" s="38">
        <v>15386</v>
      </c>
      <c r="C19" s="38">
        <v>7519</v>
      </c>
      <c r="D19" s="38">
        <v>11328</v>
      </c>
    </row>
    <row r="20" spans="1:4" ht="14.5" hidden="1" customHeight="1" outlineLevel="2" x14ac:dyDescent="0.35">
      <c r="A20" s="24" t="s">
        <v>84</v>
      </c>
      <c r="B20" s="18">
        <v>587</v>
      </c>
      <c r="C20" s="11">
        <v>1096</v>
      </c>
      <c r="D20" s="11">
        <v>4870</v>
      </c>
    </row>
    <row r="21" spans="1:4" ht="14.5" hidden="1" customHeight="1" outlineLevel="2" x14ac:dyDescent="0.35">
      <c r="A21" s="2" t="s">
        <v>86</v>
      </c>
      <c r="B21" s="9">
        <v>116</v>
      </c>
      <c r="C21" s="9">
        <v>169</v>
      </c>
      <c r="D21" s="9">
        <v>13</v>
      </c>
    </row>
    <row r="22" spans="1:4" ht="14.5" hidden="1" customHeight="1" outlineLevel="2" x14ac:dyDescent="0.35">
      <c r="A22" s="24" t="s">
        <v>85</v>
      </c>
      <c r="B22" s="18">
        <v>0</v>
      </c>
      <c r="C22" s="18">
        <v>337</v>
      </c>
      <c r="D22" s="18">
        <v>322</v>
      </c>
    </row>
    <row r="23" spans="1:4" ht="14.5" hidden="1" customHeight="1" outlineLevel="2" x14ac:dyDescent="0.35">
      <c r="A23" s="2" t="s">
        <v>87</v>
      </c>
      <c r="B23" s="9">
        <v>715</v>
      </c>
      <c r="C23" s="9">
        <v>376</v>
      </c>
      <c r="D23" s="9">
        <v>409</v>
      </c>
    </row>
    <row r="24" spans="1:4" ht="14.5" hidden="1" customHeight="1" outlineLevel="2" x14ac:dyDescent="0.35">
      <c r="A24" s="24" t="s">
        <v>88</v>
      </c>
      <c r="B24" s="11">
        <v>11845</v>
      </c>
      <c r="C24" s="11">
        <v>2768</v>
      </c>
      <c r="D24" s="11">
        <v>1787</v>
      </c>
    </row>
    <row r="25" spans="1:4" ht="14.5" hidden="1" customHeight="1" outlineLevel="2" x14ac:dyDescent="0.35">
      <c r="A25" s="2" t="s">
        <v>89</v>
      </c>
      <c r="B25" s="3">
        <v>1951</v>
      </c>
      <c r="C25" s="3">
        <v>1642</v>
      </c>
      <c r="D25" s="3">
        <v>2668</v>
      </c>
    </row>
    <row r="26" spans="1:4" ht="14.5" hidden="1" customHeight="1" outlineLevel="2" x14ac:dyDescent="0.35">
      <c r="A26" s="24" t="s">
        <v>90</v>
      </c>
      <c r="B26" s="18">
        <v>172</v>
      </c>
      <c r="C26" s="11">
        <v>1131</v>
      </c>
      <c r="D26" s="11">
        <v>1259</v>
      </c>
    </row>
    <row r="27" spans="1:4" ht="14.5" hidden="1" customHeight="1" outlineLevel="1" x14ac:dyDescent="0.35">
      <c r="A27" s="23" t="s">
        <v>11</v>
      </c>
      <c r="B27" s="6">
        <v>30235</v>
      </c>
      <c r="C27" s="6">
        <v>12496</v>
      </c>
      <c r="D27" s="6">
        <v>25785</v>
      </c>
    </row>
    <row r="28" spans="1:4" ht="14.5" hidden="1" customHeight="1" outlineLevel="2" x14ac:dyDescent="0.35">
      <c r="A28" s="24" t="s">
        <v>84</v>
      </c>
      <c r="B28" s="11">
        <v>3314</v>
      </c>
      <c r="C28" s="11">
        <v>3215</v>
      </c>
      <c r="D28" s="11">
        <v>16083</v>
      </c>
    </row>
    <row r="29" spans="1:4" ht="14.5" hidden="1" customHeight="1" outlineLevel="2" x14ac:dyDescent="0.35">
      <c r="A29" s="2" t="s">
        <v>86</v>
      </c>
      <c r="B29" s="3">
        <v>10683</v>
      </c>
      <c r="C29" s="3">
        <v>1369</v>
      </c>
      <c r="D29" s="9">
        <v>655</v>
      </c>
    </row>
    <row r="30" spans="1:4" ht="14.5" hidden="1" customHeight="1" outlineLevel="2" x14ac:dyDescent="0.35">
      <c r="A30" s="24" t="s">
        <v>85</v>
      </c>
      <c r="B30" s="18">
        <v>884</v>
      </c>
      <c r="C30" s="11">
        <v>1062</v>
      </c>
      <c r="D30" s="11">
        <v>1279</v>
      </c>
    </row>
    <row r="31" spans="1:4" ht="14.5" hidden="1" customHeight="1" outlineLevel="2" x14ac:dyDescent="0.35">
      <c r="A31" s="2" t="s">
        <v>87</v>
      </c>
      <c r="B31" s="9">
        <v>813</v>
      </c>
      <c r="C31" s="9">
        <v>493</v>
      </c>
      <c r="D31" s="9">
        <v>440</v>
      </c>
    </row>
    <row r="32" spans="1:4" ht="14.5" hidden="1" customHeight="1" outlineLevel="2" x14ac:dyDescent="0.35">
      <c r="A32" s="24" t="s">
        <v>88</v>
      </c>
      <c r="B32" s="11">
        <v>12418</v>
      </c>
      <c r="C32" s="11">
        <v>2866</v>
      </c>
      <c r="D32" s="11">
        <v>1901</v>
      </c>
    </row>
    <row r="33" spans="1:4" ht="14.5" hidden="1" customHeight="1" outlineLevel="2" x14ac:dyDescent="0.35">
      <c r="A33" s="2" t="s">
        <v>89</v>
      </c>
      <c r="B33" s="3">
        <v>1951</v>
      </c>
      <c r="C33" s="3">
        <v>1642</v>
      </c>
      <c r="D33" s="3">
        <v>2668</v>
      </c>
    </row>
    <row r="34" spans="1:4" ht="14.5" hidden="1" customHeight="1" outlineLevel="2" x14ac:dyDescent="0.35">
      <c r="A34" s="24" t="s">
        <v>90</v>
      </c>
      <c r="B34" s="18">
        <v>172</v>
      </c>
      <c r="C34" s="11">
        <v>1847</v>
      </c>
      <c r="D34" s="11">
        <v>2759</v>
      </c>
    </row>
    <row r="35" spans="1:4" ht="14.5" hidden="1" customHeight="1" outlineLevel="1" x14ac:dyDescent="0.35">
      <c r="A35" s="27" t="s">
        <v>92</v>
      </c>
    </row>
    <row r="36" spans="1:4" x14ac:dyDescent="0.35">
      <c r="A36" s="40"/>
    </row>
    <row r="37" spans="1:4" collapsed="1" x14ac:dyDescent="0.35">
      <c r="A37" s="282" t="s">
        <v>593</v>
      </c>
      <c r="B37" s="81"/>
      <c r="C37" s="81"/>
      <c r="D37" s="81"/>
    </row>
    <row r="38" spans="1:4" s="43" customFormat="1" ht="14.5" hidden="1" customHeight="1" outlineLevel="1" x14ac:dyDescent="0.35">
      <c r="A38" s="94" t="s">
        <v>93</v>
      </c>
      <c r="B38" s="95">
        <v>82</v>
      </c>
      <c r="C38" s="95">
        <v>0</v>
      </c>
      <c r="D38" s="96">
        <v>0</v>
      </c>
    </row>
    <row r="39" spans="1:4" ht="14.5" hidden="1" customHeight="1" outlineLevel="1" x14ac:dyDescent="0.35">
      <c r="A39" s="24" t="s">
        <v>594</v>
      </c>
      <c r="B39" s="18">
        <v>0</v>
      </c>
      <c r="C39" s="18">
        <v>0</v>
      </c>
      <c r="D39" s="93">
        <v>0</v>
      </c>
    </row>
    <row r="40" spans="1:4" s="43" customFormat="1" ht="14.5" hidden="1" customHeight="1" outlineLevel="1" x14ac:dyDescent="0.35">
      <c r="A40" s="94" t="s">
        <v>94</v>
      </c>
      <c r="B40" s="95">
        <v>240</v>
      </c>
      <c r="C40" s="95">
        <v>822</v>
      </c>
      <c r="D40" s="96">
        <v>234</v>
      </c>
    </row>
    <row r="41" spans="1:4" ht="14.5" hidden="1" customHeight="1" outlineLevel="1" x14ac:dyDescent="0.35">
      <c r="A41" s="24" t="s">
        <v>595</v>
      </c>
      <c r="B41" s="18">
        <v>270</v>
      </c>
      <c r="C41" s="18">
        <v>138</v>
      </c>
      <c r="D41" s="93">
        <v>0</v>
      </c>
    </row>
    <row r="42" spans="1:4" s="43" customFormat="1" ht="14.5" hidden="1" customHeight="1" outlineLevel="1" x14ac:dyDescent="0.35">
      <c r="A42" s="94" t="s">
        <v>596</v>
      </c>
      <c r="B42" s="95">
        <v>233</v>
      </c>
      <c r="C42" s="95">
        <v>314</v>
      </c>
      <c r="D42" s="96">
        <v>318</v>
      </c>
    </row>
    <row r="43" spans="1:4" ht="29.15" hidden="1" customHeight="1" outlineLevel="1" x14ac:dyDescent="0.35">
      <c r="A43" s="24" t="s">
        <v>597</v>
      </c>
      <c r="B43" s="18" t="s">
        <v>28</v>
      </c>
      <c r="C43" s="18" t="s">
        <v>28</v>
      </c>
      <c r="D43" s="93" t="s">
        <v>28</v>
      </c>
    </row>
    <row r="44" spans="1:4" s="43" customFormat="1" ht="29.15" hidden="1" customHeight="1" outlineLevel="1" x14ac:dyDescent="0.35">
      <c r="A44" s="94" t="s">
        <v>95</v>
      </c>
      <c r="B44" s="95">
        <v>0</v>
      </c>
      <c r="C44" s="95">
        <v>0</v>
      </c>
      <c r="D44" s="96">
        <v>0</v>
      </c>
    </row>
    <row r="46" spans="1:4" customFormat="1" collapsed="1" x14ac:dyDescent="0.35">
      <c r="A46" s="298" t="s">
        <v>102</v>
      </c>
      <c r="B46" s="298"/>
      <c r="C46" s="298"/>
      <c r="D46" s="298"/>
    </row>
    <row r="47" spans="1:4" customFormat="1" ht="14.5" hidden="1" customHeight="1" outlineLevel="1" x14ac:dyDescent="0.35">
      <c r="A47" s="103" t="s">
        <v>17</v>
      </c>
      <c r="B47" s="104"/>
      <c r="C47" s="104"/>
      <c r="D47" s="104"/>
    </row>
    <row r="48" spans="1:4" customFormat="1" ht="14.5" hidden="1" customHeight="1" outlineLevel="1" x14ac:dyDescent="0.35">
      <c r="A48" s="114" t="s">
        <v>96</v>
      </c>
      <c r="B48" s="104">
        <v>830</v>
      </c>
      <c r="C48" s="104">
        <v>694</v>
      </c>
      <c r="D48" s="104">
        <v>694</v>
      </c>
    </row>
    <row r="49" spans="1:4" customFormat="1" ht="14.5" hidden="1" customHeight="1" outlineLevel="1" x14ac:dyDescent="0.35">
      <c r="A49" s="114" t="s">
        <v>101</v>
      </c>
      <c r="B49" s="104">
        <v>44</v>
      </c>
      <c r="C49" s="104">
        <v>50</v>
      </c>
      <c r="D49" s="104">
        <v>47</v>
      </c>
    </row>
    <row r="50" spans="1:4" customFormat="1" ht="14.5" hidden="1" customHeight="1" outlineLevel="1" x14ac:dyDescent="0.35">
      <c r="A50" s="115" t="s">
        <v>97</v>
      </c>
      <c r="B50" s="107"/>
      <c r="C50" s="107"/>
      <c r="D50" s="107"/>
    </row>
    <row r="51" spans="1:4" customFormat="1" ht="14.5" hidden="1" customHeight="1" outlineLevel="1" x14ac:dyDescent="0.35">
      <c r="A51" s="105" t="s">
        <v>96</v>
      </c>
      <c r="B51" s="107">
        <v>440</v>
      </c>
      <c r="C51" s="107">
        <v>381</v>
      </c>
      <c r="D51" s="107">
        <v>415</v>
      </c>
    </row>
    <row r="52" spans="1:4" customFormat="1" ht="14.5" hidden="1" customHeight="1" outlineLevel="1" x14ac:dyDescent="0.35">
      <c r="A52" s="105" t="s">
        <v>101</v>
      </c>
      <c r="B52" s="107">
        <v>33</v>
      </c>
      <c r="C52" s="107">
        <v>27</v>
      </c>
      <c r="D52" s="107">
        <v>27</v>
      </c>
    </row>
    <row r="53" spans="1:4" customFormat="1" ht="14.5" hidden="1" customHeight="1" outlineLevel="1" x14ac:dyDescent="0.35">
      <c r="A53" s="103" t="s">
        <v>18</v>
      </c>
      <c r="B53" s="104"/>
      <c r="C53" s="104"/>
      <c r="D53" s="104"/>
    </row>
    <row r="54" spans="1:4" customFormat="1" ht="14.5" hidden="1" customHeight="1" outlineLevel="1" x14ac:dyDescent="0.35">
      <c r="A54" s="114" t="s">
        <v>96</v>
      </c>
      <c r="B54" s="104">
        <v>35</v>
      </c>
      <c r="C54" s="104">
        <v>29</v>
      </c>
      <c r="D54" s="104">
        <v>34</v>
      </c>
    </row>
    <row r="55" spans="1:4" customFormat="1" ht="14.5" hidden="1" customHeight="1" outlineLevel="1" x14ac:dyDescent="0.35">
      <c r="A55" s="114" t="s">
        <v>101</v>
      </c>
      <c r="B55" s="104">
        <v>9</v>
      </c>
      <c r="C55" s="104">
        <v>8</v>
      </c>
      <c r="D55" s="104">
        <v>8</v>
      </c>
    </row>
    <row r="56" spans="1:4" customFormat="1" ht="14.5" hidden="1" customHeight="1" outlineLevel="1" x14ac:dyDescent="0.35">
      <c r="A56" s="115" t="s">
        <v>19</v>
      </c>
      <c r="B56" s="107"/>
      <c r="C56" s="107"/>
      <c r="D56" s="107"/>
    </row>
    <row r="57" spans="1:4" customFormat="1" ht="14.5" hidden="1" customHeight="1" outlineLevel="1" x14ac:dyDescent="0.35">
      <c r="A57" s="105" t="s">
        <v>96</v>
      </c>
      <c r="B57" s="107">
        <v>81</v>
      </c>
      <c r="C57" s="107">
        <v>79</v>
      </c>
      <c r="D57" s="107">
        <v>87</v>
      </c>
    </row>
    <row r="58" spans="1:4" customFormat="1" ht="14.5" hidden="1" customHeight="1" outlineLevel="1" x14ac:dyDescent="0.35">
      <c r="A58" s="105" t="s">
        <v>101</v>
      </c>
      <c r="B58" s="107">
        <v>6</v>
      </c>
      <c r="C58" s="107">
        <v>7</v>
      </c>
      <c r="D58" s="107">
        <v>7</v>
      </c>
    </row>
    <row r="59" spans="1:4" customFormat="1" ht="14.5" hidden="1" customHeight="1" outlineLevel="1" x14ac:dyDescent="0.35">
      <c r="A59" s="103" t="s">
        <v>20</v>
      </c>
      <c r="B59" s="104"/>
      <c r="C59" s="104"/>
      <c r="D59" s="104"/>
    </row>
    <row r="60" spans="1:4" customFormat="1" ht="14.5" hidden="1" customHeight="1" outlineLevel="1" x14ac:dyDescent="0.35">
      <c r="A60" s="114" t="s">
        <v>96</v>
      </c>
      <c r="B60" s="104">
        <v>26</v>
      </c>
      <c r="C60" s="104">
        <v>30</v>
      </c>
      <c r="D60" s="104">
        <v>28</v>
      </c>
    </row>
    <row r="61" spans="1:4" customFormat="1" ht="14.5" hidden="1" customHeight="1" outlineLevel="1" x14ac:dyDescent="0.35">
      <c r="A61" s="114" t="s">
        <v>101</v>
      </c>
      <c r="B61" s="104">
        <v>2</v>
      </c>
      <c r="C61" s="104">
        <v>2</v>
      </c>
      <c r="D61" s="104">
        <v>2</v>
      </c>
    </row>
    <row r="62" spans="1:4" customFormat="1" ht="14.5" hidden="1" customHeight="1" outlineLevel="1" x14ac:dyDescent="0.35">
      <c r="A62" s="115" t="s">
        <v>98</v>
      </c>
      <c r="B62" s="107"/>
      <c r="C62" s="107"/>
      <c r="D62" s="107"/>
    </row>
    <row r="63" spans="1:4" customFormat="1" ht="14.5" hidden="1" customHeight="1" outlineLevel="1" x14ac:dyDescent="0.35">
      <c r="A63" s="105" t="s">
        <v>96</v>
      </c>
      <c r="B63" s="107">
        <v>90</v>
      </c>
      <c r="C63" s="107">
        <v>93</v>
      </c>
      <c r="D63" s="107">
        <v>115</v>
      </c>
    </row>
    <row r="64" spans="1:4" customFormat="1" ht="14.5" hidden="1" customHeight="1" outlineLevel="1" x14ac:dyDescent="0.35">
      <c r="A64" s="105" t="s">
        <v>101</v>
      </c>
      <c r="B64" s="107">
        <v>6</v>
      </c>
      <c r="C64" s="107">
        <v>6</v>
      </c>
      <c r="D64" s="107">
        <v>8</v>
      </c>
    </row>
    <row r="65" spans="1:4" customFormat="1" ht="14.5" hidden="1" customHeight="1" outlineLevel="1" x14ac:dyDescent="0.35">
      <c r="A65" s="109" t="s">
        <v>21</v>
      </c>
      <c r="B65" s="104"/>
      <c r="C65" s="104"/>
      <c r="D65" s="104"/>
    </row>
    <row r="66" spans="1:4" customFormat="1" ht="14.5" hidden="1" customHeight="1" outlineLevel="1" x14ac:dyDescent="0.35">
      <c r="A66" s="198" t="s">
        <v>96</v>
      </c>
      <c r="B66" s="104">
        <v>589</v>
      </c>
      <c r="C66" s="104">
        <v>565</v>
      </c>
      <c r="D66" s="104">
        <v>591</v>
      </c>
    </row>
    <row r="67" spans="1:4" customFormat="1" ht="14.5" hidden="1" customHeight="1" outlineLevel="1" x14ac:dyDescent="0.35">
      <c r="A67" s="198" t="s">
        <v>101</v>
      </c>
      <c r="B67" s="104">
        <v>34</v>
      </c>
      <c r="C67" s="104">
        <v>29</v>
      </c>
      <c r="D67" s="104">
        <v>29</v>
      </c>
    </row>
    <row r="68" spans="1:4" customFormat="1" ht="14.5" hidden="1" customHeight="1" outlineLevel="1" x14ac:dyDescent="0.35">
      <c r="A68" s="109" t="s">
        <v>99</v>
      </c>
      <c r="B68" s="104"/>
      <c r="C68" s="104"/>
      <c r="D68" s="104"/>
    </row>
    <row r="69" spans="1:4" customFormat="1" ht="14.5" hidden="1" customHeight="1" outlineLevel="1" x14ac:dyDescent="0.35">
      <c r="A69" s="198" t="s">
        <v>96</v>
      </c>
      <c r="B69" s="104">
        <v>913</v>
      </c>
      <c r="C69" s="104">
        <v>741</v>
      </c>
      <c r="D69" s="104">
        <v>782</v>
      </c>
    </row>
    <row r="70" spans="1:4" customFormat="1" ht="14.5" hidden="1" customHeight="1" outlineLevel="1" x14ac:dyDescent="0.35">
      <c r="A70" s="198" t="s">
        <v>101</v>
      </c>
      <c r="B70" s="104">
        <v>66</v>
      </c>
      <c r="C70" s="104">
        <v>71</v>
      </c>
      <c r="D70" s="104">
        <v>71</v>
      </c>
    </row>
    <row r="71" spans="1:4" customFormat="1" ht="14.5" hidden="1" customHeight="1" outlineLevel="1" x14ac:dyDescent="0.35">
      <c r="A71" s="109" t="s">
        <v>100</v>
      </c>
      <c r="B71" s="110">
        <v>1502</v>
      </c>
      <c r="C71" s="110">
        <v>1306</v>
      </c>
      <c r="D71" s="110">
        <v>1373</v>
      </c>
    </row>
    <row r="72" spans="1:4" x14ac:dyDescent="0.35">
      <c r="A72" s="12"/>
    </row>
    <row r="73" spans="1:4" ht="18.5" x14ac:dyDescent="0.35">
      <c r="A73" s="45" t="s">
        <v>603</v>
      </c>
      <c r="B73" s="92"/>
      <c r="C73" s="92"/>
      <c r="D73" s="92"/>
    </row>
    <row r="74" spans="1:4" x14ac:dyDescent="0.35">
      <c r="A74" s="12"/>
    </row>
    <row r="75" spans="1:4" collapsed="1" x14ac:dyDescent="0.35">
      <c r="A75" s="299" t="s">
        <v>115</v>
      </c>
      <c r="B75" s="299"/>
      <c r="C75" s="299"/>
      <c r="D75" s="299"/>
    </row>
    <row r="76" spans="1:4" ht="14.5" hidden="1" customHeight="1" outlineLevel="1" collapsed="1" x14ac:dyDescent="0.35">
      <c r="A76" s="58" t="s">
        <v>25</v>
      </c>
      <c r="B76" s="59">
        <v>0</v>
      </c>
      <c r="C76" s="59">
        <v>0</v>
      </c>
      <c r="D76" s="59">
        <v>0</v>
      </c>
    </row>
    <row r="77" spans="1:4" ht="14.5" hidden="1" customHeight="1" outlineLevel="2" x14ac:dyDescent="0.35">
      <c r="A77" s="58" t="s">
        <v>103</v>
      </c>
      <c r="B77" s="59"/>
      <c r="C77" s="59"/>
      <c r="D77" s="59"/>
    </row>
    <row r="78" spans="1:4" ht="14.5" hidden="1" customHeight="1" outlineLevel="2" x14ac:dyDescent="0.35">
      <c r="A78" s="58" t="s">
        <v>104</v>
      </c>
      <c r="B78" s="59"/>
      <c r="C78" s="59"/>
      <c r="D78" s="59"/>
    </row>
    <row r="79" spans="1:4" ht="14.5" hidden="1" customHeight="1" outlineLevel="2" x14ac:dyDescent="0.35">
      <c r="A79" s="58" t="s">
        <v>105</v>
      </c>
      <c r="B79" s="59"/>
      <c r="C79" s="59"/>
      <c r="D79" s="59"/>
    </row>
    <row r="80" spans="1:4" ht="14.5" hidden="1" customHeight="1" outlineLevel="1" x14ac:dyDescent="0.35">
      <c r="A80" s="55" t="s">
        <v>106</v>
      </c>
      <c r="B80" s="60">
        <v>1679</v>
      </c>
      <c r="C80" s="60">
        <v>949</v>
      </c>
      <c r="D80" s="60">
        <v>3870</v>
      </c>
    </row>
    <row r="81" spans="1:4" ht="14.5" hidden="1" customHeight="1" outlineLevel="2" x14ac:dyDescent="0.35">
      <c r="A81" s="55" t="s">
        <v>103</v>
      </c>
      <c r="B81" s="60">
        <v>1634</v>
      </c>
      <c r="C81" s="60">
        <v>860</v>
      </c>
      <c r="D81" s="60">
        <v>2883</v>
      </c>
    </row>
    <row r="82" spans="1:4" ht="14.5" hidden="1" customHeight="1" outlineLevel="2" x14ac:dyDescent="0.35">
      <c r="A82" s="55" t="s">
        <v>104</v>
      </c>
      <c r="B82" s="60">
        <v>17</v>
      </c>
      <c r="C82" s="60"/>
      <c r="D82" s="60">
        <v>30</v>
      </c>
    </row>
    <row r="83" spans="1:4" ht="14.5" hidden="1" customHeight="1" outlineLevel="2" x14ac:dyDescent="0.35">
      <c r="A83" s="55" t="s">
        <v>105</v>
      </c>
      <c r="B83" s="60">
        <v>27</v>
      </c>
      <c r="C83" s="60">
        <v>89</v>
      </c>
      <c r="D83" s="60">
        <v>957</v>
      </c>
    </row>
    <row r="84" spans="1:4" ht="14.5" hidden="1" customHeight="1" outlineLevel="1" x14ac:dyDescent="0.35">
      <c r="A84" s="58" t="s">
        <v>599</v>
      </c>
      <c r="B84" s="59">
        <v>2132</v>
      </c>
      <c r="C84" s="59">
        <v>5840</v>
      </c>
      <c r="D84" s="59">
        <v>18217</v>
      </c>
    </row>
    <row r="85" spans="1:4" ht="14.5" hidden="1" customHeight="1" outlineLevel="2" x14ac:dyDescent="0.35">
      <c r="A85" s="58" t="s">
        <v>103</v>
      </c>
      <c r="B85" s="59">
        <v>1756</v>
      </c>
      <c r="C85" s="59">
        <v>5777</v>
      </c>
      <c r="D85" s="59">
        <v>16476</v>
      </c>
    </row>
    <row r="86" spans="1:4" ht="14.5" hidden="1" customHeight="1" outlineLevel="2" x14ac:dyDescent="0.35">
      <c r="A86" s="58" t="s">
        <v>104</v>
      </c>
      <c r="B86" s="59"/>
      <c r="C86" s="59"/>
      <c r="D86" s="59">
        <v>119</v>
      </c>
    </row>
    <row r="87" spans="1:4" ht="14.5" hidden="1" customHeight="1" outlineLevel="2" x14ac:dyDescent="0.35">
      <c r="A87" s="58" t="s">
        <v>105</v>
      </c>
      <c r="B87" s="59">
        <v>376</v>
      </c>
      <c r="C87" s="59">
        <v>63</v>
      </c>
      <c r="D87" s="59">
        <v>1622</v>
      </c>
    </row>
    <row r="88" spans="1:4" ht="14.5" hidden="1" customHeight="1" outlineLevel="1" x14ac:dyDescent="0.35">
      <c r="A88" s="55" t="s">
        <v>598</v>
      </c>
      <c r="B88" s="60">
        <v>0</v>
      </c>
      <c r="C88" s="60">
        <v>0</v>
      </c>
      <c r="D88" s="60">
        <v>0</v>
      </c>
    </row>
    <row r="89" spans="1:4" ht="14.5" hidden="1" customHeight="1" outlineLevel="2" x14ac:dyDescent="0.35">
      <c r="A89" s="55" t="s">
        <v>103</v>
      </c>
      <c r="B89" s="60"/>
      <c r="C89" s="60"/>
      <c r="D89" s="60"/>
    </row>
    <row r="90" spans="1:4" ht="14.5" hidden="1" customHeight="1" outlineLevel="2" x14ac:dyDescent="0.35">
      <c r="A90" s="55" t="s">
        <v>104</v>
      </c>
      <c r="B90" s="60"/>
      <c r="C90" s="60"/>
      <c r="D90" s="60"/>
    </row>
    <row r="91" spans="1:4" ht="14.5" hidden="1" customHeight="1" outlineLevel="2" x14ac:dyDescent="0.35">
      <c r="A91" s="55" t="s">
        <v>105</v>
      </c>
      <c r="B91" s="60"/>
      <c r="C91" s="60"/>
      <c r="D91" s="60"/>
    </row>
    <row r="92" spans="1:4" ht="14.5" hidden="1" customHeight="1" outlineLevel="1" x14ac:dyDescent="0.35">
      <c r="A92" s="58" t="s">
        <v>26</v>
      </c>
      <c r="B92" s="59">
        <v>0</v>
      </c>
      <c r="C92" s="59">
        <v>0</v>
      </c>
      <c r="D92" s="59">
        <v>0</v>
      </c>
    </row>
    <row r="93" spans="1:4" ht="14.5" hidden="1" customHeight="1" outlineLevel="2" x14ac:dyDescent="0.35">
      <c r="A93" s="58" t="s">
        <v>103</v>
      </c>
      <c r="B93" s="59"/>
      <c r="C93" s="59"/>
      <c r="D93" s="59"/>
    </row>
    <row r="94" spans="1:4" ht="14.5" hidden="1" customHeight="1" outlineLevel="2" x14ac:dyDescent="0.35">
      <c r="A94" s="58" t="s">
        <v>104</v>
      </c>
      <c r="B94" s="59"/>
      <c r="C94" s="59"/>
      <c r="D94" s="59"/>
    </row>
    <row r="95" spans="1:4" ht="14.5" hidden="1" customHeight="1" outlineLevel="2" x14ac:dyDescent="0.35">
      <c r="A95" s="58" t="s">
        <v>105</v>
      </c>
      <c r="B95" s="59"/>
      <c r="C95" s="59"/>
      <c r="D95" s="59"/>
    </row>
    <row r="96" spans="1:4" ht="14.5" hidden="1" customHeight="1" outlineLevel="1" x14ac:dyDescent="0.35">
      <c r="A96" s="55" t="s">
        <v>107</v>
      </c>
      <c r="B96" s="60">
        <v>1756</v>
      </c>
      <c r="C96" s="60">
        <v>505</v>
      </c>
      <c r="D96" s="60">
        <v>0</v>
      </c>
    </row>
    <row r="97" spans="1:4" ht="14.5" hidden="1" customHeight="1" outlineLevel="2" x14ac:dyDescent="0.35">
      <c r="A97" s="55" t="s">
        <v>103</v>
      </c>
      <c r="B97" s="60">
        <v>1756</v>
      </c>
      <c r="C97" s="60">
        <v>388</v>
      </c>
      <c r="D97" s="60"/>
    </row>
    <row r="98" spans="1:4" ht="14.5" hidden="1" customHeight="1" outlineLevel="2" x14ac:dyDescent="0.35">
      <c r="A98" s="55" t="s">
        <v>104</v>
      </c>
      <c r="B98" s="60"/>
      <c r="C98" s="60"/>
      <c r="D98" s="60"/>
    </row>
    <row r="99" spans="1:4" ht="14.5" hidden="1" customHeight="1" outlineLevel="2" x14ac:dyDescent="0.35">
      <c r="A99" s="55" t="s">
        <v>105</v>
      </c>
      <c r="B99" s="60"/>
      <c r="C99" s="60">
        <v>117</v>
      </c>
      <c r="D99" s="60"/>
    </row>
    <row r="100" spans="1:4" ht="14.5" hidden="1" customHeight="1" outlineLevel="1" x14ac:dyDescent="0.35">
      <c r="A100" s="58" t="s">
        <v>108</v>
      </c>
      <c r="B100" s="59">
        <v>3585</v>
      </c>
      <c r="C100" s="59">
        <v>7341</v>
      </c>
      <c r="D100" s="59">
        <v>4824</v>
      </c>
    </row>
    <row r="101" spans="1:4" ht="14.5" hidden="1" customHeight="1" outlineLevel="2" x14ac:dyDescent="0.35">
      <c r="A101" s="58" t="s">
        <v>103</v>
      </c>
      <c r="B101" s="59">
        <v>3457</v>
      </c>
      <c r="C101" s="59">
        <v>7341</v>
      </c>
      <c r="D101" s="59">
        <v>4824</v>
      </c>
    </row>
    <row r="102" spans="1:4" ht="14.5" hidden="1" customHeight="1" outlineLevel="2" x14ac:dyDescent="0.35">
      <c r="A102" s="58" t="s">
        <v>104</v>
      </c>
      <c r="B102" s="59"/>
      <c r="C102" s="59"/>
      <c r="D102" s="59"/>
    </row>
    <row r="103" spans="1:4" ht="14.5" hidden="1" customHeight="1" outlineLevel="2" x14ac:dyDescent="0.35">
      <c r="A103" s="58" t="s">
        <v>105</v>
      </c>
      <c r="B103" s="59">
        <v>129</v>
      </c>
      <c r="C103" s="59"/>
      <c r="D103" s="59"/>
    </row>
    <row r="104" spans="1:4" ht="14.5" hidden="1" customHeight="1" outlineLevel="1" x14ac:dyDescent="0.35">
      <c r="A104" s="55" t="s">
        <v>114</v>
      </c>
      <c r="B104" s="60">
        <v>0</v>
      </c>
      <c r="C104" s="60">
        <v>0</v>
      </c>
      <c r="D104" s="60">
        <v>7575</v>
      </c>
    </row>
    <row r="105" spans="1:4" ht="14.5" hidden="1" customHeight="1" outlineLevel="2" x14ac:dyDescent="0.35">
      <c r="A105" s="55" t="s">
        <v>103</v>
      </c>
      <c r="B105" s="60"/>
      <c r="C105" s="60"/>
      <c r="D105" s="60">
        <v>7326</v>
      </c>
    </row>
    <row r="106" spans="1:4" ht="14.5" hidden="1" customHeight="1" outlineLevel="2" x14ac:dyDescent="0.35">
      <c r="A106" s="55" t="s">
        <v>104</v>
      </c>
      <c r="B106" s="60"/>
      <c r="C106" s="60"/>
      <c r="D106" s="60">
        <v>75</v>
      </c>
    </row>
    <row r="107" spans="1:4" ht="14.5" hidden="1" customHeight="1" outlineLevel="2" x14ac:dyDescent="0.35">
      <c r="A107" s="55" t="s">
        <v>105</v>
      </c>
      <c r="B107" s="60"/>
      <c r="C107" s="60"/>
      <c r="D107" s="60">
        <v>174</v>
      </c>
    </row>
    <row r="108" spans="1:4" ht="14.5" hidden="1" customHeight="1" outlineLevel="1" x14ac:dyDescent="0.35">
      <c r="A108" s="58" t="s">
        <v>109</v>
      </c>
      <c r="B108" s="59">
        <v>0</v>
      </c>
      <c r="C108" s="59">
        <v>0</v>
      </c>
      <c r="D108" s="59">
        <v>0</v>
      </c>
    </row>
    <row r="109" spans="1:4" ht="14.5" hidden="1" customHeight="1" outlineLevel="2" x14ac:dyDescent="0.35">
      <c r="A109" s="58" t="s">
        <v>103</v>
      </c>
      <c r="B109" s="59"/>
      <c r="C109" s="59"/>
      <c r="D109" s="59"/>
    </row>
    <row r="110" spans="1:4" ht="14.5" hidden="1" customHeight="1" outlineLevel="2" x14ac:dyDescent="0.35">
      <c r="A110" s="58" t="s">
        <v>104</v>
      </c>
      <c r="B110" s="59"/>
      <c r="C110" s="59"/>
      <c r="D110" s="59"/>
    </row>
    <row r="111" spans="1:4" ht="14.5" hidden="1" customHeight="1" outlineLevel="2" x14ac:dyDescent="0.35">
      <c r="A111" s="58" t="s">
        <v>105</v>
      </c>
      <c r="B111" s="59"/>
      <c r="C111" s="59"/>
      <c r="D111" s="59"/>
    </row>
    <row r="112" spans="1:4" ht="14.5" hidden="1" customHeight="1" outlineLevel="1" x14ac:dyDescent="0.35">
      <c r="A112" s="55" t="s">
        <v>347</v>
      </c>
      <c r="B112" s="60">
        <v>2571</v>
      </c>
      <c r="C112" s="60">
        <v>10348</v>
      </c>
      <c r="D112" s="60">
        <v>3766</v>
      </c>
    </row>
    <row r="113" spans="1:4" ht="14.5" hidden="1" customHeight="1" outlineLevel="2" x14ac:dyDescent="0.35">
      <c r="A113" s="55" t="s">
        <v>103</v>
      </c>
      <c r="B113" s="60">
        <v>2571</v>
      </c>
      <c r="C113" s="60">
        <v>3574</v>
      </c>
      <c r="D113" s="60">
        <v>2151</v>
      </c>
    </row>
    <row r="114" spans="1:4" ht="14.5" hidden="1" customHeight="1" outlineLevel="2" x14ac:dyDescent="0.35">
      <c r="A114" s="55" t="s">
        <v>104</v>
      </c>
      <c r="B114" s="60"/>
      <c r="C114" s="60"/>
      <c r="D114" s="60">
        <v>1615</v>
      </c>
    </row>
    <row r="115" spans="1:4" ht="14.5" hidden="1" customHeight="1" outlineLevel="2" x14ac:dyDescent="0.35">
      <c r="A115" s="55" t="s">
        <v>105</v>
      </c>
      <c r="B115" s="60"/>
      <c r="C115" s="60">
        <v>6773</v>
      </c>
      <c r="D115" s="60"/>
    </row>
    <row r="116" spans="1:4" ht="14.5" hidden="1" customHeight="1" outlineLevel="1" x14ac:dyDescent="0.35">
      <c r="A116" s="58" t="s">
        <v>113</v>
      </c>
      <c r="B116" s="59">
        <v>672</v>
      </c>
      <c r="C116" s="59">
        <v>633</v>
      </c>
      <c r="D116" s="59">
        <v>629</v>
      </c>
    </row>
    <row r="117" spans="1:4" ht="14.5" hidden="1" customHeight="1" outlineLevel="2" x14ac:dyDescent="0.35">
      <c r="A117" s="58" t="s">
        <v>103</v>
      </c>
      <c r="B117" s="59">
        <v>672</v>
      </c>
      <c r="C117" s="59">
        <v>633</v>
      </c>
      <c r="D117" s="59">
        <v>629</v>
      </c>
    </row>
    <row r="118" spans="1:4" ht="14.5" hidden="1" customHeight="1" outlineLevel="2" x14ac:dyDescent="0.35">
      <c r="A118" s="58" t="s">
        <v>104</v>
      </c>
      <c r="B118" s="59"/>
      <c r="C118" s="59"/>
      <c r="D118" s="59"/>
    </row>
    <row r="119" spans="1:4" ht="14.5" hidden="1" customHeight="1" outlineLevel="2" x14ac:dyDescent="0.35">
      <c r="A119" s="58" t="s">
        <v>105</v>
      </c>
      <c r="B119" s="59"/>
      <c r="C119" s="59"/>
      <c r="D119" s="59"/>
    </row>
    <row r="120" spans="1:4" ht="14.5" hidden="1" customHeight="1" outlineLevel="1" x14ac:dyDescent="0.35">
      <c r="A120" s="55" t="s">
        <v>111</v>
      </c>
      <c r="B120" s="60">
        <v>1185</v>
      </c>
      <c r="C120" s="60">
        <v>0</v>
      </c>
      <c r="D120" s="60">
        <v>0</v>
      </c>
    </row>
    <row r="121" spans="1:4" ht="14.5" hidden="1" customHeight="1" outlineLevel="2" x14ac:dyDescent="0.35">
      <c r="A121" s="55" t="s">
        <v>103</v>
      </c>
      <c r="B121" s="60">
        <v>1185</v>
      </c>
      <c r="C121" s="60"/>
      <c r="D121" s="60"/>
    </row>
    <row r="122" spans="1:4" ht="14.5" hidden="1" customHeight="1" outlineLevel="2" x14ac:dyDescent="0.35">
      <c r="A122" s="55" t="s">
        <v>104</v>
      </c>
      <c r="B122" s="60"/>
      <c r="C122" s="60"/>
      <c r="D122" s="60"/>
    </row>
    <row r="123" spans="1:4" ht="14.5" hidden="1" customHeight="1" outlineLevel="2" x14ac:dyDescent="0.35">
      <c r="A123" s="55" t="s">
        <v>105</v>
      </c>
      <c r="B123" s="60"/>
      <c r="C123" s="60"/>
      <c r="D123" s="60"/>
    </row>
    <row r="124" spans="1:4" ht="14.5" hidden="1" customHeight="1" outlineLevel="1" x14ac:dyDescent="0.35">
      <c r="A124" s="58" t="s">
        <v>112</v>
      </c>
      <c r="B124" s="59">
        <v>7973</v>
      </c>
      <c r="C124" s="59">
        <v>0</v>
      </c>
      <c r="D124" s="59">
        <v>5811</v>
      </c>
    </row>
    <row r="125" spans="1:4" ht="14.5" hidden="1" customHeight="1" outlineLevel="2" x14ac:dyDescent="0.35">
      <c r="A125" s="58" t="s">
        <v>103</v>
      </c>
      <c r="B125" s="59">
        <v>7973</v>
      </c>
      <c r="C125" s="59"/>
      <c r="D125" s="59">
        <v>5811</v>
      </c>
    </row>
    <row r="126" spans="1:4" ht="14.5" hidden="1" customHeight="1" outlineLevel="2" x14ac:dyDescent="0.35">
      <c r="A126" s="58" t="s">
        <v>104</v>
      </c>
      <c r="B126" s="59"/>
      <c r="C126" s="59"/>
      <c r="D126" s="59"/>
    </row>
    <row r="127" spans="1:4" ht="14.5" hidden="1" customHeight="1" outlineLevel="2" x14ac:dyDescent="0.35">
      <c r="A127" s="58" t="s">
        <v>105</v>
      </c>
      <c r="B127" s="59"/>
      <c r="C127" s="59"/>
      <c r="D127" s="59"/>
    </row>
    <row r="128" spans="1:4" ht="14.5" hidden="1" customHeight="1" outlineLevel="1" collapsed="1" x14ac:dyDescent="0.35">
      <c r="A128" s="47" t="s">
        <v>16</v>
      </c>
      <c r="B128" s="57">
        <v>21553</v>
      </c>
      <c r="C128" s="57">
        <v>25615</v>
      </c>
      <c r="D128" s="57">
        <v>44692</v>
      </c>
    </row>
    <row r="129" spans="1:4" ht="14.5" hidden="1" customHeight="1" outlineLevel="2" x14ac:dyDescent="0.35">
      <c r="A129" s="55" t="s">
        <v>103</v>
      </c>
      <c r="B129" s="57">
        <v>21003</v>
      </c>
      <c r="C129" s="57">
        <v>18573</v>
      </c>
      <c r="D129" s="57">
        <v>40100</v>
      </c>
    </row>
    <row r="130" spans="1:4" ht="14.5" hidden="1" customHeight="1" outlineLevel="2" x14ac:dyDescent="0.35">
      <c r="A130" s="55" t="s">
        <v>104</v>
      </c>
      <c r="B130" s="57">
        <v>17</v>
      </c>
      <c r="C130" s="60"/>
      <c r="D130" s="57">
        <v>1839</v>
      </c>
    </row>
    <row r="131" spans="1:4" ht="14.5" hidden="1" customHeight="1" outlineLevel="2" x14ac:dyDescent="0.35">
      <c r="A131" s="55" t="s">
        <v>105</v>
      </c>
      <c r="B131" s="57">
        <v>532</v>
      </c>
      <c r="C131" s="57">
        <v>7042</v>
      </c>
      <c r="D131" s="57">
        <v>2753</v>
      </c>
    </row>
    <row r="132" spans="1:4" ht="29.5" hidden="1" customHeight="1" outlineLevel="1" x14ac:dyDescent="0.35">
      <c r="A132" s="297" t="s">
        <v>174</v>
      </c>
      <c r="B132" s="297"/>
      <c r="C132" s="297"/>
      <c r="D132" s="297"/>
    </row>
    <row r="134" spans="1:4" collapsed="1" x14ac:dyDescent="0.35">
      <c r="A134" s="195" t="s">
        <v>173</v>
      </c>
      <c r="B134" s="65"/>
      <c r="C134" s="65"/>
      <c r="D134" s="65"/>
    </row>
    <row r="135" spans="1:4" ht="14.5" hidden="1" customHeight="1" outlineLevel="1" x14ac:dyDescent="0.35">
      <c r="A135" s="70" t="s">
        <v>116</v>
      </c>
      <c r="B135" s="62"/>
      <c r="C135" s="62"/>
      <c r="D135" s="62"/>
    </row>
    <row r="136" spans="1:4" ht="14.5" hidden="1" customHeight="1" outlineLevel="1" x14ac:dyDescent="0.35">
      <c r="A136" s="69" t="s">
        <v>117</v>
      </c>
      <c r="B136" s="61"/>
      <c r="C136" s="61"/>
      <c r="D136" s="61"/>
    </row>
    <row r="137" spans="1:4" ht="14.5" hidden="1" customHeight="1" outlineLevel="1" x14ac:dyDescent="0.35">
      <c r="A137" s="70" t="s">
        <v>118</v>
      </c>
      <c r="B137" s="62"/>
      <c r="C137" s="62"/>
      <c r="D137" s="62"/>
    </row>
    <row r="138" spans="1:4" ht="14.5" hidden="1" customHeight="1" outlineLevel="1" x14ac:dyDescent="0.35">
      <c r="A138" s="69" t="s">
        <v>119</v>
      </c>
      <c r="B138" s="61"/>
      <c r="C138" s="61"/>
      <c r="D138" s="61"/>
    </row>
    <row r="139" spans="1:4" ht="14.5" hidden="1" customHeight="1" outlineLevel="1" x14ac:dyDescent="0.35">
      <c r="A139" s="70" t="s">
        <v>120</v>
      </c>
      <c r="B139" s="62">
        <v>288</v>
      </c>
      <c r="C139" s="62"/>
      <c r="D139" s="62"/>
    </row>
    <row r="140" spans="1:4" ht="14.5" hidden="1" customHeight="1" outlineLevel="1" x14ac:dyDescent="0.35">
      <c r="A140" s="69" t="s">
        <v>121</v>
      </c>
      <c r="B140" s="61"/>
      <c r="C140" s="61"/>
      <c r="D140" s="61"/>
    </row>
    <row r="141" spans="1:4" ht="14.5" hidden="1" customHeight="1" outlineLevel="1" x14ac:dyDescent="0.35">
      <c r="A141" s="70" t="s">
        <v>122</v>
      </c>
      <c r="B141" s="62">
        <v>300</v>
      </c>
      <c r="C141" s="62"/>
      <c r="D141" s="62"/>
    </row>
    <row r="142" spans="1:4" ht="14.5" hidden="1" customHeight="1" outlineLevel="1" x14ac:dyDescent="0.35">
      <c r="A142" s="69" t="s">
        <v>123</v>
      </c>
      <c r="B142" s="61"/>
      <c r="C142" s="60">
        <v>1342</v>
      </c>
      <c r="D142" s="61">
        <v>578</v>
      </c>
    </row>
    <row r="143" spans="1:4" ht="14.5" hidden="1" customHeight="1" outlineLevel="1" x14ac:dyDescent="0.35">
      <c r="A143" s="70" t="s">
        <v>124</v>
      </c>
      <c r="B143" s="62"/>
      <c r="C143" s="59">
        <v>6268</v>
      </c>
      <c r="D143" s="59">
        <v>5448</v>
      </c>
    </row>
    <row r="144" spans="1:4" ht="14.5" hidden="1" customHeight="1" outlineLevel="1" x14ac:dyDescent="0.35">
      <c r="A144" s="69" t="s">
        <v>125</v>
      </c>
      <c r="B144" s="61">
        <v>418</v>
      </c>
      <c r="C144" s="60">
        <v>1949</v>
      </c>
      <c r="D144" s="60">
        <v>3120</v>
      </c>
    </row>
    <row r="145" spans="1:4" ht="14.5" hidden="1" customHeight="1" outlineLevel="1" x14ac:dyDescent="0.35">
      <c r="A145" s="70" t="s">
        <v>126</v>
      </c>
      <c r="B145" s="59">
        <v>2047</v>
      </c>
      <c r="C145" s="59">
        <v>8357</v>
      </c>
      <c r="D145" s="59">
        <v>10455</v>
      </c>
    </row>
    <row r="146" spans="1:4" ht="14.5" hidden="1" customHeight="1" outlineLevel="1" x14ac:dyDescent="0.35">
      <c r="A146" s="69" t="s">
        <v>162</v>
      </c>
      <c r="B146" s="61">
        <v>441</v>
      </c>
      <c r="C146" s="60">
        <v>2143</v>
      </c>
      <c r="D146" s="60">
        <v>5458</v>
      </c>
    </row>
    <row r="147" spans="1:4" ht="14.5" hidden="1" customHeight="1" outlineLevel="1" x14ac:dyDescent="0.35">
      <c r="A147" s="73" t="s">
        <v>11</v>
      </c>
      <c r="B147" s="76">
        <v>3493</v>
      </c>
      <c r="C147" s="76">
        <v>20060</v>
      </c>
      <c r="D147" s="76">
        <v>25059</v>
      </c>
    </row>
    <row r="148" spans="1:4" ht="30.65" hidden="1" customHeight="1" outlineLevel="1" x14ac:dyDescent="0.35">
      <c r="A148" s="297" t="s">
        <v>128</v>
      </c>
      <c r="B148" s="297"/>
      <c r="C148" s="297"/>
      <c r="D148" s="297"/>
    </row>
    <row r="149" spans="1:4" x14ac:dyDescent="0.35">
      <c r="A149" s="12"/>
    </row>
    <row r="150" spans="1:4" collapsed="1" x14ac:dyDescent="0.35">
      <c r="A150" s="299" t="s">
        <v>143</v>
      </c>
      <c r="B150" s="299"/>
      <c r="C150" s="299"/>
      <c r="D150" s="299"/>
    </row>
    <row r="151" spans="1:4" ht="14.5" hidden="1" customHeight="1" outlineLevel="1" x14ac:dyDescent="0.35">
      <c r="A151" s="58" t="s">
        <v>129</v>
      </c>
      <c r="B151" s="71"/>
      <c r="C151" s="71"/>
      <c r="D151" s="71"/>
    </row>
    <row r="152" spans="1:4" ht="14.5" hidden="1" customHeight="1" outlineLevel="1" x14ac:dyDescent="0.35">
      <c r="A152" s="58" t="s">
        <v>130</v>
      </c>
      <c r="B152" s="71"/>
      <c r="C152" s="71"/>
      <c r="D152" s="71"/>
    </row>
    <row r="153" spans="1:4" ht="14.5" hidden="1" customHeight="1" outlineLevel="1" x14ac:dyDescent="0.35">
      <c r="A153" s="55" t="s">
        <v>131</v>
      </c>
      <c r="B153" s="61">
        <v>5</v>
      </c>
      <c r="C153" s="61">
        <v>11</v>
      </c>
      <c r="D153" s="61">
        <v>10</v>
      </c>
    </row>
    <row r="154" spans="1:4" ht="14.5" hidden="1" customHeight="1" outlineLevel="1" x14ac:dyDescent="0.35">
      <c r="A154" s="55" t="s">
        <v>132</v>
      </c>
      <c r="B154" s="60">
        <v>1672</v>
      </c>
      <c r="C154" s="60">
        <v>5132</v>
      </c>
      <c r="D154" s="60">
        <v>5974</v>
      </c>
    </row>
    <row r="155" spans="1:4" ht="14.5" hidden="1" customHeight="1" outlineLevel="1" x14ac:dyDescent="0.35">
      <c r="A155" s="58" t="s">
        <v>133</v>
      </c>
      <c r="B155" s="62">
        <v>2</v>
      </c>
      <c r="C155" s="62">
        <v>15</v>
      </c>
      <c r="D155" s="62">
        <v>20</v>
      </c>
    </row>
    <row r="156" spans="1:4" ht="14.5" hidden="1" customHeight="1" outlineLevel="1" x14ac:dyDescent="0.35">
      <c r="A156" s="58" t="s">
        <v>134</v>
      </c>
      <c r="B156" s="62">
        <v>464</v>
      </c>
      <c r="C156" s="59">
        <v>8217</v>
      </c>
      <c r="D156" s="59">
        <v>14613</v>
      </c>
    </row>
    <row r="157" spans="1:4" ht="14.5" hidden="1" customHeight="1" outlineLevel="1" x14ac:dyDescent="0.35">
      <c r="A157" s="55" t="s">
        <v>135</v>
      </c>
      <c r="B157" s="61">
        <v>4</v>
      </c>
      <c r="C157" s="61">
        <v>5</v>
      </c>
      <c r="D157" s="61">
        <v>6</v>
      </c>
    </row>
    <row r="158" spans="1:4" ht="14.5" hidden="1" customHeight="1" outlineLevel="1" x14ac:dyDescent="0.35">
      <c r="A158" s="55" t="s">
        <v>137</v>
      </c>
      <c r="B158" s="60">
        <v>1357</v>
      </c>
      <c r="C158" s="60">
        <v>3810</v>
      </c>
      <c r="D158" s="60">
        <v>2652</v>
      </c>
    </row>
    <row r="159" spans="1:4" ht="14.5" hidden="1" customHeight="1" outlineLevel="1" x14ac:dyDescent="0.35">
      <c r="A159" s="58" t="s">
        <v>138</v>
      </c>
      <c r="B159" s="62"/>
      <c r="C159" s="62">
        <v>3</v>
      </c>
      <c r="D159" s="62">
        <v>4</v>
      </c>
    </row>
    <row r="160" spans="1:4" ht="14.5" hidden="1" customHeight="1" outlineLevel="1" x14ac:dyDescent="0.35">
      <c r="A160" s="58" t="s">
        <v>139</v>
      </c>
      <c r="B160" s="68"/>
      <c r="C160" s="59">
        <v>2901</v>
      </c>
      <c r="D160" s="59">
        <v>1820</v>
      </c>
    </row>
    <row r="161" spans="1:4" ht="14.5" hidden="1" customHeight="1" outlineLevel="1" x14ac:dyDescent="0.35">
      <c r="A161" s="55" t="s">
        <v>140</v>
      </c>
      <c r="B161" s="61"/>
      <c r="C161" s="61">
        <v>1</v>
      </c>
      <c r="D161" s="61">
        <v>1</v>
      </c>
    </row>
    <row r="162" spans="1:4" ht="14.5" hidden="1" customHeight="1" outlineLevel="1" x14ac:dyDescent="0.35">
      <c r="A162" s="55" t="s">
        <v>141</v>
      </c>
      <c r="B162" s="61"/>
      <c r="C162" s="87" t="s">
        <v>15</v>
      </c>
      <c r="D162" s="87" t="s">
        <v>15</v>
      </c>
    </row>
    <row r="163" spans="1:4" ht="14.5" hidden="1" customHeight="1" outlineLevel="1" x14ac:dyDescent="0.35">
      <c r="A163" s="74" t="s">
        <v>136</v>
      </c>
      <c r="B163" s="75">
        <v>11</v>
      </c>
      <c r="C163" s="75">
        <v>35</v>
      </c>
      <c r="D163" s="75">
        <v>41</v>
      </c>
    </row>
    <row r="164" spans="1:4" ht="14.5" hidden="1" customHeight="1" outlineLevel="1" x14ac:dyDescent="0.35">
      <c r="A164" s="74" t="s">
        <v>142</v>
      </c>
      <c r="B164" s="76">
        <v>3493</v>
      </c>
      <c r="C164" s="76">
        <v>20060</v>
      </c>
      <c r="D164" s="76">
        <v>25059</v>
      </c>
    </row>
    <row r="165" spans="1:4" x14ac:dyDescent="0.35">
      <c r="A165" s="12"/>
    </row>
    <row r="166" spans="1:4" collapsed="1" x14ac:dyDescent="0.35">
      <c r="A166" s="299" t="s">
        <v>144</v>
      </c>
      <c r="B166" s="299"/>
      <c r="C166" s="299"/>
      <c r="D166" s="299"/>
    </row>
    <row r="167" spans="1:4" ht="14.5" hidden="1" customHeight="1" outlineLevel="1" x14ac:dyDescent="0.35">
      <c r="A167" s="58" t="s">
        <v>146</v>
      </c>
      <c r="B167" s="62">
        <v>2</v>
      </c>
      <c r="C167" s="62">
        <v>7</v>
      </c>
      <c r="D167" s="62">
        <v>6</v>
      </c>
    </row>
    <row r="168" spans="1:4" ht="14.5" hidden="1" customHeight="1" outlineLevel="1" x14ac:dyDescent="0.35">
      <c r="A168" s="58" t="s">
        <v>151</v>
      </c>
      <c r="B168" s="62">
        <v>885</v>
      </c>
      <c r="C168" s="59">
        <v>3067</v>
      </c>
      <c r="D168" s="59">
        <v>3995</v>
      </c>
    </row>
    <row r="169" spans="1:4" ht="14.5" hidden="1" customHeight="1" outlineLevel="1" x14ac:dyDescent="0.35">
      <c r="A169" s="55" t="s">
        <v>147</v>
      </c>
      <c r="B169" s="61">
        <v>3</v>
      </c>
      <c r="C169" s="61">
        <v>12</v>
      </c>
      <c r="D169" s="61">
        <v>14</v>
      </c>
    </row>
    <row r="170" spans="1:4" ht="14.5" hidden="1" customHeight="1" outlineLevel="1" x14ac:dyDescent="0.35">
      <c r="A170" s="55" t="s">
        <v>152</v>
      </c>
      <c r="B170" s="61">
        <v>478</v>
      </c>
      <c r="C170" s="60">
        <v>6021</v>
      </c>
      <c r="D170" s="60">
        <v>9687</v>
      </c>
    </row>
    <row r="171" spans="1:4" ht="14.5" hidden="1" customHeight="1" outlineLevel="1" x14ac:dyDescent="0.35">
      <c r="A171" s="58" t="s">
        <v>145</v>
      </c>
      <c r="B171" s="62">
        <v>2</v>
      </c>
      <c r="C171" s="62">
        <v>1</v>
      </c>
      <c r="D171" s="62">
        <v>3</v>
      </c>
    </row>
    <row r="172" spans="1:4" ht="14.5" hidden="1" customHeight="1" outlineLevel="1" x14ac:dyDescent="0.35">
      <c r="A172" s="58" t="s">
        <v>153</v>
      </c>
      <c r="B172" s="62">
        <v>479</v>
      </c>
      <c r="C172" s="62">
        <v>315</v>
      </c>
      <c r="D172" s="59">
        <v>1206</v>
      </c>
    </row>
    <row r="173" spans="1:4" ht="14.5" hidden="1" customHeight="1" outlineLevel="1" x14ac:dyDescent="0.35">
      <c r="A173" s="55" t="s">
        <v>148</v>
      </c>
      <c r="B173" s="61"/>
      <c r="C173" s="61">
        <v>3</v>
      </c>
      <c r="D173" s="61">
        <v>3</v>
      </c>
    </row>
    <row r="174" spans="1:4" ht="14.5" hidden="1" customHeight="1" outlineLevel="1" x14ac:dyDescent="0.35">
      <c r="A174" s="55" t="s">
        <v>154</v>
      </c>
      <c r="B174" s="61"/>
      <c r="C174" s="60">
        <v>2037</v>
      </c>
      <c r="D174" s="60">
        <v>1862</v>
      </c>
    </row>
    <row r="175" spans="1:4" ht="14.5" hidden="1" customHeight="1" outlineLevel="1" x14ac:dyDescent="0.35">
      <c r="A175" s="58" t="s">
        <v>149</v>
      </c>
      <c r="B175" s="62">
        <v>2</v>
      </c>
      <c r="C175" s="62">
        <v>7</v>
      </c>
      <c r="D175" s="62">
        <v>7</v>
      </c>
    </row>
    <row r="176" spans="1:4" ht="14.5" hidden="1" customHeight="1" outlineLevel="1" x14ac:dyDescent="0.35">
      <c r="A176" s="58" t="s">
        <v>155</v>
      </c>
      <c r="B176" s="62">
        <v>674</v>
      </c>
      <c r="C176" s="59">
        <v>4920</v>
      </c>
      <c r="D176" s="59">
        <v>3601</v>
      </c>
    </row>
    <row r="177" spans="1:4" ht="14.5" hidden="1" customHeight="1" outlineLevel="1" x14ac:dyDescent="0.35">
      <c r="A177" s="55" t="s">
        <v>150</v>
      </c>
      <c r="B177" s="61">
        <v>2</v>
      </c>
      <c r="C177" s="61">
        <v>5</v>
      </c>
      <c r="D177" s="61">
        <v>8</v>
      </c>
    </row>
    <row r="178" spans="1:4" ht="14.5" hidden="1" customHeight="1" outlineLevel="1" x14ac:dyDescent="0.35">
      <c r="A178" s="55" t="s">
        <v>156</v>
      </c>
      <c r="B178" s="61">
        <v>978</v>
      </c>
      <c r="C178" s="60">
        <v>3700</v>
      </c>
      <c r="D178" s="60">
        <v>4707</v>
      </c>
    </row>
    <row r="179" spans="1:4" ht="14.5" hidden="1" customHeight="1" outlineLevel="1" x14ac:dyDescent="0.35">
      <c r="A179" s="74" t="s">
        <v>136</v>
      </c>
      <c r="B179" s="75">
        <v>11</v>
      </c>
      <c r="C179" s="75">
        <v>35</v>
      </c>
      <c r="D179" s="75">
        <v>41</v>
      </c>
    </row>
    <row r="180" spans="1:4" ht="14.5" hidden="1" customHeight="1" outlineLevel="1" x14ac:dyDescent="0.35">
      <c r="A180" s="74" t="s">
        <v>142</v>
      </c>
      <c r="B180" s="76">
        <v>3493</v>
      </c>
      <c r="C180" s="76">
        <v>20060</v>
      </c>
      <c r="D180" s="76">
        <v>25059</v>
      </c>
    </row>
    <row r="181" spans="1:4" x14ac:dyDescent="0.35">
      <c r="A181" s="12"/>
    </row>
    <row r="182" spans="1:4" ht="18.5" x14ac:dyDescent="0.35">
      <c r="A182" s="239" t="s">
        <v>602</v>
      </c>
      <c r="B182" s="97"/>
      <c r="C182" s="97"/>
      <c r="D182" s="97"/>
    </row>
    <row r="183" spans="1:4" x14ac:dyDescent="0.35">
      <c r="A183" s="12"/>
    </row>
    <row r="184" spans="1:4" collapsed="1" x14ac:dyDescent="0.35">
      <c r="A184" s="296" t="s">
        <v>157</v>
      </c>
      <c r="B184" s="296"/>
      <c r="C184" s="296"/>
      <c r="D184" s="296"/>
    </row>
    <row r="185" spans="1:4" ht="14.5" hidden="1" customHeight="1" outlineLevel="1" x14ac:dyDescent="0.35">
      <c r="A185" s="244" t="s">
        <v>158</v>
      </c>
      <c r="B185" s="245">
        <v>94</v>
      </c>
      <c r="C185" s="245"/>
      <c r="D185" s="245"/>
    </row>
    <row r="186" spans="1:4" ht="14.5" hidden="1" customHeight="1" outlineLevel="1" x14ac:dyDescent="0.35">
      <c r="A186" s="2" t="s">
        <v>159</v>
      </c>
      <c r="B186" s="9"/>
      <c r="C186" s="9"/>
      <c r="D186" s="9"/>
    </row>
    <row r="187" spans="1:4" ht="14.5" hidden="1" customHeight="1" outlineLevel="1" x14ac:dyDescent="0.35">
      <c r="A187" s="244" t="s">
        <v>118</v>
      </c>
      <c r="B187" s="246">
        <v>1121</v>
      </c>
      <c r="C187" s="245">
        <v>946</v>
      </c>
      <c r="D187" s="246">
        <v>1259</v>
      </c>
    </row>
    <row r="188" spans="1:4" ht="14.5" hidden="1" customHeight="1" outlineLevel="1" x14ac:dyDescent="0.35">
      <c r="A188" s="2" t="s">
        <v>119</v>
      </c>
      <c r="B188" s="9">
        <v>172</v>
      </c>
      <c r="C188" s="9">
        <v>287</v>
      </c>
      <c r="D188" s="9">
        <v>607</v>
      </c>
    </row>
    <row r="189" spans="1:4" ht="14.5" hidden="1" customHeight="1" outlineLevel="1" x14ac:dyDescent="0.35">
      <c r="A189" s="244" t="s">
        <v>120</v>
      </c>
      <c r="B189" s="245"/>
      <c r="C189" s="245"/>
      <c r="D189" s="245"/>
    </row>
    <row r="190" spans="1:4" ht="14.5" hidden="1" customHeight="1" outlineLevel="1" x14ac:dyDescent="0.35">
      <c r="A190" s="2" t="s">
        <v>121</v>
      </c>
      <c r="B190" s="9"/>
      <c r="C190" s="9"/>
      <c r="D190" s="9"/>
    </row>
    <row r="191" spans="1:4" ht="14.5" hidden="1" customHeight="1" outlineLevel="1" x14ac:dyDescent="0.35">
      <c r="A191" s="244" t="s">
        <v>160</v>
      </c>
      <c r="B191" s="245"/>
      <c r="C191" s="245"/>
      <c r="D191" s="245"/>
    </row>
    <row r="192" spans="1:4" ht="14.5" hidden="1" customHeight="1" outlineLevel="1" x14ac:dyDescent="0.35">
      <c r="A192" s="2" t="s">
        <v>123</v>
      </c>
      <c r="B192" s="9">
        <v>889</v>
      </c>
      <c r="C192" s="9">
        <v>549</v>
      </c>
      <c r="D192" s="9"/>
    </row>
    <row r="193" spans="1:4" ht="14.5" hidden="1" customHeight="1" outlineLevel="1" x14ac:dyDescent="0.35">
      <c r="A193" s="244" t="s">
        <v>161</v>
      </c>
      <c r="B193" s="245">
        <v>194</v>
      </c>
      <c r="C193" s="245">
        <v>618</v>
      </c>
      <c r="D193" s="245">
        <v>218</v>
      </c>
    </row>
    <row r="194" spans="1:4" ht="14.5" hidden="1" customHeight="1" outlineLevel="1" x14ac:dyDescent="0.35">
      <c r="A194" s="2" t="s">
        <v>125</v>
      </c>
      <c r="B194" s="9"/>
      <c r="C194" s="9"/>
      <c r="D194" s="9">
        <v>43</v>
      </c>
    </row>
    <row r="195" spans="1:4" ht="14.5" hidden="1" customHeight="1" outlineLevel="1" x14ac:dyDescent="0.35">
      <c r="A195" s="244" t="s">
        <v>126</v>
      </c>
      <c r="B195" s="245"/>
      <c r="C195" s="245"/>
      <c r="D195" s="245"/>
    </row>
    <row r="196" spans="1:4" ht="14.5" hidden="1" customHeight="1" outlineLevel="1" x14ac:dyDescent="0.35">
      <c r="A196" s="2" t="s">
        <v>162</v>
      </c>
      <c r="B196" s="9"/>
      <c r="C196" s="9">
        <v>751</v>
      </c>
      <c r="D196" s="9">
        <v>798</v>
      </c>
    </row>
    <row r="197" spans="1:4" ht="14.5" hidden="1" customHeight="1" outlineLevel="1" x14ac:dyDescent="0.35">
      <c r="A197" s="254" t="s">
        <v>11</v>
      </c>
      <c r="B197" s="255">
        <v>2471</v>
      </c>
      <c r="C197" s="255">
        <v>3152</v>
      </c>
      <c r="D197" s="255">
        <v>2926</v>
      </c>
    </row>
    <row r="198" spans="1:4" ht="30.65" hidden="1" customHeight="1" outlineLevel="1" x14ac:dyDescent="0.35">
      <c r="A198" s="300" t="s">
        <v>163</v>
      </c>
      <c r="B198" s="300"/>
      <c r="C198" s="300"/>
      <c r="D198" s="300"/>
    </row>
    <row r="199" spans="1:4" x14ac:dyDescent="0.35">
      <c r="A199" s="12"/>
    </row>
    <row r="200" spans="1:4" collapsed="1" x14ac:dyDescent="0.35">
      <c r="A200" s="296" t="s">
        <v>30</v>
      </c>
      <c r="B200" s="296"/>
      <c r="C200" s="296"/>
      <c r="D200" s="296"/>
    </row>
    <row r="201" spans="1:4" ht="14.5" hidden="1" customHeight="1" outlineLevel="1" x14ac:dyDescent="0.35">
      <c r="A201" s="244" t="s">
        <v>129</v>
      </c>
      <c r="B201" s="256"/>
      <c r="C201" s="256"/>
      <c r="D201" s="256"/>
    </row>
    <row r="202" spans="1:4" ht="14.5" hidden="1" customHeight="1" outlineLevel="1" x14ac:dyDescent="0.35">
      <c r="A202" s="244" t="s">
        <v>130</v>
      </c>
      <c r="B202" s="256"/>
      <c r="C202" s="256"/>
      <c r="D202" s="256"/>
    </row>
    <row r="203" spans="1:4" ht="14.5" hidden="1" customHeight="1" outlineLevel="1" x14ac:dyDescent="0.35">
      <c r="A203" s="2" t="s">
        <v>131</v>
      </c>
      <c r="B203" s="9">
        <v>3</v>
      </c>
      <c r="C203" s="9">
        <v>3</v>
      </c>
      <c r="D203" s="9">
        <v>2</v>
      </c>
    </row>
    <row r="204" spans="1:4" ht="14.5" hidden="1" customHeight="1" outlineLevel="1" x14ac:dyDescent="0.35">
      <c r="A204" s="2" t="s">
        <v>132</v>
      </c>
      <c r="B204" s="9">
        <v>267</v>
      </c>
      <c r="C204" s="3">
        <v>1140</v>
      </c>
      <c r="D204" s="3">
        <v>1823</v>
      </c>
    </row>
    <row r="205" spans="1:4" ht="14.5" hidden="1" customHeight="1" outlineLevel="1" x14ac:dyDescent="0.35">
      <c r="A205" s="244" t="s">
        <v>133</v>
      </c>
      <c r="B205" s="245">
        <v>2</v>
      </c>
      <c r="C205" s="245">
        <v>2</v>
      </c>
      <c r="D205" s="245">
        <v>4</v>
      </c>
    </row>
    <row r="206" spans="1:4" ht="14.5" hidden="1" customHeight="1" outlineLevel="1" x14ac:dyDescent="0.35">
      <c r="A206" s="244" t="s">
        <v>168</v>
      </c>
      <c r="B206" s="246">
        <v>1315</v>
      </c>
      <c r="C206" s="246">
        <v>1462</v>
      </c>
      <c r="D206" s="246">
        <v>1103</v>
      </c>
    </row>
    <row r="207" spans="1:4" ht="14.5" hidden="1" customHeight="1" outlineLevel="1" x14ac:dyDescent="0.35">
      <c r="A207" s="2" t="s">
        <v>164</v>
      </c>
      <c r="B207" s="9">
        <v>1</v>
      </c>
      <c r="C207" s="9">
        <v>1</v>
      </c>
      <c r="D207" s="9"/>
    </row>
    <row r="208" spans="1:4" ht="14.5" hidden="1" customHeight="1" outlineLevel="1" x14ac:dyDescent="0.35">
      <c r="A208" s="2" t="s">
        <v>169</v>
      </c>
      <c r="B208" s="9">
        <v>889</v>
      </c>
      <c r="C208" s="9">
        <v>549</v>
      </c>
      <c r="D208" s="9"/>
    </row>
    <row r="209" spans="1:4" ht="14.5" hidden="1" customHeight="1" outlineLevel="1" x14ac:dyDescent="0.35">
      <c r="A209" s="244" t="s">
        <v>165</v>
      </c>
      <c r="B209" s="245"/>
      <c r="C209" s="245"/>
      <c r="D209" s="245"/>
    </row>
    <row r="210" spans="1:4" ht="14.5" hidden="1" customHeight="1" outlineLevel="1" x14ac:dyDescent="0.35">
      <c r="A210" s="244" t="s">
        <v>139</v>
      </c>
      <c r="B210" s="245"/>
      <c r="C210" s="245"/>
      <c r="D210" s="245"/>
    </row>
    <row r="211" spans="1:4" ht="14.5" hidden="1" customHeight="1" outlineLevel="1" x14ac:dyDescent="0.35">
      <c r="A211" s="2" t="s">
        <v>166</v>
      </c>
      <c r="B211" s="9"/>
      <c r="C211" s="9"/>
      <c r="D211" s="9"/>
    </row>
    <row r="212" spans="1:4" ht="14.5" hidden="1" customHeight="1" outlineLevel="1" x14ac:dyDescent="0.35">
      <c r="A212" s="2" t="s">
        <v>141</v>
      </c>
      <c r="B212" s="9"/>
      <c r="C212" s="9"/>
      <c r="D212" s="9"/>
    </row>
    <row r="213" spans="1:4" ht="14.5" hidden="1" customHeight="1" outlineLevel="1" x14ac:dyDescent="0.35">
      <c r="A213" s="254" t="s">
        <v>167</v>
      </c>
      <c r="B213" s="257">
        <v>6</v>
      </c>
      <c r="C213" s="257">
        <v>6</v>
      </c>
      <c r="D213" s="257">
        <v>6</v>
      </c>
    </row>
    <row r="214" spans="1:4" ht="14.5" hidden="1" customHeight="1" outlineLevel="1" x14ac:dyDescent="0.35">
      <c r="A214" s="254" t="s">
        <v>142</v>
      </c>
      <c r="B214" s="255">
        <v>2471</v>
      </c>
      <c r="C214" s="255">
        <v>3152</v>
      </c>
      <c r="D214" s="255">
        <v>2926</v>
      </c>
    </row>
    <row r="215" spans="1:4" x14ac:dyDescent="0.35">
      <c r="A215" s="12"/>
    </row>
    <row r="216" spans="1:4" collapsed="1" x14ac:dyDescent="0.35">
      <c r="A216" s="296" t="s">
        <v>170</v>
      </c>
      <c r="B216" s="296"/>
      <c r="C216" s="296"/>
      <c r="D216" s="296"/>
    </row>
    <row r="217" spans="1:4" hidden="1" outlineLevel="1" x14ac:dyDescent="0.35">
      <c r="A217" s="244" t="s">
        <v>172</v>
      </c>
      <c r="B217" s="245">
        <v>3</v>
      </c>
      <c r="C217" s="245">
        <v>2</v>
      </c>
      <c r="D217" s="245">
        <v>1</v>
      </c>
    </row>
    <row r="218" spans="1:4" hidden="1" outlineLevel="1" x14ac:dyDescent="0.35">
      <c r="A218" s="244" t="s">
        <v>171</v>
      </c>
      <c r="B218" s="245">
        <v>267</v>
      </c>
      <c r="C218" s="245">
        <v>389</v>
      </c>
      <c r="D218" s="246">
        <v>1025</v>
      </c>
    </row>
    <row r="219" spans="1:4" hidden="1" outlineLevel="1" x14ac:dyDescent="0.35">
      <c r="A219" s="2" t="s">
        <v>147</v>
      </c>
      <c r="B219" s="9"/>
      <c r="C219" s="9"/>
      <c r="D219" s="9">
        <v>1</v>
      </c>
    </row>
    <row r="220" spans="1:4" hidden="1" outlineLevel="1" x14ac:dyDescent="0.35">
      <c r="A220" s="2" t="s">
        <v>152</v>
      </c>
      <c r="B220" s="9"/>
      <c r="C220" s="9"/>
      <c r="D220" s="9">
        <v>607</v>
      </c>
    </row>
    <row r="221" spans="1:4" hidden="1" outlineLevel="1" x14ac:dyDescent="0.35">
      <c r="A221" s="244" t="s">
        <v>145</v>
      </c>
      <c r="B221" s="245">
        <v>3</v>
      </c>
      <c r="C221" s="245">
        <v>4</v>
      </c>
      <c r="D221" s="245">
        <v>4</v>
      </c>
    </row>
    <row r="222" spans="1:4" hidden="1" outlineLevel="1" x14ac:dyDescent="0.35">
      <c r="A222" s="244" t="s">
        <v>153</v>
      </c>
      <c r="B222" s="246">
        <v>2203</v>
      </c>
      <c r="C222" s="246">
        <v>2763</v>
      </c>
      <c r="D222" s="246">
        <v>1294</v>
      </c>
    </row>
    <row r="223" spans="1:4" hidden="1" outlineLevel="1" x14ac:dyDescent="0.35">
      <c r="A223" s="2" t="s">
        <v>148</v>
      </c>
      <c r="B223" s="9"/>
      <c r="C223" s="9"/>
      <c r="D223" s="9"/>
    </row>
    <row r="224" spans="1:4" hidden="1" outlineLevel="1" x14ac:dyDescent="0.35">
      <c r="A224" s="2" t="s">
        <v>154</v>
      </c>
      <c r="B224" s="9"/>
      <c r="C224" s="9"/>
      <c r="D224" s="9"/>
    </row>
    <row r="225" spans="1:4" hidden="1" outlineLevel="1" x14ac:dyDescent="0.35">
      <c r="A225" s="244" t="s">
        <v>149</v>
      </c>
      <c r="B225" s="245"/>
      <c r="C225" s="245"/>
      <c r="D225" s="245"/>
    </row>
    <row r="226" spans="1:4" hidden="1" outlineLevel="1" x14ac:dyDescent="0.35">
      <c r="A226" s="244" t="s">
        <v>155</v>
      </c>
      <c r="B226" s="245"/>
      <c r="C226" s="245"/>
      <c r="D226" s="245"/>
    </row>
    <row r="227" spans="1:4" hidden="1" outlineLevel="1" x14ac:dyDescent="0.35">
      <c r="A227" s="2" t="s">
        <v>150</v>
      </c>
      <c r="B227" s="9"/>
      <c r="C227" s="9"/>
      <c r="D227" s="9"/>
    </row>
    <row r="228" spans="1:4" hidden="1" outlineLevel="1" x14ac:dyDescent="0.35">
      <c r="A228" s="2" t="s">
        <v>156</v>
      </c>
      <c r="B228" s="9"/>
      <c r="C228" s="9"/>
      <c r="D228" s="9"/>
    </row>
    <row r="229" spans="1:4" hidden="1" outlineLevel="1" x14ac:dyDescent="0.35">
      <c r="A229" s="254" t="s">
        <v>167</v>
      </c>
      <c r="B229" s="257">
        <v>6</v>
      </c>
      <c r="C229" s="257">
        <v>6</v>
      </c>
      <c r="D229" s="257">
        <v>6</v>
      </c>
    </row>
    <row r="230" spans="1:4" hidden="1" outlineLevel="1" x14ac:dyDescent="0.35">
      <c r="A230" s="254" t="s">
        <v>142</v>
      </c>
      <c r="B230" s="255">
        <v>2471</v>
      </c>
      <c r="C230" s="255">
        <v>3152</v>
      </c>
      <c r="D230" s="255">
        <v>2926</v>
      </c>
    </row>
    <row r="232" spans="1:4" x14ac:dyDescent="0.35">
      <c r="A232" s="12"/>
    </row>
    <row r="233" spans="1:4" x14ac:dyDescent="0.35">
      <c r="A233" s="12"/>
    </row>
    <row r="234" spans="1:4" x14ac:dyDescent="0.35">
      <c r="A234" s="12"/>
    </row>
    <row r="236" spans="1:4" x14ac:dyDescent="0.35">
      <c r="A236" s="12"/>
    </row>
    <row r="238" spans="1:4" x14ac:dyDescent="0.35">
      <c r="A238" s="12"/>
    </row>
    <row r="239" spans="1:4" x14ac:dyDescent="0.35">
      <c r="A239" s="12"/>
    </row>
    <row r="240" spans="1:4" x14ac:dyDescent="0.35">
      <c r="A240" s="12"/>
    </row>
    <row r="241" spans="1:1" x14ac:dyDescent="0.35">
      <c r="A241" s="12"/>
    </row>
    <row r="242" spans="1:1" x14ac:dyDescent="0.35">
      <c r="A242" s="12"/>
    </row>
    <row r="243" spans="1:1" x14ac:dyDescent="0.35">
      <c r="A243" s="12"/>
    </row>
    <row r="244" spans="1:1" x14ac:dyDescent="0.35">
      <c r="A244" s="12"/>
    </row>
    <row r="245" spans="1:1" x14ac:dyDescent="0.35">
      <c r="A245" s="12"/>
    </row>
    <row r="247" spans="1:1" x14ac:dyDescent="0.35">
      <c r="A247" s="12"/>
    </row>
    <row r="248" spans="1:1" x14ac:dyDescent="0.35">
      <c r="A248" s="12"/>
    </row>
    <row r="250" spans="1:1" x14ac:dyDescent="0.35">
      <c r="A250" s="12"/>
    </row>
    <row r="251" spans="1:1" x14ac:dyDescent="0.35">
      <c r="A251" s="12"/>
    </row>
    <row r="253" spans="1:1" x14ac:dyDescent="0.35">
      <c r="A253" s="12"/>
    </row>
    <row r="254" spans="1:1" x14ac:dyDescent="0.35">
      <c r="A254" s="12"/>
    </row>
    <row r="255" spans="1:1" x14ac:dyDescent="0.35">
      <c r="A255" s="12"/>
    </row>
  </sheetData>
  <mergeCells count="10">
    <mergeCell ref="A200:D200"/>
    <mergeCell ref="A216:D216"/>
    <mergeCell ref="A132:D132"/>
    <mergeCell ref="A46:D46"/>
    <mergeCell ref="A166:D166"/>
    <mergeCell ref="A75:D75"/>
    <mergeCell ref="A148:D148"/>
    <mergeCell ref="A198:D198"/>
    <mergeCell ref="A150:D150"/>
    <mergeCell ref="A184:D184"/>
  </mergeCells>
  <pageMargins left="0.511811024" right="0.511811024" top="0.78740157499999996" bottom="0.78740157499999996" header="0.31496062000000002" footer="0.31496062000000002"/>
  <pageSetup paperSize="9" scale="8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40"/>
  <sheetViews>
    <sheetView showGridLines="0" zoomScale="90" zoomScaleNormal="90" workbookViewId="0">
      <pane xSplit="1" ySplit="6" topLeftCell="B7" activePane="bottomRight" state="frozen"/>
      <selection pane="topRight" activeCell="B1" sqref="B1"/>
      <selection pane="bottomLeft" activeCell="A7" sqref="A7"/>
      <selection pane="bottomRight" activeCell="A47" sqref="A47"/>
    </sheetView>
  </sheetViews>
  <sheetFormatPr defaultRowHeight="14.5" outlineLevelRow="1" x14ac:dyDescent="0.35"/>
  <cols>
    <col min="1" max="1" width="65.54296875" customWidth="1"/>
    <col min="2" max="4" width="16.54296875" customWidth="1"/>
    <col min="5" max="8" width="14.54296875" customWidth="1"/>
  </cols>
  <sheetData>
    <row r="2" spans="1:8" ht="21" x14ac:dyDescent="0.5">
      <c r="C2" s="202"/>
      <c r="H2" s="203" t="s">
        <v>83</v>
      </c>
    </row>
    <row r="3" spans="1:8" x14ac:dyDescent="0.35">
      <c r="H3" s="205" t="s">
        <v>641</v>
      </c>
    </row>
    <row r="4" spans="1:8" ht="3.65" customHeight="1" x14ac:dyDescent="0.35">
      <c r="A4" s="200"/>
      <c r="B4" s="200"/>
      <c r="C4" s="200"/>
      <c r="D4" s="200"/>
      <c r="E4" s="200"/>
      <c r="F4" s="200"/>
      <c r="G4" s="200"/>
      <c r="H4" s="200"/>
    </row>
    <row r="5" spans="1:8" ht="7.5" customHeight="1" x14ac:dyDescent="0.35"/>
    <row r="6" spans="1:8" ht="18.5" x14ac:dyDescent="0.35">
      <c r="B6" s="238">
        <v>2017</v>
      </c>
      <c r="C6" s="238">
        <v>2018</v>
      </c>
      <c r="D6" s="238">
        <v>2019</v>
      </c>
    </row>
    <row r="8" spans="1:8" collapsed="1" x14ac:dyDescent="0.35">
      <c r="A8" s="301" t="s">
        <v>180</v>
      </c>
      <c r="B8" s="301"/>
      <c r="C8" s="301"/>
      <c r="D8" s="301"/>
    </row>
    <row r="9" spans="1:8" hidden="1" outlineLevel="1" x14ac:dyDescent="0.35">
      <c r="A9" s="208" t="s">
        <v>51</v>
      </c>
      <c r="B9" s="3">
        <v>132</v>
      </c>
      <c r="C9" s="3">
        <v>132</v>
      </c>
      <c r="D9" s="3">
        <v>132</v>
      </c>
    </row>
    <row r="10" spans="1:8" hidden="1" outlineLevel="1" x14ac:dyDescent="0.35">
      <c r="A10" s="210" t="s">
        <v>52</v>
      </c>
      <c r="B10" s="11">
        <v>380</v>
      </c>
      <c r="C10" s="11">
        <v>380</v>
      </c>
      <c r="D10" s="11">
        <v>380</v>
      </c>
    </row>
    <row r="11" spans="1:8" hidden="1" outlineLevel="1" x14ac:dyDescent="0.35">
      <c r="A11" s="208" t="s">
        <v>53</v>
      </c>
      <c r="B11" s="3">
        <v>100</v>
      </c>
      <c r="C11" s="3">
        <v>100</v>
      </c>
      <c r="D11" s="3">
        <v>100</v>
      </c>
    </row>
    <row r="12" spans="1:8" hidden="1" outlineLevel="1" x14ac:dyDescent="0.35">
      <c r="A12" s="210" t="s">
        <v>54</v>
      </c>
      <c r="B12" s="11">
        <v>187</v>
      </c>
      <c r="C12" s="11">
        <v>187</v>
      </c>
      <c r="D12" s="11">
        <v>187</v>
      </c>
    </row>
    <row r="13" spans="1:8" hidden="1" outlineLevel="1" x14ac:dyDescent="0.35">
      <c r="A13" s="208" t="s">
        <v>55</v>
      </c>
      <c r="B13" s="3">
        <v>56</v>
      </c>
      <c r="C13" s="3">
        <v>56</v>
      </c>
      <c r="D13" s="3">
        <v>56</v>
      </c>
    </row>
    <row r="14" spans="1:8" hidden="1" outlineLevel="1" x14ac:dyDescent="0.35">
      <c r="A14" s="210" t="s">
        <v>56</v>
      </c>
      <c r="B14" s="11" t="s">
        <v>15</v>
      </c>
      <c r="C14" s="11" t="s">
        <v>15</v>
      </c>
      <c r="D14" s="11" t="s">
        <v>15</v>
      </c>
    </row>
    <row r="15" spans="1:8" hidden="1" outlineLevel="1" x14ac:dyDescent="0.35">
      <c r="A15" s="208" t="s">
        <v>57</v>
      </c>
      <c r="B15" s="3" t="s">
        <v>15</v>
      </c>
      <c r="C15" s="3">
        <v>17</v>
      </c>
      <c r="D15" s="3">
        <v>18</v>
      </c>
    </row>
    <row r="16" spans="1:8" hidden="1" outlineLevel="1" x14ac:dyDescent="0.35">
      <c r="A16" s="210" t="s">
        <v>58</v>
      </c>
      <c r="B16" s="11">
        <v>13</v>
      </c>
      <c r="C16" s="11">
        <v>13</v>
      </c>
      <c r="D16" s="11">
        <v>13</v>
      </c>
    </row>
    <row r="17" spans="1:9" hidden="1" outlineLevel="1" x14ac:dyDescent="0.35">
      <c r="A17" s="208" t="s">
        <v>59</v>
      </c>
      <c r="B17" s="3">
        <v>112</v>
      </c>
      <c r="C17" s="3">
        <v>189</v>
      </c>
      <c r="D17" s="3">
        <v>280</v>
      </c>
    </row>
    <row r="18" spans="1:9" hidden="1" outlineLevel="1" x14ac:dyDescent="0.35">
      <c r="A18" s="210" t="s">
        <v>60</v>
      </c>
      <c r="B18" s="11" t="s">
        <v>15</v>
      </c>
      <c r="C18" s="11">
        <v>13</v>
      </c>
      <c r="D18" s="11">
        <v>22</v>
      </c>
    </row>
    <row r="19" spans="1:9" hidden="1" outlineLevel="1" x14ac:dyDescent="0.35">
      <c r="A19" s="211" t="s">
        <v>11</v>
      </c>
      <c r="B19" s="6">
        <f>SUM(B9:B18)</f>
        <v>980</v>
      </c>
      <c r="C19" s="6">
        <f>SUM(C9:C18)</f>
        <v>1087</v>
      </c>
      <c r="D19" s="6">
        <f>SUM(D9:D18)</f>
        <v>1188</v>
      </c>
    </row>
    <row r="20" spans="1:9" hidden="1" outlineLevel="1" x14ac:dyDescent="0.35">
      <c r="A20" s="212" t="s">
        <v>181</v>
      </c>
    </row>
    <row r="22" spans="1:9" s="22" customFormat="1" collapsed="1" x14ac:dyDescent="0.35">
      <c r="A22" s="19" t="s">
        <v>179</v>
      </c>
      <c r="B22" s="4"/>
      <c r="C22" s="4"/>
      <c r="D22" s="4"/>
      <c r="E22" s="21"/>
      <c r="F22" s="21"/>
      <c r="G22" s="21"/>
      <c r="H22" s="21"/>
      <c r="I22" s="21"/>
    </row>
    <row r="23" spans="1:9" s="22" customFormat="1" hidden="1" outlineLevel="1" x14ac:dyDescent="0.35">
      <c r="A23" s="2" t="s">
        <v>0</v>
      </c>
      <c r="B23" s="25">
        <v>90.3</v>
      </c>
      <c r="C23" s="25">
        <v>70.2</v>
      </c>
      <c r="D23" s="25">
        <v>76.7</v>
      </c>
      <c r="E23" s="21"/>
      <c r="F23" s="21"/>
      <c r="G23" s="21"/>
      <c r="H23" s="21"/>
      <c r="I23" s="21"/>
    </row>
    <row r="24" spans="1:9" s="22" customFormat="1" hidden="1" outlineLevel="1" x14ac:dyDescent="0.35">
      <c r="A24" s="24" t="s">
        <v>1</v>
      </c>
      <c r="B24" s="26">
        <v>93</v>
      </c>
      <c r="C24" s="26">
        <v>89.6</v>
      </c>
      <c r="D24" s="26">
        <v>93.4</v>
      </c>
      <c r="E24" s="21"/>
      <c r="F24" s="21"/>
      <c r="G24" s="21"/>
      <c r="H24" s="21"/>
      <c r="I24" s="21"/>
    </row>
    <row r="25" spans="1:9" s="22" customFormat="1" hidden="1" outlineLevel="1" x14ac:dyDescent="0.35">
      <c r="A25" s="2" t="s">
        <v>2</v>
      </c>
      <c r="B25" s="25">
        <v>98.7</v>
      </c>
      <c r="C25" s="25">
        <v>90</v>
      </c>
      <c r="D25" s="25">
        <v>93.6</v>
      </c>
      <c r="E25" s="21"/>
      <c r="F25" s="21"/>
      <c r="G25" s="21"/>
      <c r="H25" s="21"/>
      <c r="I25" s="21"/>
    </row>
    <row r="26" spans="1:9" s="22" customFormat="1" hidden="1" outlineLevel="1" x14ac:dyDescent="0.35">
      <c r="A26" s="24" t="s">
        <v>3</v>
      </c>
      <c r="B26" s="26">
        <v>93.9</v>
      </c>
      <c r="C26" s="26">
        <v>95.2</v>
      </c>
      <c r="D26" s="26">
        <v>91.7</v>
      </c>
      <c r="E26" s="21"/>
      <c r="F26" s="21"/>
      <c r="G26" s="21"/>
      <c r="H26" s="21"/>
      <c r="I26" s="21"/>
    </row>
    <row r="27" spans="1:9" s="22" customFormat="1" hidden="1" outlineLevel="1" x14ac:dyDescent="0.35">
      <c r="A27" s="2" t="s">
        <v>4</v>
      </c>
      <c r="B27" s="25">
        <v>96.4</v>
      </c>
      <c r="C27" s="25">
        <v>93.4</v>
      </c>
      <c r="D27" s="25">
        <v>93.4</v>
      </c>
      <c r="E27" s="21"/>
      <c r="F27" s="21"/>
      <c r="G27" s="21"/>
      <c r="H27" s="21"/>
      <c r="I27" s="21"/>
    </row>
    <row r="28" spans="1:9" s="22" customFormat="1" hidden="1" outlineLevel="1" x14ac:dyDescent="0.35">
      <c r="A28" s="27" t="s">
        <v>176</v>
      </c>
      <c r="B28" s="21"/>
      <c r="C28" s="21"/>
      <c r="D28" s="21"/>
      <c r="E28" s="21"/>
      <c r="F28" s="21"/>
      <c r="G28" s="21"/>
      <c r="H28" s="21"/>
      <c r="I28" s="21"/>
    </row>
    <row r="29" spans="1:9" s="22" customFormat="1" hidden="1" outlineLevel="1" x14ac:dyDescent="0.35">
      <c r="A29" s="27" t="s">
        <v>177</v>
      </c>
      <c r="B29" s="21"/>
      <c r="C29" s="21"/>
      <c r="D29" s="21"/>
      <c r="E29" s="21"/>
      <c r="F29" s="21"/>
      <c r="G29" s="21"/>
      <c r="H29" s="21"/>
      <c r="I29" s="21"/>
    </row>
    <row r="30" spans="1:9" s="22" customFormat="1" x14ac:dyDescent="0.35">
      <c r="A30" s="12"/>
      <c r="B30" s="21"/>
      <c r="C30" s="21"/>
      <c r="D30" s="21"/>
      <c r="E30" s="21"/>
      <c r="F30" s="21"/>
      <c r="G30" s="21"/>
      <c r="H30" s="21"/>
      <c r="I30" s="21"/>
    </row>
    <row r="31" spans="1:9" s="22" customFormat="1" collapsed="1" x14ac:dyDescent="0.35">
      <c r="A31" s="28" t="s">
        <v>178</v>
      </c>
      <c r="B31" s="4"/>
      <c r="C31" s="4"/>
      <c r="D31" s="4"/>
      <c r="E31" s="21"/>
      <c r="F31" s="21"/>
      <c r="G31" s="21"/>
      <c r="H31" s="21"/>
      <c r="I31" s="21"/>
    </row>
    <row r="32" spans="1:9" s="22" customFormat="1" hidden="1" outlineLevel="1" x14ac:dyDescent="0.35">
      <c r="A32" s="2" t="s">
        <v>5</v>
      </c>
      <c r="B32" s="3">
        <v>662</v>
      </c>
      <c r="C32" s="3">
        <v>500</v>
      </c>
      <c r="D32" s="3">
        <v>641</v>
      </c>
      <c r="E32" s="21"/>
      <c r="F32" s="21"/>
      <c r="G32" s="21"/>
      <c r="H32" s="21"/>
      <c r="I32" s="21"/>
    </row>
    <row r="33" spans="1:9" s="22" customFormat="1" hidden="1" outlineLevel="1" x14ac:dyDescent="0.35">
      <c r="A33" s="24" t="s">
        <v>6</v>
      </c>
      <c r="B33" s="11">
        <v>2403</v>
      </c>
      <c r="C33" s="11">
        <v>2556</v>
      </c>
      <c r="D33" s="11">
        <v>2554</v>
      </c>
      <c r="E33" s="21"/>
      <c r="F33" s="21"/>
      <c r="G33" s="21"/>
      <c r="H33" s="21"/>
      <c r="I33" s="21"/>
    </row>
    <row r="34" spans="1:9" s="22" customFormat="1" hidden="1" outlineLevel="1" x14ac:dyDescent="0.35">
      <c r="A34" s="2" t="s">
        <v>7</v>
      </c>
      <c r="B34" s="3">
        <v>336</v>
      </c>
      <c r="C34" s="3">
        <v>349</v>
      </c>
      <c r="D34" s="3">
        <v>372</v>
      </c>
      <c r="E34" s="21"/>
      <c r="F34" s="21"/>
      <c r="G34" s="21"/>
      <c r="H34" s="21"/>
      <c r="I34" s="21"/>
    </row>
    <row r="35" spans="1:9" s="22" customFormat="1" hidden="1" outlineLevel="1" x14ac:dyDescent="0.35">
      <c r="A35" s="24" t="s">
        <v>8</v>
      </c>
      <c r="B35" s="11">
        <v>543</v>
      </c>
      <c r="C35" s="11">
        <v>594</v>
      </c>
      <c r="D35" s="11">
        <v>495</v>
      </c>
      <c r="E35" s="21"/>
      <c r="F35" s="21"/>
      <c r="G35" s="21"/>
      <c r="H35" s="21"/>
      <c r="I35" s="21"/>
    </row>
    <row r="36" spans="1:9" s="22" customFormat="1" hidden="1" outlineLevel="1" x14ac:dyDescent="0.35">
      <c r="A36" s="2" t="s">
        <v>9</v>
      </c>
      <c r="B36" s="3">
        <v>175</v>
      </c>
      <c r="C36" s="3">
        <v>196</v>
      </c>
      <c r="D36" s="3">
        <v>174</v>
      </c>
      <c r="E36" s="21"/>
      <c r="F36" s="21"/>
      <c r="G36" s="21"/>
      <c r="H36" s="21"/>
      <c r="I36" s="21"/>
    </row>
    <row r="37" spans="1:9" s="22" customFormat="1" hidden="1" outlineLevel="1" x14ac:dyDescent="0.35">
      <c r="A37" s="24" t="s">
        <v>182</v>
      </c>
      <c r="B37" s="11">
        <v>4119</v>
      </c>
      <c r="C37" s="11">
        <v>4197</v>
      </c>
      <c r="D37" s="11">
        <v>4235</v>
      </c>
      <c r="E37" s="21"/>
      <c r="F37" s="21"/>
      <c r="G37" s="21"/>
      <c r="H37" s="21"/>
      <c r="I37" s="21"/>
    </row>
    <row r="38" spans="1:9" s="22" customFormat="1" hidden="1" outlineLevel="1" x14ac:dyDescent="0.35">
      <c r="A38" s="2" t="s">
        <v>183</v>
      </c>
      <c r="B38" s="3">
        <v>3403</v>
      </c>
      <c r="C38" s="3">
        <v>3499</v>
      </c>
      <c r="D38" s="3">
        <v>3517</v>
      </c>
      <c r="E38" s="21"/>
      <c r="F38" s="21"/>
      <c r="G38" s="21"/>
      <c r="H38" s="21"/>
      <c r="I38" s="21"/>
    </row>
    <row r="39" spans="1:9" s="22" customFormat="1" hidden="1" outlineLevel="1" x14ac:dyDescent="0.35">
      <c r="A39" s="27" t="s">
        <v>184</v>
      </c>
      <c r="B39" s="21"/>
      <c r="C39" s="21"/>
      <c r="D39" s="21"/>
      <c r="E39" s="21"/>
      <c r="F39" s="21"/>
      <c r="G39" s="21"/>
      <c r="H39" s="21"/>
      <c r="I39" s="21"/>
    </row>
    <row r="40" spans="1:9" s="22" customFormat="1" hidden="1" outlineLevel="1" x14ac:dyDescent="0.35">
      <c r="A40" s="27" t="s">
        <v>185</v>
      </c>
      <c r="B40" s="21"/>
      <c r="C40" s="21"/>
      <c r="D40" s="21"/>
      <c r="E40" s="21"/>
      <c r="F40" s="21"/>
      <c r="G40" s="21"/>
      <c r="H40" s="21"/>
      <c r="I40" s="21"/>
    </row>
  </sheetData>
  <mergeCells count="1">
    <mergeCell ref="A8:D8"/>
  </mergeCells>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113"/>
  <sheetViews>
    <sheetView showGridLines="0" zoomScale="90" zoomScaleNormal="90" workbookViewId="0">
      <pane xSplit="1" ySplit="6" topLeftCell="B7" activePane="bottomRight" state="frozen"/>
      <selection pane="topRight" activeCell="B1" sqref="B1"/>
      <selection pane="bottomLeft" activeCell="A7" sqref="A7"/>
      <selection pane="bottomRight" activeCell="A3" sqref="A3"/>
    </sheetView>
  </sheetViews>
  <sheetFormatPr defaultRowHeight="14.5" outlineLevelRow="1" x14ac:dyDescent="0.35"/>
  <cols>
    <col min="1" max="1" width="65.54296875" customWidth="1"/>
    <col min="2" max="4" width="16.54296875" customWidth="1"/>
    <col min="5" max="8" width="14.54296875" customWidth="1"/>
  </cols>
  <sheetData>
    <row r="2" spans="1:9" ht="21" x14ac:dyDescent="0.5">
      <c r="C2" s="202"/>
      <c r="H2" s="203" t="s">
        <v>83</v>
      </c>
    </row>
    <row r="3" spans="1:9" x14ac:dyDescent="0.35">
      <c r="H3" s="205" t="s">
        <v>640</v>
      </c>
    </row>
    <row r="4" spans="1:9" ht="3.65" customHeight="1" x14ac:dyDescent="0.35">
      <c r="A4" s="200"/>
      <c r="B4" s="200"/>
      <c r="C4" s="200"/>
      <c r="D4" s="200"/>
      <c r="E4" s="200"/>
      <c r="F4" s="200"/>
      <c r="G4" s="200"/>
      <c r="H4" s="200"/>
    </row>
    <row r="5" spans="1:9" ht="7.5" customHeight="1" x14ac:dyDescent="0.35"/>
    <row r="6" spans="1:9" ht="18.5" x14ac:dyDescent="0.35">
      <c r="B6" s="238">
        <v>2017</v>
      </c>
      <c r="C6" s="238">
        <v>2018</v>
      </c>
      <c r="D6" s="238">
        <v>2019</v>
      </c>
    </row>
    <row r="8" spans="1:9" s="22" customFormat="1" collapsed="1" x14ac:dyDescent="0.35">
      <c r="A8" s="86" t="s">
        <v>186</v>
      </c>
      <c r="B8" s="65"/>
      <c r="C8" s="65"/>
      <c r="D8" s="65"/>
      <c r="E8" s="21"/>
      <c r="F8" s="21"/>
      <c r="G8" s="21"/>
      <c r="H8" s="21"/>
      <c r="I8" s="21"/>
    </row>
    <row r="9" spans="1:9" s="22" customFormat="1" hidden="1" outlineLevel="1" x14ac:dyDescent="0.35">
      <c r="A9" s="236" t="s">
        <v>187</v>
      </c>
      <c r="B9" s="60">
        <v>10522</v>
      </c>
      <c r="C9" s="60">
        <v>10522</v>
      </c>
      <c r="D9" s="60">
        <v>10525</v>
      </c>
      <c r="E9" s="21"/>
      <c r="F9" s="21"/>
      <c r="G9" s="21"/>
      <c r="H9" s="21"/>
      <c r="I9" s="21"/>
    </row>
    <row r="10" spans="1:9" s="22" customFormat="1" hidden="1" outlineLevel="1" x14ac:dyDescent="0.35">
      <c r="A10" s="58" t="s">
        <v>188</v>
      </c>
      <c r="B10" s="59">
        <v>2026</v>
      </c>
      <c r="C10" s="59">
        <v>2039</v>
      </c>
      <c r="D10" s="59">
        <v>2039</v>
      </c>
      <c r="E10" s="21"/>
      <c r="F10" s="21"/>
      <c r="G10" s="21"/>
      <c r="H10" s="21"/>
      <c r="I10" s="21"/>
    </row>
    <row r="11" spans="1:9" s="22" customFormat="1" hidden="1" outlineLevel="1" x14ac:dyDescent="0.35">
      <c r="A11" s="55" t="s">
        <v>189</v>
      </c>
      <c r="B11" s="60">
        <v>77684</v>
      </c>
      <c r="C11" s="60">
        <v>77904</v>
      </c>
      <c r="D11" s="60">
        <v>78766</v>
      </c>
      <c r="E11" s="21"/>
      <c r="F11" s="21"/>
      <c r="G11" s="21"/>
      <c r="H11" s="21"/>
      <c r="I11" s="21"/>
    </row>
    <row r="12" spans="1:9" s="22" customFormat="1" hidden="1" outlineLevel="1" x14ac:dyDescent="0.35">
      <c r="A12" s="58" t="s">
        <v>190</v>
      </c>
      <c r="B12" s="59">
        <v>222</v>
      </c>
      <c r="C12" s="59">
        <v>221</v>
      </c>
      <c r="D12" s="59">
        <v>221</v>
      </c>
      <c r="E12" s="21"/>
      <c r="F12" s="21"/>
      <c r="G12" s="21"/>
      <c r="H12" s="21"/>
      <c r="I12" s="21"/>
    </row>
    <row r="13" spans="1:9" s="22" customFormat="1" hidden="1" outlineLevel="1" x14ac:dyDescent="0.35">
      <c r="A13" s="55" t="s">
        <v>191</v>
      </c>
      <c r="B13" s="60">
        <v>91741</v>
      </c>
      <c r="C13" s="60">
        <v>92408</v>
      </c>
      <c r="D13" s="60">
        <v>93082</v>
      </c>
      <c r="E13" s="21"/>
      <c r="F13" s="21"/>
      <c r="G13" s="21"/>
      <c r="H13" s="21"/>
      <c r="I13" s="21"/>
    </row>
    <row r="15" spans="1:9" s="22" customFormat="1" collapsed="1" x14ac:dyDescent="0.35">
      <c r="A15" s="299" t="s">
        <v>192</v>
      </c>
      <c r="B15" s="299"/>
      <c r="C15" s="299"/>
      <c r="D15" s="299"/>
      <c r="E15" s="21"/>
      <c r="F15" s="21"/>
      <c r="G15" s="21"/>
    </row>
    <row r="16" spans="1:9" s="22" customFormat="1" hidden="1" outlineLevel="1" x14ac:dyDescent="0.35">
      <c r="A16" s="58" t="s">
        <v>193</v>
      </c>
      <c r="B16" s="50">
        <v>18475</v>
      </c>
      <c r="C16" s="50">
        <v>17846</v>
      </c>
      <c r="D16" s="50">
        <v>16891</v>
      </c>
      <c r="E16" s="21"/>
      <c r="F16" s="21"/>
      <c r="G16" s="21"/>
    </row>
    <row r="17" spans="1:9" s="22" customFormat="1" hidden="1" outlineLevel="1" x14ac:dyDescent="0.35">
      <c r="A17" s="55" t="s">
        <v>194</v>
      </c>
      <c r="B17" s="48">
        <v>9770</v>
      </c>
      <c r="C17" s="48">
        <v>9712</v>
      </c>
      <c r="D17" s="48">
        <v>9878</v>
      </c>
      <c r="E17" s="21"/>
      <c r="F17" s="21"/>
      <c r="G17" s="21"/>
    </row>
    <row r="18" spans="1:9" s="22" customFormat="1" hidden="1" outlineLevel="1" x14ac:dyDescent="0.35">
      <c r="A18" s="58" t="s">
        <v>195</v>
      </c>
      <c r="B18" s="50">
        <v>868</v>
      </c>
      <c r="C18" s="50">
        <v>868</v>
      </c>
      <c r="D18" s="50">
        <v>866</v>
      </c>
      <c r="E18" s="21"/>
      <c r="F18" s="21"/>
      <c r="G18" s="21"/>
    </row>
    <row r="19" spans="1:9" s="22" customFormat="1" hidden="1" outlineLevel="1" x14ac:dyDescent="0.35">
      <c r="A19" s="55" t="s">
        <v>196</v>
      </c>
      <c r="B19" s="48">
        <v>120</v>
      </c>
      <c r="C19" s="48">
        <v>33</v>
      </c>
      <c r="D19" s="48">
        <v>120</v>
      </c>
      <c r="E19" s="21"/>
      <c r="F19" s="21"/>
      <c r="G19" s="21"/>
    </row>
    <row r="20" spans="1:9" s="22" customFormat="1" hidden="1" outlineLevel="1" x14ac:dyDescent="0.35">
      <c r="A20" s="58" t="s">
        <v>10</v>
      </c>
      <c r="B20" s="50">
        <v>305</v>
      </c>
      <c r="C20" s="50">
        <v>284</v>
      </c>
      <c r="D20" s="50">
        <v>211</v>
      </c>
      <c r="E20" s="21"/>
      <c r="F20" s="21"/>
      <c r="G20" s="21"/>
    </row>
    <row r="21" spans="1:9" s="22" customFormat="1" hidden="1" outlineLevel="1" x14ac:dyDescent="0.35">
      <c r="A21" s="55" t="s">
        <v>197</v>
      </c>
      <c r="B21" s="48">
        <v>138</v>
      </c>
      <c r="C21" s="48">
        <v>147</v>
      </c>
      <c r="D21" s="48">
        <v>170</v>
      </c>
      <c r="E21" s="21"/>
      <c r="F21" s="21"/>
      <c r="G21" s="21"/>
    </row>
    <row r="22" spans="1:9" s="22" customFormat="1" hidden="1" outlineLevel="1" x14ac:dyDescent="0.35">
      <c r="A22" s="58" t="s">
        <v>198</v>
      </c>
      <c r="B22" s="50">
        <v>55</v>
      </c>
      <c r="C22" s="50">
        <v>65</v>
      </c>
      <c r="D22" s="50">
        <v>78</v>
      </c>
      <c r="E22" s="21"/>
      <c r="F22" s="21"/>
      <c r="G22" s="21"/>
    </row>
    <row r="23" spans="1:9" s="22" customFormat="1" hidden="1" outlineLevel="1" x14ac:dyDescent="0.35">
      <c r="A23" s="55" t="s">
        <v>199</v>
      </c>
      <c r="B23" s="48">
        <v>200</v>
      </c>
      <c r="C23" s="48">
        <v>256</v>
      </c>
      <c r="D23" s="48">
        <v>999</v>
      </c>
      <c r="E23" s="21"/>
      <c r="F23" s="21"/>
      <c r="G23" s="21"/>
    </row>
    <row r="24" spans="1:9" s="22" customFormat="1" hidden="1" outlineLevel="1" x14ac:dyDescent="0.35">
      <c r="A24" s="74" t="s">
        <v>11</v>
      </c>
      <c r="B24" s="237">
        <v>29932</v>
      </c>
      <c r="C24" s="237">
        <v>29211</v>
      </c>
      <c r="D24" s="237">
        <v>29214</v>
      </c>
      <c r="E24" s="21"/>
      <c r="F24" s="21"/>
      <c r="G24" s="21"/>
    </row>
    <row r="25" spans="1:9" s="22" customFormat="1" ht="62.15" hidden="1" customHeight="1" outlineLevel="1" x14ac:dyDescent="0.35">
      <c r="A25" s="300" t="s">
        <v>604</v>
      </c>
      <c r="B25" s="300"/>
      <c r="C25" s="300"/>
      <c r="D25" s="300"/>
      <c r="E25" s="2"/>
      <c r="F25" s="2"/>
      <c r="G25" s="2"/>
      <c r="H25" s="21"/>
      <c r="I25" s="21"/>
    </row>
    <row r="27" spans="1:9" s="22" customFormat="1" collapsed="1" x14ac:dyDescent="0.35">
      <c r="A27" s="1" t="s">
        <v>200</v>
      </c>
      <c r="B27" s="46"/>
      <c r="C27" s="46"/>
      <c r="D27" s="46"/>
      <c r="E27" s="21"/>
      <c r="F27" s="21"/>
      <c r="G27" s="21"/>
      <c r="H27" s="21"/>
      <c r="I27" s="21"/>
    </row>
    <row r="28" spans="1:9" s="22" customFormat="1" hidden="1" outlineLevel="1" x14ac:dyDescent="0.35">
      <c r="A28" s="47" t="s">
        <v>201</v>
      </c>
      <c r="B28" s="48">
        <v>29932</v>
      </c>
      <c r="C28" s="48">
        <v>29204</v>
      </c>
      <c r="D28" s="48">
        <v>29214</v>
      </c>
      <c r="E28" s="21"/>
      <c r="F28" s="21"/>
      <c r="G28" s="21"/>
      <c r="H28" s="21"/>
      <c r="I28" s="21"/>
    </row>
    <row r="29" spans="1:9" s="22" customFormat="1" hidden="1" outlineLevel="1" x14ac:dyDescent="0.35">
      <c r="A29" s="49" t="s">
        <v>22</v>
      </c>
      <c r="B29" s="50">
        <v>5090</v>
      </c>
      <c r="C29" s="50">
        <v>4645</v>
      </c>
      <c r="D29" s="50">
        <v>4610</v>
      </c>
      <c r="E29" s="21"/>
      <c r="F29" s="21"/>
      <c r="G29" s="21"/>
      <c r="H29" s="21"/>
      <c r="I29" s="21"/>
    </row>
    <row r="30" spans="1:9" s="22" customFormat="1" hidden="1" outlineLevel="1" x14ac:dyDescent="0.35">
      <c r="A30" s="51" t="s">
        <v>202</v>
      </c>
      <c r="B30" s="52">
        <v>0</v>
      </c>
      <c r="C30" s="52">
        <v>0</v>
      </c>
      <c r="D30" s="52">
        <v>0</v>
      </c>
      <c r="E30" s="21"/>
      <c r="F30" s="21"/>
      <c r="G30" s="21"/>
      <c r="H30" s="21"/>
      <c r="I30" s="21"/>
    </row>
    <row r="31" spans="1:9" s="22" customFormat="1" hidden="1" outlineLevel="1" x14ac:dyDescent="0.35">
      <c r="A31" s="49" t="s">
        <v>203</v>
      </c>
      <c r="B31" s="50">
        <v>6351</v>
      </c>
      <c r="C31" s="50">
        <v>6351</v>
      </c>
      <c r="D31" s="50">
        <v>6352</v>
      </c>
      <c r="E31" s="21"/>
      <c r="F31" s="21"/>
      <c r="G31" s="21"/>
      <c r="H31" s="21"/>
      <c r="I31" s="21"/>
    </row>
    <row r="32" spans="1:9" s="22" customFormat="1" hidden="1" outlineLevel="1" x14ac:dyDescent="0.35">
      <c r="A32" s="53" t="s">
        <v>204</v>
      </c>
      <c r="B32" s="50">
        <v>6351</v>
      </c>
      <c r="C32" s="50">
        <v>6351</v>
      </c>
      <c r="D32" s="50">
        <v>6352</v>
      </c>
      <c r="E32" s="21"/>
      <c r="F32" s="21"/>
      <c r="G32" s="21"/>
      <c r="H32" s="21"/>
      <c r="I32" s="21"/>
    </row>
    <row r="33" spans="1:9" s="22" customFormat="1" hidden="1" outlineLevel="1" x14ac:dyDescent="0.35">
      <c r="A33" s="53" t="s">
        <v>205</v>
      </c>
      <c r="B33" s="54">
        <v>0</v>
      </c>
      <c r="C33" s="54">
        <v>0</v>
      </c>
      <c r="D33" s="54">
        <v>0</v>
      </c>
      <c r="E33" s="21"/>
      <c r="F33" s="21"/>
      <c r="G33" s="21"/>
      <c r="H33" s="21"/>
      <c r="I33" s="21"/>
    </row>
    <row r="34" spans="1:9" s="22" customFormat="1" hidden="1" outlineLevel="1" x14ac:dyDescent="0.35">
      <c r="A34" s="51" t="s">
        <v>206</v>
      </c>
      <c r="B34" s="52">
        <v>0</v>
      </c>
      <c r="C34" s="52">
        <v>0</v>
      </c>
      <c r="D34" s="52">
        <v>0</v>
      </c>
      <c r="E34" s="21"/>
      <c r="F34" s="21"/>
      <c r="G34" s="21"/>
      <c r="H34" s="21"/>
      <c r="I34" s="21"/>
    </row>
    <row r="35" spans="1:9" s="22" customFormat="1" hidden="1" outlineLevel="1" x14ac:dyDescent="0.35">
      <c r="A35" s="49" t="s">
        <v>23</v>
      </c>
      <c r="B35" s="54">
        <v>498</v>
      </c>
      <c r="C35" s="54">
        <v>496</v>
      </c>
      <c r="D35" s="54">
        <v>459</v>
      </c>
      <c r="E35" s="21"/>
      <c r="F35" s="21"/>
      <c r="G35" s="21"/>
      <c r="H35" s="21"/>
      <c r="I35" s="21"/>
    </row>
    <row r="36" spans="1:9" s="22" customFormat="1" hidden="1" outlineLevel="1" x14ac:dyDescent="0.35">
      <c r="A36" s="51" t="s">
        <v>207</v>
      </c>
      <c r="B36" s="48">
        <v>7917</v>
      </c>
      <c r="C36" s="48">
        <v>8354</v>
      </c>
      <c r="D36" s="48">
        <v>9324</v>
      </c>
      <c r="E36" s="21"/>
      <c r="F36" s="21"/>
      <c r="G36" s="21"/>
      <c r="H36" s="21"/>
      <c r="I36" s="21"/>
    </row>
    <row r="37" spans="1:9" s="22" customFormat="1" hidden="1" outlineLevel="1" x14ac:dyDescent="0.35">
      <c r="A37" s="49" t="s">
        <v>208</v>
      </c>
      <c r="B37" s="50">
        <v>1486</v>
      </c>
      <c r="C37" s="50">
        <v>1846</v>
      </c>
      <c r="D37" s="50">
        <v>1218</v>
      </c>
      <c r="E37" s="21"/>
      <c r="F37" s="21"/>
      <c r="G37" s="21"/>
      <c r="H37" s="21"/>
      <c r="I37" s="21"/>
    </row>
    <row r="38" spans="1:9" s="22" customFormat="1" hidden="1" outlineLevel="1" x14ac:dyDescent="0.35">
      <c r="A38" s="51" t="s">
        <v>209</v>
      </c>
      <c r="B38" s="52">
        <v>868</v>
      </c>
      <c r="C38" s="52">
        <v>868</v>
      </c>
      <c r="D38" s="52">
        <v>866</v>
      </c>
      <c r="E38" s="21"/>
      <c r="F38" s="21"/>
      <c r="G38" s="21"/>
      <c r="H38" s="21"/>
      <c r="I38" s="21"/>
    </row>
    <row r="39" spans="1:9" s="22" customFormat="1" hidden="1" outlineLevel="1" x14ac:dyDescent="0.35">
      <c r="A39" s="49" t="s">
        <v>210</v>
      </c>
      <c r="B39" s="50">
        <v>7523</v>
      </c>
      <c r="C39" s="50">
        <v>6645</v>
      </c>
      <c r="D39" s="50">
        <v>6384</v>
      </c>
      <c r="E39" s="21"/>
      <c r="F39" s="21"/>
      <c r="G39" s="21"/>
      <c r="H39" s="21"/>
      <c r="I39" s="21"/>
    </row>
    <row r="40" spans="1:9" s="22" customFormat="1" hidden="1" outlineLevel="1" x14ac:dyDescent="0.35">
      <c r="A40" s="55" t="s">
        <v>211</v>
      </c>
      <c r="B40" s="52">
        <v>200</v>
      </c>
      <c r="C40" s="52">
        <v>256</v>
      </c>
      <c r="D40" s="52">
        <v>999</v>
      </c>
      <c r="E40" s="21"/>
      <c r="F40" s="21"/>
      <c r="G40" s="21"/>
      <c r="H40" s="21"/>
      <c r="I40" s="21"/>
    </row>
    <row r="41" spans="1:9" s="22" customFormat="1" hidden="1" outlineLevel="1" x14ac:dyDescent="0.35">
      <c r="A41" s="56" t="s">
        <v>212</v>
      </c>
      <c r="B41" s="21"/>
      <c r="C41" s="21"/>
      <c r="D41" s="21"/>
      <c r="E41" s="21"/>
      <c r="F41" s="21"/>
      <c r="G41" s="21"/>
      <c r="H41" s="21"/>
      <c r="I41" s="21"/>
    </row>
    <row r="42" spans="1:9" s="22" customFormat="1" x14ac:dyDescent="0.35">
      <c r="A42" s="12"/>
      <c r="B42" s="21"/>
      <c r="C42" s="21"/>
      <c r="D42" s="21"/>
      <c r="E42" s="21"/>
      <c r="F42" s="21"/>
      <c r="G42" s="21"/>
      <c r="H42" s="21"/>
      <c r="I42" s="21"/>
    </row>
    <row r="43" spans="1:9" s="22" customFormat="1" collapsed="1" x14ac:dyDescent="0.35">
      <c r="A43" s="1" t="s">
        <v>213</v>
      </c>
      <c r="B43" s="46"/>
      <c r="C43" s="46"/>
      <c r="D43" s="46"/>
      <c r="E43" s="21"/>
      <c r="F43" s="21"/>
      <c r="G43" s="21"/>
      <c r="H43" s="21"/>
      <c r="I43" s="21"/>
    </row>
    <row r="44" spans="1:9" s="22" customFormat="1" hidden="1" outlineLevel="1" x14ac:dyDescent="0.35">
      <c r="A44" s="47" t="s">
        <v>24</v>
      </c>
      <c r="B44" s="57">
        <v>28505</v>
      </c>
      <c r="C44" s="57">
        <v>28034</v>
      </c>
      <c r="D44" s="57">
        <v>27658</v>
      </c>
      <c r="E44" s="21"/>
      <c r="F44" s="21"/>
      <c r="G44" s="21"/>
      <c r="H44" s="21"/>
      <c r="I44" s="21"/>
    </row>
    <row r="45" spans="1:9" s="22" customFormat="1" hidden="1" outlineLevel="1" x14ac:dyDescent="0.35">
      <c r="A45" s="58" t="s">
        <v>214</v>
      </c>
      <c r="B45" s="59">
        <v>9239</v>
      </c>
      <c r="C45" s="59">
        <v>8600</v>
      </c>
      <c r="D45" s="59">
        <v>8414</v>
      </c>
      <c r="E45" s="21"/>
      <c r="F45" s="21"/>
      <c r="G45" s="21"/>
      <c r="H45" s="21"/>
      <c r="I45" s="21"/>
    </row>
    <row r="46" spans="1:9" s="22" customFormat="1" hidden="1" outlineLevel="1" x14ac:dyDescent="0.35">
      <c r="A46" s="55" t="s">
        <v>25</v>
      </c>
      <c r="B46" s="60">
        <v>4960</v>
      </c>
      <c r="C46" s="60">
        <v>5169</v>
      </c>
      <c r="D46" s="60">
        <v>4977</v>
      </c>
      <c r="E46" s="21"/>
      <c r="F46" s="21"/>
      <c r="G46" s="21"/>
      <c r="H46" s="21"/>
      <c r="I46" s="21"/>
    </row>
    <row r="47" spans="1:9" s="22" customFormat="1" hidden="1" outlineLevel="1" x14ac:dyDescent="0.35">
      <c r="A47" s="58" t="s">
        <v>215</v>
      </c>
      <c r="B47" s="59">
        <v>8106</v>
      </c>
      <c r="C47" s="59">
        <v>7775</v>
      </c>
      <c r="D47" s="59">
        <v>7874</v>
      </c>
      <c r="E47" s="21"/>
      <c r="F47" s="21"/>
      <c r="G47" s="21"/>
      <c r="H47" s="21"/>
      <c r="I47" s="21"/>
    </row>
    <row r="48" spans="1:9" s="22" customFormat="1" hidden="1" outlineLevel="1" x14ac:dyDescent="0.35">
      <c r="A48" s="55" t="s">
        <v>26</v>
      </c>
      <c r="B48" s="61">
        <v>63</v>
      </c>
      <c r="C48" s="61">
        <v>63</v>
      </c>
      <c r="D48" s="61">
        <v>55</v>
      </c>
      <c r="E48" s="21"/>
      <c r="F48" s="21"/>
      <c r="G48" s="21"/>
      <c r="H48" s="21"/>
      <c r="I48" s="21"/>
    </row>
    <row r="49" spans="1:9" s="22" customFormat="1" hidden="1" outlineLevel="1" x14ac:dyDescent="0.35">
      <c r="A49" s="58" t="s">
        <v>216</v>
      </c>
      <c r="B49" s="59">
        <v>1336</v>
      </c>
      <c r="C49" s="59">
        <v>1393</v>
      </c>
      <c r="D49" s="59">
        <v>1483</v>
      </c>
      <c r="E49" s="21"/>
      <c r="F49" s="21"/>
      <c r="G49" s="21"/>
      <c r="H49" s="21"/>
      <c r="I49" s="21"/>
    </row>
    <row r="50" spans="1:9" s="22" customFormat="1" hidden="1" outlineLevel="1" x14ac:dyDescent="0.35">
      <c r="A50" s="55" t="s">
        <v>114</v>
      </c>
      <c r="B50" s="61">
        <v>689</v>
      </c>
      <c r="C50" s="61">
        <v>802</v>
      </c>
      <c r="D50" s="61">
        <v>825</v>
      </c>
      <c r="E50" s="21"/>
      <c r="F50" s="21"/>
      <c r="G50" s="21"/>
      <c r="H50" s="21"/>
      <c r="I50" s="21"/>
    </row>
    <row r="51" spans="1:9" s="22" customFormat="1" hidden="1" outlineLevel="1" x14ac:dyDescent="0.35">
      <c r="A51" s="58" t="s">
        <v>217</v>
      </c>
      <c r="B51" s="59">
        <v>1455</v>
      </c>
      <c r="C51" s="59">
        <v>1447</v>
      </c>
      <c r="D51" s="59">
        <v>1499</v>
      </c>
      <c r="E51" s="21"/>
      <c r="F51" s="21"/>
      <c r="G51" s="21"/>
      <c r="H51" s="21"/>
      <c r="I51" s="21"/>
    </row>
    <row r="52" spans="1:9" s="22" customFormat="1" hidden="1" outlineLevel="1" x14ac:dyDescent="0.35">
      <c r="A52" s="55" t="s">
        <v>218</v>
      </c>
      <c r="B52" s="61">
        <v>117</v>
      </c>
      <c r="C52" s="61">
        <v>120</v>
      </c>
      <c r="D52" s="61">
        <v>116</v>
      </c>
      <c r="E52" s="21"/>
      <c r="F52" s="21"/>
      <c r="G52" s="21"/>
      <c r="H52" s="21"/>
      <c r="I52" s="21"/>
    </row>
    <row r="53" spans="1:9" s="22" customFormat="1" hidden="1" outlineLevel="1" x14ac:dyDescent="0.35">
      <c r="A53" s="58" t="s">
        <v>219</v>
      </c>
      <c r="B53" s="59">
        <v>2539</v>
      </c>
      <c r="C53" s="59">
        <v>2666</v>
      </c>
      <c r="D53" s="59">
        <v>2415</v>
      </c>
      <c r="E53" s="21"/>
      <c r="F53" s="21"/>
      <c r="G53" s="21"/>
      <c r="H53" s="21"/>
      <c r="I53" s="21"/>
    </row>
    <row r="54" spans="1:9" s="22" customFormat="1" x14ac:dyDescent="0.35">
      <c r="A54" s="12"/>
      <c r="B54" s="21"/>
      <c r="C54" s="21"/>
      <c r="D54" s="21"/>
      <c r="E54" s="21"/>
      <c r="F54" s="21"/>
      <c r="G54" s="21"/>
      <c r="H54" s="21"/>
      <c r="I54" s="21"/>
    </row>
    <row r="55" spans="1:9" s="22" customFormat="1" collapsed="1" x14ac:dyDescent="0.35">
      <c r="A55" s="1" t="s">
        <v>220</v>
      </c>
      <c r="B55" s="46"/>
      <c r="C55" s="46"/>
      <c r="D55" s="46"/>
      <c r="E55" s="21"/>
      <c r="F55" s="21"/>
      <c r="G55" s="21"/>
      <c r="H55" s="21"/>
      <c r="I55" s="21"/>
    </row>
    <row r="56" spans="1:9" s="22" customFormat="1" hidden="1" outlineLevel="1" x14ac:dyDescent="0.35">
      <c r="A56" s="47" t="s">
        <v>24</v>
      </c>
      <c r="B56" s="57">
        <v>19673</v>
      </c>
      <c r="C56" s="57">
        <v>18455</v>
      </c>
      <c r="D56" s="57">
        <v>17986</v>
      </c>
      <c r="E56" s="21"/>
      <c r="F56" s="21"/>
      <c r="G56" s="21"/>
      <c r="H56" s="21"/>
      <c r="I56" s="21"/>
    </row>
    <row r="57" spans="1:9" s="22" customFormat="1" hidden="1" outlineLevel="1" x14ac:dyDescent="0.35">
      <c r="A57" s="58" t="s">
        <v>107</v>
      </c>
      <c r="B57" s="59">
        <v>9239</v>
      </c>
      <c r="C57" s="59">
        <v>8600</v>
      </c>
      <c r="D57" s="59">
        <v>8414</v>
      </c>
      <c r="E57" s="21"/>
      <c r="F57" s="21"/>
      <c r="G57" s="21"/>
      <c r="H57" s="21"/>
      <c r="I57" s="21"/>
    </row>
    <row r="58" spans="1:9" s="22" customFormat="1" hidden="1" outlineLevel="1" x14ac:dyDescent="0.35">
      <c r="A58" s="55" t="s">
        <v>25</v>
      </c>
      <c r="B58" s="61">
        <v>779</v>
      </c>
      <c r="C58" s="61">
        <v>697</v>
      </c>
      <c r="D58" s="61">
        <v>569</v>
      </c>
      <c r="E58" s="21"/>
      <c r="F58" s="21"/>
      <c r="G58" s="21"/>
      <c r="H58" s="21"/>
      <c r="I58" s="21"/>
    </row>
    <row r="59" spans="1:9" s="22" customFormat="1" hidden="1" outlineLevel="1" x14ac:dyDescent="0.35">
      <c r="A59" s="58" t="s">
        <v>215</v>
      </c>
      <c r="B59" s="59">
        <v>6259</v>
      </c>
      <c r="C59" s="59">
        <v>5598</v>
      </c>
      <c r="D59" s="59">
        <v>5496</v>
      </c>
      <c r="E59" s="21"/>
      <c r="F59" s="21"/>
      <c r="G59" s="21"/>
      <c r="H59" s="21"/>
      <c r="I59" s="21"/>
    </row>
    <row r="60" spans="1:9" s="22" customFormat="1" hidden="1" outlineLevel="1" x14ac:dyDescent="0.35">
      <c r="A60" s="55" t="s">
        <v>26</v>
      </c>
      <c r="B60" s="61">
        <v>63</v>
      </c>
      <c r="C60" s="61">
        <v>63</v>
      </c>
      <c r="D60" s="61">
        <v>55</v>
      </c>
      <c r="E60" s="21"/>
      <c r="F60" s="21"/>
      <c r="G60" s="21"/>
      <c r="H60" s="21"/>
      <c r="I60" s="21"/>
    </row>
    <row r="61" spans="1:9" s="22" customFormat="1" hidden="1" outlineLevel="1" x14ac:dyDescent="0.35">
      <c r="A61" s="58" t="s">
        <v>216</v>
      </c>
      <c r="B61" s="59">
        <v>1336</v>
      </c>
      <c r="C61" s="59">
        <v>1393</v>
      </c>
      <c r="D61" s="59">
        <v>1483</v>
      </c>
      <c r="E61" s="21"/>
      <c r="F61" s="21"/>
      <c r="G61" s="21"/>
      <c r="H61" s="21"/>
      <c r="I61" s="21"/>
    </row>
    <row r="62" spans="1:9" s="22" customFormat="1" hidden="1" outlineLevel="1" x14ac:dyDescent="0.35">
      <c r="A62" s="55" t="s">
        <v>114</v>
      </c>
      <c r="B62" s="61">
        <v>689</v>
      </c>
      <c r="C62" s="61">
        <v>802</v>
      </c>
      <c r="D62" s="61">
        <v>825</v>
      </c>
      <c r="E62" s="21"/>
      <c r="F62" s="21"/>
      <c r="G62" s="21"/>
      <c r="H62" s="21"/>
      <c r="I62" s="21"/>
    </row>
    <row r="63" spans="1:9" s="22" customFormat="1" hidden="1" outlineLevel="1" x14ac:dyDescent="0.35">
      <c r="A63" s="58" t="s">
        <v>217</v>
      </c>
      <c r="B63" s="59">
        <v>1191</v>
      </c>
      <c r="C63" s="59">
        <v>1183</v>
      </c>
      <c r="D63" s="59">
        <v>1028</v>
      </c>
      <c r="E63" s="21"/>
      <c r="F63" s="21"/>
      <c r="G63" s="21"/>
      <c r="H63" s="21"/>
      <c r="I63" s="21"/>
    </row>
    <row r="64" spans="1:9" s="22" customFormat="1" hidden="1" outlineLevel="1" x14ac:dyDescent="0.35">
      <c r="A64" s="55" t="s">
        <v>218</v>
      </c>
      <c r="B64" s="61">
        <v>117</v>
      </c>
      <c r="C64" s="61">
        <v>120</v>
      </c>
      <c r="D64" s="61">
        <v>116</v>
      </c>
      <c r="E64" s="21"/>
      <c r="F64" s="21"/>
      <c r="G64" s="21"/>
      <c r="H64" s="21"/>
      <c r="I64" s="21"/>
    </row>
    <row r="65" spans="1:9" s="22" customFormat="1" x14ac:dyDescent="0.35">
      <c r="A65" s="12"/>
      <c r="B65" s="21"/>
      <c r="C65" s="21"/>
      <c r="D65" s="21"/>
      <c r="E65" s="21"/>
      <c r="F65" s="21"/>
      <c r="G65" s="21"/>
      <c r="H65" s="21"/>
      <c r="I65" s="21"/>
    </row>
    <row r="66" spans="1:9" s="22" customFormat="1" collapsed="1" x14ac:dyDescent="0.35">
      <c r="A66" s="1" t="s">
        <v>221</v>
      </c>
      <c r="B66" s="46"/>
      <c r="C66" s="46"/>
      <c r="D66" s="46"/>
      <c r="E66" s="21"/>
      <c r="F66" s="21"/>
      <c r="G66" s="21"/>
      <c r="H66" s="21"/>
      <c r="I66" s="21"/>
    </row>
    <row r="67" spans="1:9" s="22" customFormat="1" hidden="1" outlineLevel="1" x14ac:dyDescent="0.35">
      <c r="A67" s="47" t="s">
        <v>24</v>
      </c>
      <c r="B67" s="57">
        <v>6292</v>
      </c>
      <c r="C67" s="57">
        <v>6913</v>
      </c>
      <c r="D67" s="57">
        <v>7257</v>
      </c>
      <c r="E67" s="21"/>
      <c r="F67" s="21"/>
      <c r="G67" s="21"/>
      <c r="H67" s="21"/>
      <c r="I67" s="21"/>
    </row>
    <row r="68" spans="1:9" s="22" customFormat="1" hidden="1" outlineLevel="1" x14ac:dyDescent="0.35">
      <c r="A68" s="58" t="s">
        <v>25</v>
      </c>
      <c r="B68" s="59">
        <v>4181</v>
      </c>
      <c r="C68" s="59">
        <v>4472</v>
      </c>
      <c r="D68" s="59">
        <v>4408</v>
      </c>
      <c r="E68" s="21"/>
      <c r="F68" s="21"/>
      <c r="G68" s="21"/>
      <c r="H68" s="21"/>
      <c r="I68" s="21"/>
    </row>
    <row r="69" spans="1:9" s="22" customFormat="1" hidden="1" outlineLevel="1" x14ac:dyDescent="0.35">
      <c r="A69" s="55" t="s">
        <v>215</v>
      </c>
      <c r="B69" s="60">
        <v>1847</v>
      </c>
      <c r="C69" s="60">
        <v>2177</v>
      </c>
      <c r="D69" s="60">
        <v>2378</v>
      </c>
      <c r="E69" s="21"/>
      <c r="F69" s="21"/>
      <c r="G69" s="21"/>
      <c r="H69" s="21"/>
      <c r="I69" s="21"/>
    </row>
    <row r="70" spans="1:9" s="22" customFormat="1" hidden="1" outlineLevel="1" x14ac:dyDescent="0.35">
      <c r="A70" s="58" t="s">
        <v>217</v>
      </c>
      <c r="B70" s="62">
        <v>264</v>
      </c>
      <c r="C70" s="62">
        <v>264</v>
      </c>
      <c r="D70" s="62">
        <v>471</v>
      </c>
      <c r="E70" s="21"/>
      <c r="F70" s="21"/>
      <c r="G70" s="21"/>
      <c r="H70" s="21"/>
      <c r="I70" s="21"/>
    </row>
    <row r="71" spans="1:9" s="22" customFormat="1" x14ac:dyDescent="0.35">
      <c r="A71" s="41"/>
      <c r="B71" s="21"/>
      <c r="C71" s="21"/>
      <c r="D71" s="21"/>
      <c r="E71" s="21"/>
      <c r="F71" s="21"/>
      <c r="G71" s="21"/>
      <c r="H71" s="21"/>
      <c r="I71" s="21"/>
    </row>
    <row r="72" spans="1:9" s="22" customFormat="1" collapsed="1" x14ac:dyDescent="0.35">
      <c r="A72" s="1" t="s">
        <v>222</v>
      </c>
      <c r="B72" s="46"/>
      <c r="C72" s="46"/>
      <c r="D72" s="46"/>
      <c r="E72" s="21"/>
      <c r="F72" s="21"/>
      <c r="G72" s="21"/>
      <c r="H72" s="21"/>
      <c r="I72" s="21"/>
    </row>
    <row r="73" spans="1:9" s="22" customFormat="1" hidden="1" outlineLevel="1" x14ac:dyDescent="0.35">
      <c r="A73" s="55" t="s">
        <v>219</v>
      </c>
      <c r="B73" s="60">
        <v>2539</v>
      </c>
      <c r="C73" s="60">
        <v>2666</v>
      </c>
      <c r="D73" s="60">
        <v>2415</v>
      </c>
      <c r="E73" s="21"/>
      <c r="F73" s="21"/>
      <c r="G73" s="21"/>
      <c r="H73" s="21"/>
      <c r="I73" s="21"/>
    </row>
    <row r="74" spans="1:9" s="22" customFormat="1" x14ac:dyDescent="0.35">
      <c r="A74" s="12"/>
      <c r="B74" s="21"/>
      <c r="C74" s="21"/>
      <c r="D74" s="21"/>
      <c r="E74" s="21"/>
      <c r="F74" s="21"/>
      <c r="G74" s="21"/>
      <c r="H74" s="21"/>
      <c r="I74" s="21"/>
    </row>
    <row r="75" spans="1:9" s="22" customFormat="1" collapsed="1" x14ac:dyDescent="0.35">
      <c r="A75" s="1" t="s">
        <v>223</v>
      </c>
      <c r="B75" s="46"/>
      <c r="C75" s="46"/>
      <c r="D75" s="46"/>
      <c r="E75" s="21"/>
      <c r="F75" s="21"/>
      <c r="G75" s="21"/>
      <c r="H75" s="21"/>
      <c r="I75" s="21"/>
    </row>
    <row r="76" spans="1:9" s="22" customFormat="1" hidden="1" outlineLevel="1" x14ac:dyDescent="0.35">
      <c r="A76" s="55" t="s">
        <v>107</v>
      </c>
      <c r="B76" s="63">
        <v>0.3241</v>
      </c>
      <c r="C76" s="63">
        <v>0.30680000000000002</v>
      </c>
      <c r="D76" s="63">
        <v>0.30420000000000003</v>
      </c>
      <c r="E76" s="21"/>
      <c r="F76" s="21"/>
      <c r="G76" s="21"/>
      <c r="H76" s="21"/>
      <c r="I76" s="21"/>
    </row>
    <row r="77" spans="1:9" s="22" customFormat="1" hidden="1" outlineLevel="1" x14ac:dyDescent="0.35">
      <c r="A77" s="58" t="s">
        <v>108</v>
      </c>
      <c r="B77" s="64">
        <v>1.8599999999999998E-2</v>
      </c>
      <c r="C77" s="64">
        <v>1.66E-2</v>
      </c>
      <c r="D77" s="64">
        <v>1.6400000000000001E-2</v>
      </c>
      <c r="E77" s="21"/>
      <c r="F77" s="21"/>
      <c r="G77" s="21"/>
      <c r="H77" s="21"/>
      <c r="I77" s="21"/>
    </row>
    <row r="78" spans="1:9" s="22" customFormat="1" hidden="1" outlineLevel="1" x14ac:dyDescent="0.35">
      <c r="A78" s="55" t="s">
        <v>25</v>
      </c>
      <c r="B78" s="63">
        <v>0.17399999999999999</v>
      </c>
      <c r="C78" s="63">
        <v>0.18440000000000001</v>
      </c>
      <c r="D78" s="63">
        <v>0.1799</v>
      </c>
      <c r="E78" s="21"/>
      <c r="F78" s="21"/>
      <c r="G78" s="21"/>
      <c r="H78" s="21"/>
      <c r="I78" s="21"/>
    </row>
    <row r="79" spans="1:9" s="22" customFormat="1" hidden="1" outlineLevel="1" x14ac:dyDescent="0.35">
      <c r="A79" s="58" t="s">
        <v>215</v>
      </c>
      <c r="B79" s="64">
        <v>0.28439999999999999</v>
      </c>
      <c r="C79" s="64">
        <v>0.27729999999999999</v>
      </c>
      <c r="D79" s="64">
        <v>0.28470000000000001</v>
      </c>
      <c r="E79" s="21"/>
      <c r="F79" s="21"/>
      <c r="G79" s="21"/>
      <c r="H79" s="21"/>
      <c r="I79" s="21"/>
    </row>
    <row r="80" spans="1:9" s="22" customFormat="1" hidden="1" outlineLevel="1" x14ac:dyDescent="0.35">
      <c r="A80" s="55" t="s">
        <v>26</v>
      </c>
      <c r="B80" s="63">
        <v>2.2000000000000001E-3</v>
      </c>
      <c r="C80" s="63">
        <v>2.2000000000000001E-3</v>
      </c>
      <c r="D80" s="63">
        <v>2E-3</v>
      </c>
      <c r="E80" s="21"/>
      <c r="F80" s="21"/>
      <c r="G80" s="21"/>
      <c r="H80" s="21"/>
      <c r="I80" s="21"/>
    </row>
    <row r="81" spans="1:9" s="22" customFormat="1" hidden="1" outlineLevel="1" x14ac:dyDescent="0.35">
      <c r="A81" s="58" t="s">
        <v>216</v>
      </c>
      <c r="B81" s="64">
        <v>4.6899999999999997E-2</v>
      </c>
      <c r="C81" s="64">
        <v>4.9700000000000001E-2</v>
      </c>
      <c r="D81" s="64">
        <v>5.3600000000000002E-2</v>
      </c>
      <c r="E81" s="21"/>
      <c r="F81" s="21"/>
      <c r="G81" s="21"/>
      <c r="H81" s="21"/>
      <c r="I81" s="21"/>
    </row>
    <row r="82" spans="1:9" s="22" customFormat="1" hidden="1" outlineLevel="1" x14ac:dyDescent="0.35">
      <c r="A82" s="55" t="s">
        <v>114</v>
      </c>
      <c r="B82" s="63">
        <v>2.4199999999999999E-2</v>
      </c>
      <c r="C82" s="63">
        <v>2.86E-2</v>
      </c>
      <c r="D82" s="63">
        <v>2.98E-2</v>
      </c>
      <c r="E82" s="21"/>
      <c r="F82" s="21"/>
      <c r="G82" s="21"/>
      <c r="H82" s="21"/>
      <c r="I82" s="21"/>
    </row>
    <row r="83" spans="1:9" s="22" customFormat="1" hidden="1" outlineLevel="1" x14ac:dyDescent="0.35">
      <c r="A83" s="58" t="s">
        <v>217</v>
      </c>
      <c r="B83" s="64">
        <v>5.11E-2</v>
      </c>
      <c r="C83" s="64">
        <v>5.16E-2</v>
      </c>
      <c r="D83" s="64">
        <v>5.4199999999999998E-2</v>
      </c>
      <c r="E83" s="21"/>
      <c r="F83" s="21"/>
      <c r="G83" s="21"/>
      <c r="H83" s="21"/>
      <c r="I83" s="21"/>
    </row>
    <row r="84" spans="1:9" s="22" customFormat="1" hidden="1" outlineLevel="1" x14ac:dyDescent="0.35">
      <c r="A84" s="55" t="s">
        <v>218</v>
      </c>
      <c r="B84" s="63">
        <v>4.1000000000000003E-3</v>
      </c>
      <c r="C84" s="63">
        <v>4.3E-3</v>
      </c>
      <c r="D84" s="63">
        <v>4.1999999999999997E-3</v>
      </c>
      <c r="E84" s="21"/>
      <c r="F84" s="21"/>
      <c r="G84" s="21"/>
      <c r="H84" s="21"/>
      <c r="I84" s="21"/>
    </row>
    <row r="85" spans="1:9" s="22" customFormat="1" hidden="1" outlineLevel="1" x14ac:dyDescent="0.35">
      <c r="A85" s="58" t="s">
        <v>219</v>
      </c>
      <c r="B85" s="64">
        <v>8.9099999999999999E-2</v>
      </c>
      <c r="C85" s="64">
        <v>9.5100000000000004E-2</v>
      </c>
      <c r="D85" s="64">
        <v>8.7300000000000003E-2</v>
      </c>
      <c r="E85" s="21"/>
      <c r="F85" s="21"/>
      <c r="G85" s="21"/>
      <c r="H85" s="21"/>
      <c r="I85" s="21"/>
    </row>
    <row r="86" spans="1:9" s="22" customFormat="1" x14ac:dyDescent="0.35">
      <c r="A86" s="12"/>
      <c r="B86" s="21"/>
      <c r="C86" s="21"/>
      <c r="D86" s="21"/>
      <c r="E86" s="21"/>
      <c r="F86" s="21"/>
      <c r="G86" s="21"/>
      <c r="H86" s="21"/>
      <c r="I86" s="21"/>
    </row>
    <row r="87" spans="1:9" s="22" customFormat="1" collapsed="1" x14ac:dyDescent="0.35">
      <c r="A87" s="299" t="s">
        <v>224</v>
      </c>
      <c r="B87" s="299"/>
      <c r="C87" s="299"/>
      <c r="D87" s="299"/>
      <c r="E87" s="5"/>
      <c r="F87" s="21"/>
      <c r="G87" s="21"/>
      <c r="H87" s="21"/>
      <c r="I87" s="21"/>
    </row>
    <row r="88" spans="1:9" s="22" customFormat="1" hidden="1" outlineLevel="1" x14ac:dyDescent="0.35">
      <c r="A88" s="78" t="s">
        <v>24</v>
      </c>
      <c r="B88" s="57">
        <v>4380116</v>
      </c>
      <c r="C88" s="57">
        <v>4433703</v>
      </c>
      <c r="D88" s="57">
        <v>4422818</v>
      </c>
      <c r="E88" s="5"/>
      <c r="F88" s="21"/>
      <c r="G88" s="21"/>
      <c r="H88" s="21"/>
      <c r="I88" s="21"/>
    </row>
    <row r="89" spans="1:9" s="22" customFormat="1" hidden="1" outlineLevel="1" x14ac:dyDescent="0.35">
      <c r="A89" s="79" t="s">
        <v>107</v>
      </c>
      <c r="B89" s="59">
        <v>4022317</v>
      </c>
      <c r="C89" s="59">
        <v>4069024</v>
      </c>
      <c r="D89" s="59">
        <v>4059333</v>
      </c>
      <c r="E89" s="5"/>
      <c r="F89" s="21"/>
      <c r="G89" s="21"/>
      <c r="H89" s="21"/>
      <c r="I89" s="21"/>
    </row>
    <row r="90" spans="1:9" s="22" customFormat="1" hidden="1" outlineLevel="1" x14ac:dyDescent="0.35">
      <c r="A90" s="80" t="s">
        <v>25</v>
      </c>
      <c r="B90" s="60">
        <v>10137</v>
      </c>
      <c r="C90" s="60">
        <v>10191</v>
      </c>
      <c r="D90" s="60">
        <v>9959</v>
      </c>
      <c r="E90" s="5"/>
      <c r="F90" s="21"/>
      <c r="G90" s="21"/>
      <c r="H90" s="21"/>
      <c r="I90" s="21"/>
    </row>
    <row r="91" spans="1:9" s="22" customFormat="1" hidden="1" outlineLevel="1" x14ac:dyDescent="0.35">
      <c r="A91" s="79" t="s">
        <v>215</v>
      </c>
      <c r="B91" s="59">
        <v>320332</v>
      </c>
      <c r="C91" s="59">
        <v>327021</v>
      </c>
      <c r="D91" s="59">
        <v>329735</v>
      </c>
      <c r="E91" s="5"/>
      <c r="F91" s="21"/>
      <c r="G91" s="21"/>
      <c r="H91" s="21"/>
      <c r="I91" s="21"/>
    </row>
    <row r="92" spans="1:9" s="22" customFormat="1" hidden="1" outlineLevel="1" x14ac:dyDescent="0.35">
      <c r="A92" s="80" t="s">
        <v>26</v>
      </c>
      <c r="B92" s="60">
        <v>12172</v>
      </c>
      <c r="C92" s="60">
        <v>12335</v>
      </c>
      <c r="D92" s="60">
        <v>8799</v>
      </c>
      <c r="E92" s="5"/>
      <c r="F92" s="21"/>
      <c r="G92" s="21"/>
      <c r="H92" s="21"/>
      <c r="I92" s="21"/>
    </row>
    <row r="93" spans="1:9" s="22" customFormat="1" hidden="1" outlineLevel="1" x14ac:dyDescent="0.35">
      <c r="A93" s="79" t="s">
        <v>216</v>
      </c>
      <c r="B93" s="59">
        <v>12304</v>
      </c>
      <c r="C93" s="59">
        <v>12214</v>
      </c>
      <c r="D93" s="59">
        <v>12062</v>
      </c>
      <c r="E93" s="5"/>
      <c r="F93" s="21"/>
      <c r="G93" s="21"/>
      <c r="H93" s="21"/>
      <c r="I93" s="21"/>
    </row>
    <row r="94" spans="1:9" s="22" customFormat="1" hidden="1" outlineLevel="1" x14ac:dyDescent="0.35">
      <c r="A94" s="80" t="s">
        <v>114</v>
      </c>
      <c r="B94" s="61">
        <v>719</v>
      </c>
      <c r="C94" s="61">
        <v>761</v>
      </c>
      <c r="D94" s="61">
        <v>756</v>
      </c>
      <c r="E94" s="5"/>
      <c r="F94" s="21"/>
      <c r="G94" s="21"/>
      <c r="H94" s="21"/>
      <c r="I94" s="21"/>
    </row>
    <row r="95" spans="1:9" s="22" customFormat="1" hidden="1" outlineLevel="1" x14ac:dyDescent="0.35">
      <c r="A95" s="79" t="s">
        <v>217</v>
      </c>
      <c r="B95" s="59">
        <v>1675</v>
      </c>
      <c r="C95" s="59">
        <v>1702</v>
      </c>
      <c r="D95" s="59">
        <v>1722</v>
      </c>
      <c r="E95" s="5"/>
      <c r="F95" s="21"/>
      <c r="G95" s="21"/>
      <c r="H95" s="21"/>
      <c r="I95" s="21"/>
    </row>
    <row r="96" spans="1:9" s="22" customFormat="1" hidden="1" outlineLevel="1" x14ac:dyDescent="0.35">
      <c r="A96" s="80" t="s">
        <v>218</v>
      </c>
      <c r="B96" s="61">
        <v>460</v>
      </c>
      <c r="C96" s="61">
        <v>455</v>
      </c>
      <c r="D96" s="61">
        <v>452</v>
      </c>
      <c r="E96" s="5"/>
      <c r="F96" s="21"/>
      <c r="G96" s="21"/>
      <c r="H96" s="21"/>
      <c r="I96" s="21"/>
    </row>
    <row r="97" spans="1:9" s="22" customFormat="1" hidden="1" outlineLevel="1" x14ac:dyDescent="0.35">
      <c r="B97" s="21"/>
      <c r="C97" s="21"/>
      <c r="D97" s="21"/>
      <c r="E97" s="5"/>
      <c r="F97" s="21"/>
      <c r="G97" s="21"/>
      <c r="H97" s="21"/>
      <c r="I97" s="21"/>
    </row>
    <row r="98" spans="1:9" s="22" customFormat="1" x14ac:dyDescent="0.35">
      <c r="B98" s="21"/>
      <c r="C98" s="21"/>
      <c r="D98" s="21"/>
      <c r="E98" s="5"/>
      <c r="F98" s="21"/>
      <c r="G98" s="21"/>
      <c r="H98" s="21"/>
      <c r="I98" s="21"/>
    </row>
    <row r="99" spans="1:9" s="22" customFormat="1" collapsed="1" x14ac:dyDescent="0.35">
      <c r="A99" s="88" t="s">
        <v>225</v>
      </c>
      <c r="B99" s="46"/>
      <c r="C99" s="46"/>
      <c r="D99" s="46"/>
      <c r="E99" s="5"/>
      <c r="F99" s="21"/>
      <c r="G99" s="21"/>
      <c r="H99" s="21"/>
      <c r="I99" s="21"/>
    </row>
    <row r="100" spans="1:9" s="22" customFormat="1" hidden="1" outlineLevel="1" x14ac:dyDescent="0.35">
      <c r="A100" s="78" t="s">
        <v>24</v>
      </c>
      <c r="B100" s="66">
        <v>601</v>
      </c>
      <c r="C100" s="66">
        <v>752</v>
      </c>
      <c r="D100" s="66">
        <v>971</v>
      </c>
      <c r="E100" s="5"/>
      <c r="F100" s="21"/>
      <c r="G100" s="21"/>
      <c r="H100" s="21"/>
      <c r="I100" s="21"/>
    </row>
    <row r="101" spans="1:9" s="22" customFormat="1" hidden="1" outlineLevel="1" x14ac:dyDescent="0.35">
      <c r="A101" s="79" t="s">
        <v>25</v>
      </c>
      <c r="B101" s="62">
        <v>104</v>
      </c>
      <c r="C101" s="62">
        <v>130</v>
      </c>
      <c r="D101" s="62">
        <v>165</v>
      </c>
      <c r="E101" s="5"/>
      <c r="F101" s="21"/>
      <c r="G101" s="21"/>
      <c r="H101" s="21"/>
      <c r="I101" s="21"/>
    </row>
    <row r="102" spans="1:9" s="22" customFormat="1" hidden="1" outlineLevel="1" x14ac:dyDescent="0.35">
      <c r="A102" s="80" t="s">
        <v>215</v>
      </c>
      <c r="B102" s="61">
        <v>491</v>
      </c>
      <c r="C102" s="61">
        <v>616</v>
      </c>
      <c r="D102" s="61">
        <v>794</v>
      </c>
      <c r="E102" s="5"/>
      <c r="F102" s="21"/>
      <c r="G102" s="21"/>
      <c r="H102" s="21"/>
      <c r="I102" s="21"/>
    </row>
    <row r="103" spans="1:9" s="22" customFormat="1" hidden="1" outlineLevel="1" x14ac:dyDescent="0.35">
      <c r="A103" s="79" t="s">
        <v>217</v>
      </c>
      <c r="B103" s="62">
        <v>6</v>
      </c>
      <c r="C103" s="62">
        <v>6</v>
      </c>
      <c r="D103" s="62">
        <v>12</v>
      </c>
      <c r="E103" s="5"/>
      <c r="F103" s="21"/>
      <c r="G103" s="21"/>
      <c r="H103" s="21"/>
      <c r="I103" s="21"/>
    </row>
    <row r="104" spans="1:9" s="22" customFormat="1" hidden="1" outlineLevel="1" x14ac:dyDescent="0.35">
      <c r="A104" s="22" t="s">
        <v>226</v>
      </c>
      <c r="B104" s="21"/>
      <c r="C104" s="21"/>
      <c r="D104" s="21"/>
      <c r="E104" s="5"/>
      <c r="F104" s="21"/>
      <c r="G104" s="21"/>
      <c r="H104" s="21"/>
      <c r="I104" s="21"/>
    </row>
    <row r="105" spans="1:9" s="22" customFormat="1" x14ac:dyDescent="0.35">
      <c r="A105" s="12"/>
      <c r="B105" s="21"/>
      <c r="C105" s="21"/>
      <c r="D105" s="21"/>
      <c r="E105" s="5"/>
      <c r="F105" s="21"/>
      <c r="G105" s="21"/>
      <c r="H105" s="21"/>
      <c r="I105" s="21"/>
    </row>
    <row r="106" spans="1:9" s="22" customFormat="1" collapsed="1" x14ac:dyDescent="0.35">
      <c r="A106" s="85" t="s">
        <v>227</v>
      </c>
      <c r="B106" s="46"/>
      <c r="C106" s="46"/>
      <c r="D106" s="46"/>
      <c r="E106" s="5"/>
      <c r="F106" s="21"/>
      <c r="G106" s="21"/>
      <c r="H106" s="21"/>
      <c r="I106" s="21"/>
    </row>
    <row r="107" spans="1:9" s="22" customFormat="1" hidden="1" outlineLevel="1" x14ac:dyDescent="0.35">
      <c r="A107" s="80" t="s">
        <v>219</v>
      </c>
      <c r="B107" s="61">
        <v>3</v>
      </c>
      <c r="C107" s="61">
        <v>3</v>
      </c>
      <c r="D107" s="61">
        <v>4</v>
      </c>
      <c r="E107" s="5"/>
      <c r="F107" s="21"/>
      <c r="G107" s="21"/>
      <c r="H107" s="21"/>
      <c r="I107" s="21"/>
    </row>
    <row r="108" spans="1:9" s="22" customFormat="1" x14ac:dyDescent="0.35">
      <c r="A108" s="12"/>
      <c r="B108" s="21"/>
      <c r="C108" s="21"/>
      <c r="D108" s="21"/>
      <c r="E108" s="21"/>
      <c r="F108" s="21"/>
      <c r="G108" s="21"/>
      <c r="H108" s="21"/>
      <c r="I108" s="21"/>
    </row>
    <row r="109" spans="1:9" s="22" customFormat="1" collapsed="1" x14ac:dyDescent="0.35">
      <c r="A109" s="1" t="s">
        <v>228</v>
      </c>
      <c r="B109" s="46"/>
      <c r="C109" s="46"/>
      <c r="D109" s="46"/>
      <c r="E109" s="21"/>
      <c r="F109" s="21"/>
      <c r="G109" s="21"/>
      <c r="H109" s="21"/>
      <c r="I109" s="21"/>
    </row>
    <row r="110" spans="1:9" s="22" customFormat="1" hidden="1" outlineLevel="1" x14ac:dyDescent="0.35">
      <c r="A110" s="55" t="s">
        <v>229</v>
      </c>
      <c r="B110" s="61">
        <v>2.71</v>
      </c>
      <c r="C110" s="61">
        <v>2.66</v>
      </c>
      <c r="D110" s="61">
        <v>2.63</v>
      </c>
      <c r="E110" s="21"/>
      <c r="F110" s="21"/>
      <c r="G110" s="21"/>
      <c r="H110" s="21"/>
      <c r="I110" s="21"/>
    </row>
    <row r="111" spans="1:9" s="22" customFormat="1" hidden="1" outlineLevel="1" x14ac:dyDescent="0.35">
      <c r="A111" s="58" t="s">
        <v>230</v>
      </c>
      <c r="B111" s="59">
        <v>7410</v>
      </c>
      <c r="C111" s="59">
        <v>6287</v>
      </c>
      <c r="D111" s="59">
        <v>5602</v>
      </c>
      <c r="E111" s="21"/>
      <c r="F111" s="21"/>
      <c r="G111" s="21"/>
      <c r="H111" s="21"/>
      <c r="I111" s="21"/>
    </row>
    <row r="112" spans="1:9" s="22" customFormat="1" hidden="1" outlineLevel="1" x14ac:dyDescent="0.35">
      <c r="A112" s="55" t="s">
        <v>231</v>
      </c>
      <c r="B112" s="60">
        <v>1139</v>
      </c>
      <c r="C112" s="60">
        <v>994</v>
      </c>
      <c r="D112" s="61">
        <v>896</v>
      </c>
      <c r="E112" s="21"/>
      <c r="F112" s="21"/>
      <c r="G112" s="21"/>
      <c r="H112" s="21"/>
      <c r="I112" s="21"/>
    </row>
    <row r="113" spans="1:9" s="22" customFormat="1" hidden="1" outlineLevel="1" x14ac:dyDescent="0.35">
      <c r="A113" s="58" t="s">
        <v>232</v>
      </c>
      <c r="B113" s="59">
        <v>299279</v>
      </c>
      <c r="C113" s="59">
        <v>339549</v>
      </c>
      <c r="D113" s="59">
        <v>391210</v>
      </c>
      <c r="E113" s="21"/>
      <c r="F113" s="21"/>
      <c r="G113" s="21"/>
      <c r="H113" s="21"/>
      <c r="I113" s="21"/>
    </row>
  </sheetData>
  <mergeCells count="3">
    <mergeCell ref="A25:D25"/>
    <mergeCell ref="A87:D87"/>
    <mergeCell ref="A15:D15"/>
  </mergeCells>
  <pageMargins left="0.511811024" right="0.511811024" top="0.78740157499999996" bottom="0.78740157499999996" header="0.31496062000000002" footer="0.3149606200000000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AA743"/>
  <sheetViews>
    <sheetView showGridLines="0" zoomScale="90" zoomScaleNormal="90" workbookViewId="0">
      <pane xSplit="1" ySplit="6" topLeftCell="B7" activePane="bottomRight" state="frozen"/>
      <selection pane="topRight" activeCell="B1" sqref="B1"/>
      <selection pane="bottomLeft" activeCell="A7" sqref="A7"/>
      <selection pane="bottomRight" activeCell="F16" sqref="F16"/>
    </sheetView>
  </sheetViews>
  <sheetFormatPr defaultRowHeight="14.5" outlineLevelRow="3" x14ac:dyDescent="0.35"/>
  <cols>
    <col min="1" max="1" width="65.54296875" customWidth="1"/>
    <col min="2" max="4" width="17" customWidth="1"/>
    <col min="5" max="8" width="14.54296875" customWidth="1"/>
  </cols>
  <sheetData>
    <row r="2" spans="1:8" ht="21" x14ac:dyDescent="0.5">
      <c r="C2" s="202"/>
      <c r="H2" s="203" t="s">
        <v>83</v>
      </c>
    </row>
    <row r="3" spans="1:8" x14ac:dyDescent="0.35">
      <c r="H3" s="205" t="s">
        <v>639</v>
      </c>
    </row>
    <row r="4" spans="1:8" ht="3.65" customHeight="1" x14ac:dyDescent="0.35">
      <c r="A4" s="200"/>
      <c r="B4" s="200"/>
      <c r="C4" s="200"/>
      <c r="D4" s="200"/>
      <c r="E4" s="200"/>
      <c r="F4" s="200"/>
      <c r="G4" s="200"/>
      <c r="H4" s="200"/>
    </row>
    <row r="5" spans="1:8" ht="7.5" customHeight="1" x14ac:dyDescent="0.35"/>
    <row r="6" spans="1:8" ht="18.5" x14ac:dyDescent="0.35">
      <c r="B6" s="238">
        <v>2017</v>
      </c>
      <c r="C6" s="238">
        <v>2018</v>
      </c>
      <c r="D6" s="238">
        <v>2019</v>
      </c>
    </row>
    <row r="7" spans="1:8" ht="18.5" x14ac:dyDescent="0.35">
      <c r="A7" s="98" t="s">
        <v>601</v>
      </c>
    </row>
    <row r="9" spans="1:8" s="102" customFormat="1" collapsed="1" x14ac:dyDescent="0.35">
      <c r="A9" s="303" t="s">
        <v>233</v>
      </c>
      <c r="B9" s="303"/>
      <c r="C9" s="303"/>
      <c r="D9" s="303"/>
      <c r="E9" s="101"/>
      <c r="F9" s="101"/>
    </row>
    <row r="10" spans="1:8" s="102" customFormat="1" hidden="1" outlineLevel="1" x14ac:dyDescent="0.35">
      <c r="A10" s="103" t="s">
        <v>234</v>
      </c>
      <c r="B10" s="104">
        <f>SUM(B11:B13)</f>
        <v>47</v>
      </c>
      <c r="C10" s="104">
        <f>SUM(C11:C13)</f>
        <v>58</v>
      </c>
      <c r="D10" s="104">
        <f>SUM(D11:D13)</f>
        <v>135</v>
      </c>
      <c r="E10" s="101"/>
      <c r="F10" s="101"/>
    </row>
    <row r="11" spans="1:8" s="102" customFormat="1" hidden="1" outlineLevel="2" x14ac:dyDescent="0.35">
      <c r="A11" s="105" t="s">
        <v>32</v>
      </c>
      <c r="B11" s="106">
        <v>34</v>
      </c>
      <c r="C11" s="106">
        <v>47</v>
      </c>
      <c r="D11" s="106">
        <v>122</v>
      </c>
      <c r="E11" s="101"/>
      <c r="F11" s="101"/>
    </row>
    <row r="12" spans="1:8" s="102" customFormat="1" hidden="1" outlineLevel="2" x14ac:dyDescent="0.35">
      <c r="A12" s="105" t="s">
        <v>33</v>
      </c>
      <c r="B12" s="107">
        <v>13</v>
      </c>
      <c r="C12" s="107">
        <v>11</v>
      </c>
      <c r="D12" s="107">
        <v>13</v>
      </c>
      <c r="E12" s="101"/>
      <c r="F12" s="101"/>
    </row>
    <row r="13" spans="1:8" s="102" customFormat="1" hidden="1" outlineLevel="2" x14ac:dyDescent="0.35">
      <c r="A13" s="105" t="s">
        <v>14</v>
      </c>
      <c r="B13" s="107">
        <v>0</v>
      </c>
      <c r="C13" s="107">
        <v>0</v>
      </c>
      <c r="D13" s="107">
        <v>0</v>
      </c>
      <c r="E13" s="101"/>
      <c r="F13" s="101"/>
    </row>
    <row r="14" spans="1:8" s="102" customFormat="1" hidden="1" outlineLevel="1" x14ac:dyDescent="0.35">
      <c r="A14" s="103" t="s">
        <v>235</v>
      </c>
      <c r="B14" s="108">
        <f>SUM(B15:B17)</f>
        <v>4017</v>
      </c>
      <c r="C14" s="108">
        <f>SUM(C15:C17)</f>
        <v>4654</v>
      </c>
      <c r="D14" s="108">
        <f>SUM(D15:D17)</f>
        <v>5051</v>
      </c>
      <c r="E14" s="101"/>
      <c r="F14" s="101"/>
    </row>
    <row r="15" spans="1:8" s="102" customFormat="1" hidden="1" outlineLevel="2" x14ac:dyDescent="0.35">
      <c r="A15" s="105" t="s">
        <v>32</v>
      </c>
      <c r="B15" s="106">
        <v>3466</v>
      </c>
      <c r="C15" s="106">
        <v>4008</v>
      </c>
      <c r="D15" s="106">
        <v>4391</v>
      </c>
      <c r="E15" s="101"/>
      <c r="F15" s="101"/>
    </row>
    <row r="16" spans="1:8" s="102" customFormat="1" hidden="1" outlineLevel="2" x14ac:dyDescent="0.35">
      <c r="A16" s="105" t="s">
        <v>33</v>
      </c>
      <c r="B16" s="107">
        <v>545</v>
      </c>
      <c r="C16" s="107">
        <v>637</v>
      </c>
      <c r="D16" s="107">
        <v>652</v>
      </c>
      <c r="E16" s="101"/>
      <c r="F16" s="101"/>
    </row>
    <row r="17" spans="1:27" s="102" customFormat="1" hidden="1" outlineLevel="2" x14ac:dyDescent="0.35">
      <c r="A17" s="105" t="s">
        <v>14</v>
      </c>
      <c r="B17" s="107">
        <v>6</v>
      </c>
      <c r="C17" s="107">
        <v>9</v>
      </c>
      <c r="D17" s="107">
        <v>8</v>
      </c>
      <c r="E17" s="101"/>
      <c r="F17" s="101"/>
    </row>
    <row r="18" spans="1:27" s="102" customFormat="1" hidden="1" outlineLevel="1" x14ac:dyDescent="0.35">
      <c r="A18" s="109" t="s">
        <v>11</v>
      </c>
      <c r="B18" s="110">
        <f>SUM(B10,B14)</f>
        <v>4064</v>
      </c>
      <c r="C18" s="110">
        <f>SUM(C10,C14)</f>
        <v>4712</v>
      </c>
      <c r="D18" s="110">
        <f>SUM(D10,D14)</f>
        <v>5186</v>
      </c>
      <c r="E18" s="101"/>
      <c r="F18" s="101"/>
    </row>
    <row r="19" spans="1:27" s="99" customFormat="1" ht="29.5" hidden="1" customHeight="1" outlineLevel="1" x14ac:dyDescent="0.35">
      <c r="A19" s="300" t="s">
        <v>717</v>
      </c>
      <c r="B19" s="300"/>
      <c r="C19" s="300"/>
      <c r="D19" s="300"/>
      <c r="J19" s="134"/>
      <c r="K19" s="134"/>
      <c r="L19" s="134"/>
      <c r="M19" s="134"/>
      <c r="N19" s="134"/>
      <c r="O19" s="134"/>
      <c r="P19" s="134"/>
      <c r="Q19" s="134"/>
      <c r="R19" s="134"/>
      <c r="S19" s="134"/>
      <c r="T19" s="134"/>
      <c r="U19" s="134"/>
      <c r="V19" s="134"/>
      <c r="W19" s="134"/>
      <c r="X19" s="134"/>
      <c r="Y19" s="134"/>
      <c r="Z19" s="134"/>
      <c r="AA19" s="134"/>
    </row>
    <row r="20" spans="1:27" s="99" customFormat="1" x14ac:dyDescent="0.35">
      <c r="A20" s="56"/>
      <c r="J20" s="134"/>
      <c r="K20" s="134"/>
      <c r="L20" s="134"/>
      <c r="M20" s="134"/>
      <c r="N20" s="134"/>
      <c r="O20" s="134"/>
      <c r="P20" s="134"/>
      <c r="Q20" s="134"/>
      <c r="R20" s="134"/>
      <c r="S20" s="134"/>
      <c r="T20" s="134"/>
      <c r="U20" s="134"/>
      <c r="V20" s="134"/>
      <c r="W20" s="134"/>
      <c r="X20" s="134"/>
      <c r="Y20" s="134"/>
      <c r="Z20" s="134"/>
      <c r="AA20" s="134"/>
    </row>
    <row r="21" spans="1:27" s="102" customFormat="1" collapsed="1" x14ac:dyDescent="0.35">
      <c r="A21" s="303" t="s">
        <v>236</v>
      </c>
      <c r="B21" s="303"/>
      <c r="C21" s="303"/>
      <c r="D21" s="303"/>
      <c r="E21" s="101"/>
      <c r="F21" s="101"/>
    </row>
    <row r="22" spans="1:27" s="113" customFormat="1" hidden="1" outlineLevel="1" x14ac:dyDescent="0.35">
      <c r="A22" s="103" t="s">
        <v>32</v>
      </c>
      <c r="B22" s="108">
        <f>SUM(B23:B24)</f>
        <v>3500</v>
      </c>
      <c r="C22" s="108">
        <f>SUM(C23:C24)</f>
        <v>4055</v>
      </c>
      <c r="D22" s="108">
        <f>SUM(D23:D24)</f>
        <v>4513</v>
      </c>
      <c r="E22" s="112"/>
      <c r="F22" s="112"/>
    </row>
    <row r="23" spans="1:27" s="102" customFormat="1" hidden="1" outlineLevel="2" x14ac:dyDescent="0.35">
      <c r="A23" s="114" t="s">
        <v>237</v>
      </c>
      <c r="B23" s="104">
        <v>939</v>
      </c>
      <c r="C23" s="108">
        <v>1001</v>
      </c>
      <c r="D23" s="108">
        <v>1041</v>
      </c>
      <c r="E23" s="101"/>
      <c r="F23" s="101"/>
    </row>
    <row r="24" spans="1:27" s="102" customFormat="1" hidden="1" outlineLevel="2" x14ac:dyDescent="0.35">
      <c r="A24" s="114" t="s">
        <v>238</v>
      </c>
      <c r="B24" s="108">
        <v>2561</v>
      </c>
      <c r="C24" s="108">
        <v>3054</v>
      </c>
      <c r="D24" s="108">
        <v>3472</v>
      </c>
      <c r="E24" s="101"/>
      <c r="F24" s="101"/>
    </row>
    <row r="25" spans="1:27" s="102" customFormat="1" hidden="1" outlineLevel="1" x14ac:dyDescent="0.35">
      <c r="A25" s="115" t="s">
        <v>33</v>
      </c>
      <c r="B25" s="106">
        <f>SUM(B26:B27)</f>
        <v>558</v>
      </c>
      <c r="C25" s="106">
        <f>SUM(C26:C27)</f>
        <v>648</v>
      </c>
      <c r="D25" s="106">
        <f>SUM(D26:D27)</f>
        <v>665</v>
      </c>
      <c r="E25" s="101"/>
      <c r="F25" s="101"/>
    </row>
    <row r="26" spans="1:27" s="102" customFormat="1" hidden="1" outlineLevel="2" x14ac:dyDescent="0.35">
      <c r="A26" s="105" t="s">
        <v>237</v>
      </c>
      <c r="B26" s="107">
        <v>60</v>
      </c>
      <c r="C26" s="107">
        <v>56</v>
      </c>
      <c r="D26" s="107">
        <v>61</v>
      </c>
      <c r="E26" s="101"/>
      <c r="F26" s="101"/>
    </row>
    <row r="27" spans="1:27" s="102" customFormat="1" hidden="1" outlineLevel="2" x14ac:dyDescent="0.35">
      <c r="A27" s="105" t="s">
        <v>238</v>
      </c>
      <c r="B27" s="107">
        <v>498</v>
      </c>
      <c r="C27" s="107">
        <v>592</v>
      </c>
      <c r="D27" s="107">
        <v>604</v>
      </c>
      <c r="E27" s="101"/>
      <c r="F27" s="101"/>
    </row>
    <row r="28" spans="1:27" s="102" customFormat="1" hidden="1" outlineLevel="1" x14ac:dyDescent="0.35">
      <c r="A28" s="103" t="s">
        <v>14</v>
      </c>
      <c r="B28" s="108">
        <f>SUM(B29:B30)</f>
        <v>6</v>
      </c>
      <c r="C28" s="108">
        <f>SUM(C29:C30)</f>
        <v>9</v>
      </c>
      <c r="D28" s="108">
        <f>SUM(D29:D30)</f>
        <v>8</v>
      </c>
      <c r="E28" s="101"/>
      <c r="F28" s="101"/>
    </row>
    <row r="29" spans="1:27" s="102" customFormat="1" hidden="1" outlineLevel="2" x14ac:dyDescent="0.35">
      <c r="A29" s="114" t="s">
        <v>237</v>
      </c>
      <c r="B29" s="104">
        <v>1</v>
      </c>
      <c r="C29" s="104">
        <v>0</v>
      </c>
      <c r="D29" s="104">
        <v>1</v>
      </c>
      <c r="E29" s="101"/>
      <c r="F29" s="101"/>
    </row>
    <row r="30" spans="1:27" s="102" customFormat="1" hidden="1" outlineLevel="2" x14ac:dyDescent="0.35">
      <c r="A30" s="114" t="s">
        <v>238</v>
      </c>
      <c r="B30" s="104">
        <v>5</v>
      </c>
      <c r="C30" s="104">
        <v>9</v>
      </c>
      <c r="D30" s="104">
        <v>7</v>
      </c>
      <c r="E30" s="101"/>
      <c r="F30" s="101"/>
    </row>
    <row r="31" spans="1:27" s="102" customFormat="1" hidden="1" outlineLevel="1" collapsed="1" x14ac:dyDescent="0.35">
      <c r="A31" s="113" t="s">
        <v>11</v>
      </c>
      <c r="B31" s="116">
        <f t="shared" ref="B31:D33" si="0">SUM(B22,B25,B28)</f>
        <v>4064</v>
      </c>
      <c r="C31" s="116">
        <f t="shared" si="0"/>
        <v>4712</v>
      </c>
      <c r="D31" s="116">
        <f t="shared" si="0"/>
        <v>5186</v>
      </c>
      <c r="E31" s="101"/>
      <c r="F31" s="101"/>
    </row>
    <row r="32" spans="1:27" s="102" customFormat="1" hidden="1" outlineLevel="1" x14ac:dyDescent="0.35">
      <c r="A32" s="105" t="s">
        <v>237</v>
      </c>
      <c r="B32" s="106">
        <f t="shared" si="0"/>
        <v>1000</v>
      </c>
      <c r="C32" s="106">
        <f t="shared" si="0"/>
        <v>1057</v>
      </c>
      <c r="D32" s="106">
        <f t="shared" si="0"/>
        <v>1103</v>
      </c>
      <c r="E32" s="101"/>
      <c r="F32" s="101"/>
    </row>
    <row r="33" spans="1:27" s="102" customFormat="1" hidden="1" outlineLevel="1" x14ac:dyDescent="0.35">
      <c r="A33" s="105" t="s">
        <v>238</v>
      </c>
      <c r="B33" s="106">
        <f t="shared" si="0"/>
        <v>3064</v>
      </c>
      <c r="C33" s="106">
        <f t="shared" si="0"/>
        <v>3655</v>
      </c>
      <c r="D33" s="106">
        <f t="shared" si="0"/>
        <v>4083</v>
      </c>
      <c r="E33" s="101"/>
      <c r="F33" s="101"/>
    </row>
    <row r="34" spans="1:27" s="99" customFormat="1" x14ac:dyDescent="0.35">
      <c r="A34" s="56"/>
      <c r="J34" s="134"/>
      <c r="K34" s="134"/>
      <c r="L34" s="134"/>
      <c r="M34" s="134"/>
      <c r="N34" s="134"/>
      <c r="O34" s="134"/>
      <c r="P34" s="134"/>
      <c r="Q34" s="134"/>
      <c r="R34" s="134"/>
      <c r="S34" s="134"/>
      <c r="T34" s="134"/>
      <c r="U34" s="134"/>
      <c r="V34" s="134"/>
      <c r="W34" s="134"/>
      <c r="X34" s="134"/>
      <c r="Y34" s="134"/>
      <c r="Z34" s="134"/>
      <c r="AA34" s="134"/>
    </row>
    <row r="35" spans="1:27" s="102" customFormat="1" collapsed="1" x14ac:dyDescent="0.35">
      <c r="A35" s="303" t="s">
        <v>239</v>
      </c>
      <c r="B35" s="303"/>
      <c r="C35" s="303"/>
      <c r="D35" s="303"/>
      <c r="E35" s="101"/>
      <c r="F35" s="101"/>
    </row>
    <row r="36" spans="1:27" s="102" customFormat="1" hidden="1" outlineLevel="1" x14ac:dyDescent="0.35">
      <c r="A36" s="103" t="s">
        <v>240</v>
      </c>
      <c r="B36" s="104">
        <f>SUM(B37:B39)</f>
        <v>721</v>
      </c>
      <c r="C36" s="104">
        <f>SUM(C37:C39)</f>
        <v>768</v>
      </c>
      <c r="D36" s="104">
        <f>SUM(D37:D39)</f>
        <v>801</v>
      </c>
      <c r="E36" s="101"/>
      <c r="F36" s="101"/>
    </row>
    <row r="37" spans="1:27" s="102" customFormat="1" hidden="1" outlineLevel="2" x14ac:dyDescent="0.35">
      <c r="A37" s="105" t="s">
        <v>32</v>
      </c>
      <c r="B37" s="107">
        <v>668</v>
      </c>
      <c r="C37" s="106">
        <v>727</v>
      </c>
      <c r="D37" s="106">
        <v>759</v>
      </c>
      <c r="E37" s="101"/>
      <c r="F37" s="101"/>
    </row>
    <row r="38" spans="1:27" s="102" customFormat="1" hidden="1" outlineLevel="2" x14ac:dyDescent="0.35">
      <c r="A38" s="105" t="s">
        <v>33</v>
      </c>
      <c r="B38" s="106">
        <v>53</v>
      </c>
      <c r="C38" s="106">
        <v>41</v>
      </c>
      <c r="D38" s="106">
        <v>42</v>
      </c>
      <c r="E38" s="101"/>
      <c r="F38" s="101"/>
    </row>
    <row r="39" spans="1:27" s="102" customFormat="1" hidden="1" outlineLevel="2" x14ac:dyDescent="0.35">
      <c r="A39" s="105" t="s">
        <v>14</v>
      </c>
      <c r="B39" s="106">
        <v>0</v>
      </c>
      <c r="C39" s="106">
        <v>0</v>
      </c>
      <c r="D39" s="106" t="s">
        <v>34</v>
      </c>
      <c r="E39" s="101"/>
      <c r="F39" s="101"/>
    </row>
    <row r="40" spans="1:27" s="102" customFormat="1" hidden="1" outlineLevel="1" x14ac:dyDescent="0.35">
      <c r="A40" s="103" t="s">
        <v>241</v>
      </c>
      <c r="B40" s="108">
        <f>SUM(B41:B43)</f>
        <v>203</v>
      </c>
      <c r="C40" s="108">
        <f>SUM(C41:C43)</f>
        <v>214</v>
      </c>
      <c r="D40" s="108">
        <f>SUM(D41:D43)</f>
        <v>197</v>
      </c>
      <c r="E40" s="101"/>
      <c r="F40" s="101"/>
    </row>
    <row r="41" spans="1:27" s="102" customFormat="1" hidden="1" outlineLevel="2" x14ac:dyDescent="0.35">
      <c r="A41" s="105" t="s">
        <v>32</v>
      </c>
      <c r="B41" s="107">
        <v>192</v>
      </c>
      <c r="C41" s="107">
        <v>202</v>
      </c>
      <c r="D41" s="107">
        <v>188</v>
      </c>
      <c r="E41" s="101"/>
      <c r="F41" s="101"/>
    </row>
    <row r="42" spans="1:27" s="102" customFormat="1" hidden="1" outlineLevel="2" x14ac:dyDescent="0.35">
      <c r="A42" s="105" t="s">
        <v>33</v>
      </c>
      <c r="B42" s="107">
        <v>11</v>
      </c>
      <c r="C42" s="107">
        <v>12</v>
      </c>
      <c r="D42" s="107">
        <v>9</v>
      </c>
      <c r="E42" s="101"/>
      <c r="F42" s="101"/>
    </row>
    <row r="43" spans="1:27" s="102" customFormat="1" hidden="1" outlineLevel="2" x14ac:dyDescent="0.35">
      <c r="A43" s="105" t="s">
        <v>14</v>
      </c>
      <c r="B43" s="107">
        <v>0</v>
      </c>
      <c r="C43" s="107">
        <v>0</v>
      </c>
      <c r="D43" s="107" t="s">
        <v>34</v>
      </c>
      <c r="E43" s="101"/>
      <c r="F43" s="101"/>
    </row>
    <row r="44" spans="1:27" s="102" customFormat="1" hidden="1" outlineLevel="1" x14ac:dyDescent="0.35">
      <c r="A44" s="103" t="s">
        <v>242</v>
      </c>
      <c r="B44" s="108">
        <f>SUM(B45:B47)</f>
        <v>1436</v>
      </c>
      <c r="C44" s="108">
        <f>SUM(C45:C47)</f>
        <v>1970</v>
      </c>
      <c r="D44" s="108">
        <f>SUM(D45:D47)</f>
        <v>2374</v>
      </c>
      <c r="E44" s="101"/>
      <c r="F44" s="101"/>
    </row>
    <row r="45" spans="1:27" s="102" customFormat="1" hidden="1" outlineLevel="2" x14ac:dyDescent="0.35">
      <c r="A45" s="105" t="s">
        <v>32</v>
      </c>
      <c r="B45" s="106">
        <v>1150</v>
      </c>
      <c r="C45" s="106">
        <v>1591</v>
      </c>
      <c r="D45" s="106">
        <v>1985</v>
      </c>
      <c r="E45" s="101"/>
      <c r="F45" s="101"/>
    </row>
    <row r="46" spans="1:27" s="102" customFormat="1" hidden="1" outlineLevel="2" x14ac:dyDescent="0.35">
      <c r="A46" s="105" t="s">
        <v>33</v>
      </c>
      <c r="B46" s="106">
        <v>286</v>
      </c>
      <c r="C46" s="106">
        <v>379</v>
      </c>
      <c r="D46" s="106">
        <v>389</v>
      </c>
      <c r="E46" s="101"/>
      <c r="F46" s="101"/>
    </row>
    <row r="47" spans="1:27" s="102" customFormat="1" hidden="1" outlineLevel="2" x14ac:dyDescent="0.35">
      <c r="A47" s="105" t="s">
        <v>14</v>
      </c>
      <c r="B47" s="106">
        <v>0</v>
      </c>
      <c r="C47" s="106">
        <v>0</v>
      </c>
      <c r="D47" s="106" t="s">
        <v>34</v>
      </c>
      <c r="E47" s="101"/>
      <c r="F47" s="101"/>
    </row>
    <row r="48" spans="1:27" s="102" customFormat="1" hidden="1" outlineLevel="1" x14ac:dyDescent="0.35">
      <c r="A48" s="103" t="s">
        <v>243</v>
      </c>
      <c r="B48" s="108">
        <f>SUM(B49:B51)</f>
        <v>677</v>
      </c>
      <c r="C48" s="108">
        <f>SUM(C49:C51)</f>
        <v>695</v>
      </c>
      <c r="D48" s="108">
        <f>SUM(D49:D51)</f>
        <v>726</v>
      </c>
      <c r="E48" s="101"/>
      <c r="F48" s="101"/>
    </row>
    <row r="49" spans="1:27" s="102" customFormat="1" hidden="1" outlineLevel="2" x14ac:dyDescent="0.35">
      <c r="A49" s="105" t="s">
        <v>32</v>
      </c>
      <c r="B49" s="107">
        <v>650</v>
      </c>
      <c r="C49" s="107">
        <v>667</v>
      </c>
      <c r="D49" s="107">
        <v>694</v>
      </c>
      <c r="E49" s="101"/>
      <c r="F49" s="101"/>
    </row>
    <row r="50" spans="1:27" s="102" customFormat="1" hidden="1" outlineLevel="2" x14ac:dyDescent="0.35">
      <c r="A50" s="105" t="s">
        <v>33</v>
      </c>
      <c r="B50" s="107">
        <v>25</v>
      </c>
      <c r="C50" s="107">
        <v>25</v>
      </c>
      <c r="D50" s="107">
        <v>29</v>
      </c>
      <c r="E50" s="101"/>
      <c r="F50" s="101"/>
    </row>
    <row r="51" spans="1:27" s="102" customFormat="1" hidden="1" outlineLevel="2" x14ac:dyDescent="0.35">
      <c r="A51" s="105" t="s">
        <v>14</v>
      </c>
      <c r="B51" s="107">
        <v>2</v>
      </c>
      <c r="C51" s="107">
        <v>3</v>
      </c>
      <c r="D51" s="107">
        <v>3</v>
      </c>
      <c r="E51" s="101"/>
      <c r="F51" s="101"/>
    </row>
    <row r="52" spans="1:27" s="102" customFormat="1" hidden="1" outlineLevel="1" x14ac:dyDescent="0.35">
      <c r="A52" s="103" t="s">
        <v>244</v>
      </c>
      <c r="B52" s="108">
        <f>SUM(B53:B55)</f>
        <v>1027</v>
      </c>
      <c r="C52" s="108">
        <f>SUM(C53:C55)</f>
        <v>1065</v>
      </c>
      <c r="D52" s="108">
        <f>SUM(D53:D55)</f>
        <v>1088</v>
      </c>
      <c r="E52" s="101"/>
      <c r="F52" s="101"/>
    </row>
    <row r="53" spans="1:27" s="102" customFormat="1" hidden="1" outlineLevel="2" x14ac:dyDescent="0.35">
      <c r="A53" s="105" t="s">
        <v>32</v>
      </c>
      <c r="B53" s="107">
        <v>840</v>
      </c>
      <c r="C53" s="107">
        <v>868</v>
      </c>
      <c r="D53" s="107">
        <v>887</v>
      </c>
      <c r="E53" s="101"/>
      <c r="F53" s="101"/>
    </row>
    <row r="54" spans="1:27" s="102" customFormat="1" hidden="1" outlineLevel="2" x14ac:dyDescent="0.35">
      <c r="A54" s="105" t="s">
        <v>33</v>
      </c>
      <c r="B54" s="107">
        <v>183</v>
      </c>
      <c r="C54" s="107">
        <v>191</v>
      </c>
      <c r="D54" s="107">
        <v>196</v>
      </c>
      <c r="E54" s="101"/>
      <c r="F54" s="101"/>
    </row>
    <row r="55" spans="1:27" s="102" customFormat="1" hidden="1" outlineLevel="2" x14ac:dyDescent="0.35">
      <c r="A55" s="105" t="s">
        <v>14</v>
      </c>
      <c r="B55" s="107">
        <v>4</v>
      </c>
      <c r="C55" s="107">
        <v>6</v>
      </c>
      <c r="D55" s="107">
        <v>5</v>
      </c>
      <c r="E55" s="101"/>
      <c r="F55" s="101"/>
    </row>
    <row r="56" spans="1:27" s="102" customFormat="1" hidden="1" outlineLevel="1" x14ac:dyDescent="0.35">
      <c r="A56" s="109" t="s">
        <v>11</v>
      </c>
      <c r="B56" s="110">
        <f>SUM(B36,B40,B44,B48,B52)</f>
        <v>4064</v>
      </c>
      <c r="C56" s="110">
        <f>SUM(C36,C40,C44,C48,C52)</f>
        <v>4712</v>
      </c>
      <c r="D56" s="110">
        <f>SUM(D36,D40,D44,D48,D52)</f>
        <v>5186</v>
      </c>
      <c r="E56" s="101"/>
      <c r="F56" s="101"/>
    </row>
    <row r="57" spans="1:27" s="99" customFormat="1" x14ac:dyDescent="0.35">
      <c r="A57" s="56"/>
      <c r="J57" s="134"/>
      <c r="K57" s="134"/>
      <c r="L57" s="134"/>
      <c r="M57" s="134"/>
      <c r="N57" s="134"/>
      <c r="O57" s="134"/>
      <c r="P57" s="134"/>
      <c r="Q57" s="134"/>
      <c r="R57" s="134"/>
      <c r="S57" s="134"/>
      <c r="T57" s="134"/>
      <c r="U57" s="134"/>
      <c r="V57" s="134"/>
      <c r="W57" s="134"/>
      <c r="X57" s="134"/>
      <c r="Y57" s="134"/>
      <c r="Z57" s="134"/>
      <c r="AA57" s="134"/>
    </row>
    <row r="58" spans="1:27" s="102" customFormat="1" collapsed="1" x14ac:dyDescent="0.35">
      <c r="A58" s="303" t="s">
        <v>245</v>
      </c>
      <c r="B58" s="303"/>
      <c r="C58" s="303"/>
      <c r="D58" s="303"/>
      <c r="E58" s="101"/>
      <c r="F58" s="101"/>
    </row>
    <row r="59" spans="1:27" s="102" customFormat="1" hidden="1" outlineLevel="1" x14ac:dyDescent="0.35">
      <c r="A59" s="118" t="s">
        <v>32</v>
      </c>
      <c r="B59" s="119">
        <f>SUM(B63,B67)</f>
        <v>507</v>
      </c>
      <c r="C59" s="119">
        <f>SUM(C63,C67)</f>
        <v>282</v>
      </c>
      <c r="D59" s="119">
        <f>SUM(D63,D67)</f>
        <v>425</v>
      </c>
      <c r="E59" s="101"/>
      <c r="F59" s="101"/>
    </row>
    <row r="60" spans="1:27" s="102" customFormat="1" hidden="1" outlineLevel="2" x14ac:dyDescent="0.35">
      <c r="A60" s="120" t="s">
        <v>246</v>
      </c>
      <c r="B60" s="121">
        <v>32</v>
      </c>
      <c r="C60" s="121">
        <v>29</v>
      </c>
      <c r="D60" s="121">
        <v>59</v>
      </c>
      <c r="E60" s="101"/>
      <c r="F60" s="101"/>
    </row>
    <row r="61" spans="1:27" s="102" customFormat="1" hidden="1" outlineLevel="2" x14ac:dyDescent="0.35">
      <c r="A61" s="120" t="s">
        <v>247</v>
      </c>
      <c r="B61" s="121">
        <v>38</v>
      </c>
      <c r="C61" s="121">
        <v>7</v>
      </c>
      <c r="D61" s="121">
        <v>76</v>
      </c>
      <c r="E61" s="101"/>
      <c r="F61" s="101"/>
    </row>
    <row r="62" spans="1:27" s="102" customFormat="1" hidden="1" outlineLevel="2" x14ac:dyDescent="0.35">
      <c r="A62" s="120" t="s">
        <v>248</v>
      </c>
      <c r="B62" s="121">
        <v>91</v>
      </c>
      <c r="C62" s="121">
        <v>56</v>
      </c>
      <c r="D62" s="121">
        <v>12</v>
      </c>
      <c r="E62" s="101"/>
      <c r="F62" s="101"/>
    </row>
    <row r="63" spans="1:27" s="102" customFormat="1" hidden="1" outlineLevel="2" x14ac:dyDescent="0.35">
      <c r="A63" s="120" t="s">
        <v>249</v>
      </c>
      <c r="B63" s="101">
        <f>SUM(B60:B62)</f>
        <v>161</v>
      </c>
      <c r="C63" s="101">
        <f>SUM(C60:C62)</f>
        <v>92</v>
      </c>
      <c r="D63" s="101">
        <f>SUM(D60:D62)</f>
        <v>147</v>
      </c>
      <c r="E63" s="101"/>
      <c r="F63" s="101"/>
    </row>
    <row r="64" spans="1:27" s="102" customFormat="1" hidden="1" outlineLevel="2" x14ac:dyDescent="0.35">
      <c r="A64" s="120" t="s">
        <v>250</v>
      </c>
      <c r="B64" s="121">
        <v>56</v>
      </c>
      <c r="C64" s="121">
        <v>54</v>
      </c>
      <c r="D64" s="121">
        <v>84</v>
      </c>
      <c r="E64" s="101"/>
      <c r="F64" s="101"/>
    </row>
    <row r="65" spans="1:6" s="102" customFormat="1" hidden="1" outlineLevel="2" x14ac:dyDescent="0.35">
      <c r="A65" s="120" t="s">
        <v>251</v>
      </c>
      <c r="B65" s="121">
        <v>117</v>
      </c>
      <c r="C65" s="121">
        <v>29</v>
      </c>
      <c r="D65" s="121">
        <v>143</v>
      </c>
      <c r="E65" s="101"/>
      <c r="F65" s="101"/>
    </row>
    <row r="66" spans="1:6" s="102" customFormat="1" hidden="1" outlineLevel="2" x14ac:dyDescent="0.35">
      <c r="A66" s="120" t="s">
        <v>252</v>
      </c>
      <c r="B66" s="121">
        <v>173</v>
      </c>
      <c r="C66" s="121">
        <v>107</v>
      </c>
      <c r="D66" s="121">
        <v>51</v>
      </c>
      <c r="E66" s="101"/>
      <c r="F66" s="101"/>
    </row>
    <row r="67" spans="1:6" s="102" customFormat="1" hidden="1" outlineLevel="2" x14ac:dyDescent="0.35">
      <c r="A67" s="120" t="s">
        <v>253</v>
      </c>
      <c r="B67" s="101">
        <f>SUM(B64:B66)</f>
        <v>346</v>
      </c>
      <c r="C67" s="101">
        <f>SUM(C64:C66)</f>
        <v>190</v>
      </c>
      <c r="D67" s="101">
        <f>SUM(D64:D66)</f>
        <v>278</v>
      </c>
      <c r="E67" s="101"/>
      <c r="F67" s="101"/>
    </row>
    <row r="68" spans="1:6" s="102" customFormat="1" hidden="1" outlineLevel="2" x14ac:dyDescent="0.35">
      <c r="A68" s="122" t="s">
        <v>35</v>
      </c>
      <c r="B68" s="101">
        <f t="shared" ref="B68:D70" si="1">SUM(B60,B64)</f>
        <v>88</v>
      </c>
      <c r="C68" s="101">
        <f t="shared" si="1"/>
        <v>83</v>
      </c>
      <c r="D68" s="101">
        <f t="shared" si="1"/>
        <v>143</v>
      </c>
      <c r="E68" s="101"/>
      <c r="F68" s="101"/>
    </row>
    <row r="69" spans="1:6" s="102" customFormat="1" hidden="1" outlineLevel="2" x14ac:dyDescent="0.35">
      <c r="A69" s="122" t="s">
        <v>36</v>
      </c>
      <c r="B69" s="101">
        <f t="shared" si="1"/>
        <v>155</v>
      </c>
      <c r="C69" s="101">
        <f t="shared" si="1"/>
        <v>36</v>
      </c>
      <c r="D69" s="101">
        <f t="shared" si="1"/>
        <v>219</v>
      </c>
      <c r="E69" s="101"/>
      <c r="F69" s="101"/>
    </row>
    <row r="70" spans="1:6" s="102" customFormat="1" hidden="1" outlineLevel="2" x14ac:dyDescent="0.35">
      <c r="A70" s="122" t="s">
        <v>37</v>
      </c>
      <c r="B70" s="101">
        <f t="shared" si="1"/>
        <v>264</v>
      </c>
      <c r="C70" s="101">
        <f t="shared" si="1"/>
        <v>163</v>
      </c>
      <c r="D70" s="101">
        <f t="shared" si="1"/>
        <v>63</v>
      </c>
      <c r="E70" s="101"/>
      <c r="F70" s="101"/>
    </row>
    <row r="71" spans="1:6" s="102" customFormat="1" hidden="1" outlineLevel="1" x14ac:dyDescent="0.35">
      <c r="A71" s="118" t="s">
        <v>33</v>
      </c>
      <c r="B71" s="119">
        <f>SUM(B75,B79)</f>
        <v>48</v>
      </c>
      <c r="C71" s="119">
        <f>SUM(C75,C79)</f>
        <v>32</v>
      </c>
      <c r="D71" s="119">
        <f>SUM(D75,D79)</f>
        <v>18</v>
      </c>
      <c r="E71" s="101"/>
      <c r="F71" s="101"/>
    </row>
    <row r="72" spans="1:6" s="102" customFormat="1" hidden="1" outlineLevel="2" x14ac:dyDescent="0.35">
      <c r="A72" s="120" t="s">
        <v>246</v>
      </c>
      <c r="B72" s="121">
        <v>3</v>
      </c>
      <c r="C72" s="121">
        <v>8</v>
      </c>
      <c r="D72" s="121">
        <v>1</v>
      </c>
      <c r="E72" s="101"/>
      <c r="F72" s="101"/>
    </row>
    <row r="73" spans="1:6" s="102" customFormat="1" hidden="1" outlineLevel="2" x14ac:dyDescent="0.35">
      <c r="A73" s="120" t="s">
        <v>247</v>
      </c>
      <c r="B73" s="121">
        <v>2</v>
      </c>
      <c r="C73" s="121">
        <v>0</v>
      </c>
      <c r="D73" s="121">
        <v>1</v>
      </c>
      <c r="E73" s="101"/>
      <c r="F73" s="101"/>
    </row>
    <row r="74" spans="1:6" s="102" customFormat="1" hidden="1" outlineLevel="2" x14ac:dyDescent="0.35">
      <c r="A74" s="120" t="s">
        <v>248</v>
      </c>
      <c r="B74" s="121">
        <v>1</v>
      </c>
      <c r="C74" s="121">
        <v>0</v>
      </c>
      <c r="D74" s="121">
        <v>0</v>
      </c>
      <c r="E74" s="101"/>
      <c r="F74" s="101"/>
    </row>
    <row r="75" spans="1:6" s="102" customFormat="1" hidden="1" outlineLevel="2" x14ac:dyDescent="0.35">
      <c r="A75" s="120" t="s">
        <v>249</v>
      </c>
      <c r="B75" s="101">
        <f>SUM(B72:B74)</f>
        <v>6</v>
      </c>
      <c r="C75" s="101">
        <f>SUM(C72:C74)</f>
        <v>8</v>
      </c>
      <c r="D75" s="101">
        <f>SUM(D72:D74)</f>
        <v>2</v>
      </c>
      <c r="E75" s="101"/>
      <c r="F75" s="101"/>
    </row>
    <row r="76" spans="1:6" s="102" customFormat="1" hidden="1" outlineLevel="2" x14ac:dyDescent="0.35">
      <c r="A76" s="120" t="s">
        <v>250</v>
      </c>
      <c r="B76" s="121">
        <v>3</v>
      </c>
      <c r="C76" s="121">
        <v>7</v>
      </c>
      <c r="D76" s="121">
        <v>3</v>
      </c>
      <c r="E76" s="101"/>
      <c r="F76" s="101"/>
    </row>
    <row r="77" spans="1:6" s="102" customFormat="1" hidden="1" outlineLevel="2" x14ac:dyDescent="0.35">
      <c r="A77" s="120" t="s">
        <v>251</v>
      </c>
      <c r="B77" s="121">
        <v>24</v>
      </c>
      <c r="C77" s="121">
        <v>7</v>
      </c>
      <c r="D77" s="121">
        <v>6</v>
      </c>
      <c r="E77" s="101"/>
      <c r="F77" s="101"/>
    </row>
    <row r="78" spans="1:6" s="102" customFormat="1" hidden="1" outlineLevel="2" x14ac:dyDescent="0.35">
      <c r="A78" s="120" t="s">
        <v>252</v>
      </c>
      <c r="B78" s="121">
        <v>15</v>
      </c>
      <c r="C78" s="121">
        <v>10</v>
      </c>
      <c r="D78" s="121">
        <v>7</v>
      </c>
      <c r="E78" s="101"/>
      <c r="F78" s="101"/>
    </row>
    <row r="79" spans="1:6" s="102" customFormat="1" hidden="1" outlineLevel="2" x14ac:dyDescent="0.35">
      <c r="A79" s="120" t="s">
        <v>253</v>
      </c>
      <c r="B79" s="101">
        <f>SUM(B76:B78)</f>
        <v>42</v>
      </c>
      <c r="C79" s="101">
        <f>SUM(C76:C78)</f>
        <v>24</v>
      </c>
      <c r="D79" s="101">
        <f>SUM(D76:D78)</f>
        <v>16</v>
      </c>
      <c r="E79" s="101"/>
      <c r="F79" s="101"/>
    </row>
    <row r="80" spans="1:6" s="102" customFormat="1" hidden="1" outlineLevel="2" x14ac:dyDescent="0.35">
      <c r="A80" s="122" t="s">
        <v>35</v>
      </c>
      <c r="B80" s="101">
        <f t="shared" ref="B80:D82" si="2">SUM(B72,B76)</f>
        <v>6</v>
      </c>
      <c r="C80" s="101">
        <f t="shared" si="2"/>
        <v>15</v>
      </c>
      <c r="D80" s="101">
        <f t="shared" si="2"/>
        <v>4</v>
      </c>
      <c r="E80" s="101"/>
      <c r="F80" s="101"/>
    </row>
    <row r="81" spans="1:6" s="102" customFormat="1" hidden="1" outlineLevel="2" x14ac:dyDescent="0.35">
      <c r="A81" s="122" t="s">
        <v>36</v>
      </c>
      <c r="B81" s="101">
        <f t="shared" si="2"/>
        <v>26</v>
      </c>
      <c r="C81" s="101">
        <f t="shared" si="2"/>
        <v>7</v>
      </c>
      <c r="D81" s="101">
        <f t="shared" si="2"/>
        <v>7</v>
      </c>
      <c r="E81" s="101"/>
      <c r="F81" s="101"/>
    </row>
    <row r="82" spans="1:6" s="102" customFormat="1" hidden="1" outlineLevel="2" x14ac:dyDescent="0.35">
      <c r="A82" s="122" t="s">
        <v>37</v>
      </c>
      <c r="B82" s="101">
        <f t="shared" si="2"/>
        <v>16</v>
      </c>
      <c r="C82" s="101">
        <f t="shared" si="2"/>
        <v>10</v>
      </c>
      <c r="D82" s="101">
        <f t="shared" si="2"/>
        <v>7</v>
      </c>
      <c r="E82" s="101"/>
      <c r="F82" s="101"/>
    </row>
    <row r="83" spans="1:6" s="102" customFormat="1" hidden="1" outlineLevel="1" x14ac:dyDescent="0.35">
      <c r="A83" s="123" t="s">
        <v>14</v>
      </c>
      <c r="B83" s="119">
        <f>SUM(B87,B91)</f>
        <v>1</v>
      </c>
      <c r="C83" s="119">
        <f>SUM(C87,C91)</f>
        <v>0</v>
      </c>
      <c r="D83" s="119">
        <f>SUM(D87,D91)</f>
        <v>1</v>
      </c>
      <c r="E83" s="101"/>
      <c r="F83" s="101"/>
    </row>
    <row r="84" spans="1:6" s="102" customFormat="1" hidden="1" outlineLevel="2" x14ac:dyDescent="0.35">
      <c r="A84" s="120" t="s">
        <v>246</v>
      </c>
      <c r="B84" s="121">
        <v>1</v>
      </c>
      <c r="C84" s="121">
        <v>0</v>
      </c>
      <c r="D84" s="121">
        <v>0</v>
      </c>
      <c r="E84" s="101"/>
      <c r="F84" s="101"/>
    </row>
    <row r="85" spans="1:6" s="102" customFormat="1" hidden="1" outlineLevel="2" x14ac:dyDescent="0.35">
      <c r="A85" s="120" t="s">
        <v>247</v>
      </c>
      <c r="B85" s="121">
        <v>0</v>
      </c>
      <c r="C85" s="121">
        <v>0</v>
      </c>
      <c r="D85" s="121">
        <v>0</v>
      </c>
      <c r="E85" s="101"/>
      <c r="F85" s="101"/>
    </row>
    <row r="86" spans="1:6" s="102" customFormat="1" hidden="1" outlineLevel="2" x14ac:dyDescent="0.35">
      <c r="A86" s="120" t="s">
        <v>248</v>
      </c>
      <c r="B86" s="121">
        <v>0</v>
      </c>
      <c r="C86" s="121">
        <v>0</v>
      </c>
      <c r="D86" s="121">
        <v>0</v>
      </c>
      <c r="E86" s="101"/>
      <c r="F86" s="101"/>
    </row>
    <row r="87" spans="1:6" s="102" customFormat="1" hidden="1" outlineLevel="2" x14ac:dyDescent="0.35">
      <c r="A87" s="120" t="s">
        <v>249</v>
      </c>
      <c r="B87" s="101">
        <f>SUM(B84:B86)</f>
        <v>1</v>
      </c>
      <c r="C87" s="101">
        <f>SUM(C84:C86)</f>
        <v>0</v>
      </c>
      <c r="D87" s="101">
        <f>SUM(D84:D86)</f>
        <v>0</v>
      </c>
      <c r="E87" s="101"/>
      <c r="F87" s="101"/>
    </row>
    <row r="88" spans="1:6" s="102" customFormat="1" hidden="1" outlineLevel="2" x14ac:dyDescent="0.35">
      <c r="A88" s="120" t="s">
        <v>250</v>
      </c>
      <c r="B88" s="121">
        <v>0</v>
      </c>
      <c r="C88" s="121">
        <v>0</v>
      </c>
      <c r="D88" s="121">
        <v>0</v>
      </c>
      <c r="E88" s="101"/>
      <c r="F88" s="101"/>
    </row>
    <row r="89" spans="1:6" s="102" customFormat="1" hidden="1" outlineLevel="2" x14ac:dyDescent="0.35">
      <c r="A89" s="120" t="s">
        <v>251</v>
      </c>
      <c r="B89" s="121">
        <v>0</v>
      </c>
      <c r="C89" s="121">
        <v>0</v>
      </c>
      <c r="D89" s="121">
        <v>1</v>
      </c>
      <c r="E89" s="101"/>
      <c r="F89" s="101"/>
    </row>
    <row r="90" spans="1:6" s="102" customFormat="1" hidden="1" outlineLevel="2" x14ac:dyDescent="0.35">
      <c r="A90" s="120" t="s">
        <v>252</v>
      </c>
      <c r="B90" s="121">
        <v>0</v>
      </c>
      <c r="C90" s="121">
        <v>0</v>
      </c>
      <c r="D90" s="121">
        <v>0</v>
      </c>
      <c r="E90" s="101"/>
      <c r="F90" s="101"/>
    </row>
    <row r="91" spans="1:6" s="102" customFormat="1" hidden="1" outlineLevel="2" x14ac:dyDescent="0.35">
      <c r="A91" s="120" t="s">
        <v>253</v>
      </c>
      <c r="B91" s="101">
        <f>SUM(B88:B90)</f>
        <v>0</v>
      </c>
      <c r="C91" s="101">
        <f>SUM(C88:C90)</f>
        <v>0</v>
      </c>
      <c r="D91" s="101">
        <f>SUM(D88:D90)</f>
        <v>1</v>
      </c>
      <c r="E91" s="101"/>
      <c r="F91" s="101"/>
    </row>
    <row r="92" spans="1:6" s="102" customFormat="1" hidden="1" outlineLevel="2" x14ac:dyDescent="0.35">
      <c r="A92" s="122" t="s">
        <v>35</v>
      </c>
      <c r="B92" s="101">
        <f t="shared" ref="B92:D94" si="3">SUM(B84,B88)</f>
        <v>1</v>
      </c>
      <c r="C92" s="101">
        <f t="shared" si="3"/>
        <v>0</v>
      </c>
      <c r="D92" s="101">
        <f t="shared" si="3"/>
        <v>0</v>
      </c>
      <c r="E92" s="101"/>
      <c r="F92" s="101"/>
    </row>
    <row r="93" spans="1:6" s="102" customFormat="1" hidden="1" outlineLevel="2" x14ac:dyDescent="0.35">
      <c r="A93" s="122" t="s">
        <v>36</v>
      </c>
      <c r="B93" s="101">
        <f t="shared" si="3"/>
        <v>0</v>
      </c>
      <c r="C93" s="101">
        <f t="shared" si="3"/>
        <v>0</v>
      </c>
      <c r="D93" s="101">
        <f t="shared" si="3"/>
        <v>1</v>
      </c>
      <c r="E93" s="101"/>
      <c r="F93" s="101"/>
    </row>
    <row r="94" spans="1:6" s="102" customFormat="1" hidden="1" outlineLevel="2" x14ac:dyDescent="0.35">
      <c r="A94" s="122" t="s">
        <v>37</v>
      </c>
      <c r="B94" s="101">
        <f t="shared" si="3"/>
        <v>0</v>
      </c>
      <c r="C94" s="101">
        <f t="shared" si="3"/>
        <v>0</v>
      </c>
      <c r="D94" s="101">
        <f t="shared" si="3"/>
        <v>0</v>
      </c>
      <c r="E94" s="101"/>
      <c r="F94" s="101"/>
    </row>
    <row r="95" spans="1:6" s="102" customFormat="1" hidden="1" outlineLevel="1" collapsed="1" x14ac:dyDescent="0.35">
      <c r="A95" s="124" t="s">
        <v>11</v>
      </c>
      <c r="B95" s="125">
        <f>SUM(B96:B98)</f>
        <v>556</v>
      </c>
      <c r="C95" s="125">
        <f>SUM(C96:C98)</f>
        <v>314</v>
      </c>
      <c r="D95" s="125">
        <f>SUM(D96:D98)</f>
        <v>444</v>
      </c>
      <c r="E95" s="101"/>
      <c r="F95" s="101"/>
    </row>
    <row r="96" spans="1:6" s="102" customFormat="1" hidden="1" outlineLevel="1" x14ac:dyDescent="0.35">
      <c r="A96" s="122" t="s">
        <v>35</v>
      </c>
      <c r="B96" s="101">
        <f t="shared" ref="B96:D98" si="4">SUM(B68,B80,B92)</f>
        <v>95</v>
      </c>
      <c r="C96" s="101">
        <f t="shared" si="4"/>
        <v>98</v>
      </c>
      <c r="D96" s="101">
        <f t="shared" si="4"/>
        <v>147</v>
      </c>
      <c r="E96" s="101"/>
      <c r="F96" s="101"/>
    </row>
    <row r="97" spans="1:27" s="102" customFormat="1" hidden="1" outlineLevel="1" x14ac:dyDescent="0.35">
      <c r="A97" s="122" t="s">
        <v>36</v>
      </c>
      <c r="B97" s="101">
        <f t="shared" si="4"/>
        <v>181</v>
      </c>
      <c r="C97" s="101">
        <f t="shared" si="4"/>
        <v>43</v>
      </c>
      <c r="D97" s="101">
        <f t="shared" si="4"/>
        <v>227</v>
      </c>
      <c r="E97" s="101"/>
      <c r="F97" s="101"/>
    </row>
    <row r="98" spans="1:27" s="102" customFormat="1" hidden="1" outlineLevel="1" x14ac:dyDescent="0.35">
      <c r="A98" s="122" t="s">
        <v>37</v>
      </c>
      <c r="B98" s="101">
        <f t="shared" si="4"/>
        <v>280</v>
      </c>
      <c r="C98" s="101">
        <f t="shared" si="4"/>
        <v>173</v>
      </c>
      <c r="D98" s="101">
        <f t="shared" si="4"/>
        <v>70</v>
      </c>
      <c r="E98" s="101"/>
      <c r="F98" s="101"/>
    </row>
    <row r="99" spans="1:27" s="99" customFormat="1" x14ac:dyDescent="0.35">
      <c r="A99" s="117"/>
      <c r="J99" s="134"/>
      <c r="K99" s="134"/>
      <c r="L99" s="134"/>
      <c r="M99" s="134"/>
      <c r="N99" s="134"/>
      <c r="O99" s="134"/>
      <c r="P99" s="134"/>
      <c r="Q99" s="134"/>
      <c r="R99" s="134"/>
      <c r="S99" s="134"/>
      <c r="T99" s="134"/>
      <c r="U99" s="134"/>
      <c r="V99" s="134"/>
      <c r="W99" s="134"/>
      <c r="X99" s="134"/>
      <c r="Y99" s="134"/>
      <c r="Z99" s="134"/>
      <c r="AA99" s="134"/>
    </row>
    <row r="100" spans="1:27" s="102" customFormat="1" collapsed="1" x14ac:dyDescent="0.35">
      <c r="A100" s="303" t="s">
        <v>254</v>
      </c>
      <c r="B100" s="303"/>
      <c r="C100" s="303"/>
      <c r="D100" s="303"/>
      <c r="E100" s="101"/>
      <c r="F100" s="101"/>
    </row>
    <row r="101" spans="1:27" s="102" customFormat="1" hidden="1" outlineLevel="1" x14ac:dyDescent="0.35">
      <c r="A101" s="118" t="s">
        <v>32</v>
      </c>
      <c r="B101" s="126">
        <v>0.14000000000000001</v>
      </c>
      <c r="C101" s="126">
        <v>7.0000000000000007E-2</v>
      </c>
      <c r="D101" s="126">
        <v>0.09</v>
      </c>
      <c r="E101" s="101"/>
      <c r="F101" s="101"/>
    </row>
    <row r="102" spans="1:27" s="102" customFormat="1" hidden="1" outlineLevel="2" x14ac:dyDescent="0.35">
      <c r="A102" s="120" t="s">
        <v>246</v>
      </c>
      <c r="B102" s="127">
        <v>0.13</v>
      </c>
      <c r="C102" s="127">
        <v>0.1</v>
      </c>
      <c r="D102" s="127">
        <v>0.19</v>
      </c>
      <c r="E102" s="101"/>
      <c r="F102" s="101"/>
    </row>
    <row r="103" spans="1:27" s="102" customFormat="1" hidden="1" outlineLevel="2" x14ac:dyDescent="0.35">
      <c r="A103" s="120" t="s">
        <v>247</v>
      </c>
      <c r="B103" s="127">
        <v>0.49</v>
      </c>
      <c r="C103" s="127">
        <v>0.08</v>
      </c>
      <c r="D103" s="127">
        <v>0.12</v>
      </c>
      <c r="E103" s="101"/>
      <c r="F103" s="101"/>
    </row>
    <row r="104" spans="1:27" s="102" customFormat="1" hidden="1" outlineLevel="2" x14ac:dyDescent="0.35">
      <c r="A104" s="120" t="s">
        <v>248</v>
      </c>
      <c r="B104" s="127">
        <v>0.15</v>
      </c>
      <c r="C104" s="127">
        <v>0.09</v>
      </c>
      <c r="D104" s="127">
        <v>0.11</v>
      </c>
      <c r="E104" s="101"/>
      <c r="F104" s="101"/>
    </row>
    <row r="105" spans="1:27" s="102" customFormat="1" hidden="1" outlineLevel="2" x14ac:dyDescent="0.35">
      <c r="A105" s="120" t="s">
        <v>249</v>
      </c>
      <c r="B105" s="128">
        <v>0.17</v>
      </c>
      <c r="C105" s="128">
        <v>0.09</v>
      </c>
      <c r="D105" s="128">
        <v>0.14000000000000001</v>
      </c>
      <c r="E105" s="101"/>
      <c r="F105" s="101"/>
    </row>
    <row r="106" spans="1:27" s="102" customFormat="1" hidden="1" outlineLevel="2" x14ac:dyDescent="0.35">
      <c r="A106" s="120" t="s">
        <v>250</v>
      </c>
      <c r="B106" s="127">
        <v>0.09</v>
      </c>
      <c r="C106" s="127">
        <v>0.08</v>
      </c>
      <c r="D106" s="127">
        <v>0.1</v>
      </c>
      <c r="E106" s="101"/>
      <c r="F106" s="101"/>
    </row>
    <row r="107" spans="1:27" s="102" customFormat="1" hidden="1" outlineLevel="2" x14ac:dyDescent="0.35">
      <c r="A107" s="120" t="s">
        <v>251</v>
      </c>
      <c r="B107" s="127">
        <v>0.37</v>
      </c>
      <c r="C107" s="127">
        <v>0.08</v>
      </c>
      <c r="D107" s="127">
        <v>7.0000000000000007E-2</v>
      </c>
      <c r="E107" s="101"/>
      <c r="F107" s="101"/>
    </row>
    <row r="108" spans="1:27" s="102" customFormat="1" hidden="1" outlineLevel="2" x14ac:dyDescent="0.35">
      <c r="A108" s="120" t="s">
        <v>252</v>
      </c>
      <c r="B108" s="127">
        <v>0.11</v>
      </c>
      <c r="C108" s="127">
        <v>0.05</v>
      </c>
      <c r="D108" s="127">
        <v>0.11</v>
      </c>
      <c r="E108" s="101"/>
      <c r="F108" s="101"/>
    </row>
    <row r="109" spans="1:27" s="102" customFormat="1" hidden="1" outlineLevel="2" x14ac:dyDescent="0.35">
      <c r="A109" s="120" t="s">
        <v>253</v>
      </c>
      <c r="B109" s="128">
        <v>0.13</v>
      </c>
      <c r="C109" s="128">
        <v>0.06</v>
      </c>
      <c r="D109" s="128">
        <v>0.08</v>
      </c>
      <c r="E109" s="101"/>
      <c r="F109" s="101"/>
    </row>
    <row r="110" spans="1:27" s="102" customFormat="1" hidden="1" outlineLevel="2" x14ac:dyDescent="0.35">
      <c r="A110" s="120" t="s">
        <v>35</v>
      </c>
      <c r="B110" s="127">
        <v>0.1</v>
      </c>
      <c r="C110" s="127">
        <v>0.08</v>
      </c>
      <c r="D110" s="127">
        <v>0.12</v>
      </c>
      <c r="E110" s="101"/>
      <c r="F110" s="101"/>
    </row>
    <row r="111" spans="1:27" s="102" customFormat="1" hidden="1" outlineLevel="2" x14ac:dyDescent="0.35">
      <c r="A111" s="120" t="s">
        <v>36</v>
      </c>
      <c r="B111" s="127">
        <v>0.39</v>
      </c>
      <c r="C111" s="127">
        <v>0.08</v>
      </c>
      <c r="D111" s="127">
        <v>0.08</v>
      </c>
      <c r="E111" s="101"/>
      <c r="F111" s="101"/>
    </row>
    <row r="112" spans="1:27" s="102" customFormat="1" hidden="1" outlineLevel="2" x14ac:dyDescent="0.35">
      <c r="A112" s="120" t="s">
        <v>37</v>
      </c>
      <c r="B112" s="127">
        <v>0.12</v>
      </c>
      <c r="C112" s="127">
        <v>0.06</v>
      </c>
      <c r="D112" s="127">
        <v>0.11</v>
      </c>
      <c r="E112" s="101"/>
      <c r="F112" s="101"/>
    </row>
    <row r="113" spans="1:6" s="102" customFormat="1" hidden="1" outlineLevel="1" x14ac:dyDescent="0.35">
      <c r="A113" s="118" t="s">
        <v>33</v>
      </c>
      <c r="B113" s="126">
        <v>0.09</v>
      </c>
      <c r="C113" s="126">
        <v>0.05</v>
      </c>
      <c r="D113" s="126">
        <v>0.03</v>
      </c>
      <c r="E113" s="101"/>
      <c r="F113" s="101"/>
    </row>
    <row r="114" spans="1:6" s="102" customFormat="1" hidden="1" outlineLevel="2" x14ac:dyDescent="0.35">
      <c r="A114" s="120" t="s">
        <v>246</v>
      </c>
      <c r="B114" s="127">
        <v>0.14000000000000001</v>
      </c>
      <c r="C114" s="127">
        <v>0.5</v>
      </c>
      <c r="D114" s="127">
        <v>0.05</v>
      </c>
      <c r="E114" s="101"/>
      <c r="F114" s="101"/>
    </row>
    <row r="115" spans="1:6" s="102" customFormat="1" hidden="1" outlineLevel="2" x14ac:dyDescent="0.35">
      <c r="A115" s="120" t="s">
        <v>247</v>
      </c>
      <c r="B115" s="127">
        <v>1</v>
      </c>
      <c r="C115" s="127">
        <v>0</v>
      </c>
      <c r="D115" s="127">
        <v>0.03</v>
      </c>
      <c r="E115" s="101"/>
      <c r="F115" s="101"/>
    </row>
    <row r="116" spans="1:6" s="102" customFormat="1" hidden="1" outlineLevel="2" x14ac:dyDescent="0.35">
      <c r="A116" s="120" t="s">
        <v>248</v>
      </c>
      <c r="B116" s="127">
        <v>0.03</v>
      </c>
      <c r="C116" s="127">
        <v>0</v>
      </c>
      <c r="D116" s="127">
        <v>0</v>
      </c>
      <c r="E116" s="101"/>
      <c r="F116" s="101"/>
    </row>
    <row r="117" spans="1:6" s="102" customFormat="1" hidden="1" outlineLevel="2" x14ac:dyDescent="0.35">
      <c r="A117" s="120" t="s">
        <v>249</v>
      </c>
      <c r="B117" s="128">
        <v>0.1</v>
      </c>
      <c r="C117" s="128">
        <v>0.14000000000000001</v>
      </c>
      <c r="D117" s="128">
        <v>0.03</v>
      </c>
      <c r="E117" s="101"/>
      <c r="F117" s="101"/>
    </row>
    <row r="118" spans="1:6" s="102" customFormat="1" hidden="1" outlineLevel="2" x14ac:dyDescent="0.35">
      <c r="A118" s="120" t="s">
        <v>250</v>
      </c>
      <c r="B118" s="127">
        <v>0.03</v>
      </c>
      <c r="C118" s="127">
        <v>0.05</v>
      </c>
      <c r="D118" s="127">
        <v>0.02</v>
      </c>
      <c r="E118" s="101"/>
      <c r="F118" s="101"/>
    </row>
    <row r="119" spans="1:6" s="102" customFormat="1" hidden="1" outlineLevel="2" x14ac:dyDescent="0.35">
      <c r="A119" s="120" t="s">
        <v>251</v>
      </c>
      <c r="B119" s="127">
        <v>0.25</v>
      </c>
      <c r="C119" s="127">
        <v>7.0000000000000007E-2</v>
      </c>
      <c r="D119" s="127">
        <v>0.02</v>
      </c>
      <c r="E119" s="101"/>
      <c r="F119" s="101"/>
    </row>
    <row r="120" spans="1:6" s="102" customFormat="1" hidden="1" outlineLevel="2" x14ac:dyDescent="0.35">
      <c r="A120" s="120" t="s">
        <v>252</v>
      </c>
      <c r="B120" s="127">
        <v>0.05</v>
      </c>
      <c r="C120" s="127">
        <v>0.03</v>
      </c>
      <c r="D120" s="127">
        <v>0.06</v>
      </c>
      <c r="E120" s="101"/>
      <c r="F120" s="101"/>
    </row>
    <row r="121" spans="1:6" s="102" customFormat="1" hidden="1" outlineLevel="2" x14ac:dyDescent="0.35">
      <c r="A121" s="120" t="s">
        <v>253</v>
      </c>
      <c r="B121" s="128">
        <v>0.08</v>
      </c>
      <c r="C121" s="128">
        <v>0.04</v>
      </c>
      <c r="D121" s="128">
        <v>0.03</v>
      </c>
      <c r="E121" s="101"/>
      <c r="F121" s="101"/>
    </row>
    <row r="122" spans="1:6" s="102" customFormat="1" hidden="1" outlineLevel="2" x14ac:dyDescent="0.35">
      <c r="A122" s="120" t="s">
        <v>35</v>
      </c>
      <c r="B122" s="129">
        <v>0.04</v>
      </c>
      <c r="C122" s="129">
        <v>0.09</v>
      </c>
      <c r="D122" s="129">
        <v>0.03</v>
      </c>
      <c r="E122" s="101"/>
      <c r="F122" s="101"/>
    </row>
    <row r="123" spans="1:6" s="102" customFormat="1" hidden="1" outlineLevel="2" x14ac:dyDescent="0.35">
      <c r="A123" s="120" t="s">
        <v>36</v>
      </c>
      <c r="B123" s="129">
        <v>0.27</v>
      </c>
      <c r="C123" s="129">
        <v>7.0000000000000007E-2</v>
      </c>
      <c r="D123" s="129">
        <v>0.02</v>
      </c>
      <c r="E123" s="101"/>
      <c r="F123" s="101"/>
    </row>
    <row r="124" spans="1:6" s="102" customFormat="1" hidden="1" outlineLevel="2" x14ac:dyDescent="0.35">
      <c r="A124" s="120" t="s">
        <v>37</v>
      </c>
      <c r="B124" s="129">
        <v>0.05</v>
      </c>
      <c r="C124" s="129">
        <v>0.03</v>
      </c>
      <c r="D124" s="129">
        <v>0.06</v>
      </c>
      <c r="E124" s="101"/>
      <c r="F124" s="101"/>
    </row>
    <row r="125" spans="1:6" s="102" customFormat="1" hidden="1" outlineLevel="1" x14ac:dyDescent="0.35">
      <c r="A125" s="123" t="s">
        <v>14</v>
      </c>
      <c r="B125" s="126">
        <v>0.17</v>
      </c>
      <c r="C125" s="126">
        <v>0</v>
      </c>
      <c r="D125" s="126">
        <v>0.13</v>
      </c>
      <c r="E125" s="101"/>
      <c r="F125" s="101"/>
    </row>
    <row r="126" spans="1:6" s="102" customFormat="1" hidden="1" outlineLevel="2" x14ac:dyDescent="0.35">
      <c r="A126" s="120" t="s">
        <v>246</v>
      </c>
      <c r="B126" s="127">
        <v>1</v>
      </c>
      <c r="C126" s="127">
        <v>0</v>
      </c>
      <c r="D126" s="127">
        <v>0</v>
      </c>
      <c r="E126" s="101"/>
      <c r="F126" s="101"/>
    </row>
    <row r="127" spans="1:6" s="102" customFormat="1" hidden="1" outlineLevel="2" x14ac:dyDescent="0.35">
      <c r="A127" s="120" t="s">
        <v>247</v>
      </c>
      <c r="B127" s="127">
        <v>0</v>
      </c>
      <c r="C127" s="127">
        <v>0</v>
      </c>
      <c r="D127" s="127">
        <v>0</v>
      </c>
      <c r="E127" s="101"/>
      <c r="F127" s="101"/>
    </row>
    <row r="128" spans="1:6" s="102" customFormat="1" hidden="1" outlineLevel="2" x14ac:dyDescent="0.35">
      <c r="A128" s="120" t="s">
        <v>248</v>
      </c>
      <c r="B128" s="127">
        <v>0</v>
      </c>
      <c r="C128" s="127">
        <v>0</v>
      </c>
      <c r="D128" s="127">
        <v>0</v>
      </c>
      <c r="E128" s="101"/>
      <c r="F128" s="101"/>
    </row>
    <row r="129" spans="1:27" s="102" customFormat="1" hidden="1" outlineLevel="2" x14ac:dyDescent="0.35">
      <c r="A129" s="130" t="s">
        <v>249</v>
      </c>
      <c r="B129" s="112">
        <v>1005</v>
      </c>
      <c r="C129" s="131">
        <v>0</v>
      </c>
      <c r="D129" s="131">
        <v>0</v>
      </c>
      <c r="E129" s="101"/>
      <c r="F129" s="101"/>
    </row>
    <row r="130" spans="1:27" s="102" customFormat="1" hidden="1" outlineLevel="2" x14ac:dyDescent="0.35">
      <c r="A130" s="120" t="s">
        <v>250</v>
      </c>
      <c r="B130" s="127">
        <v>0</v>
      </c>
      <c r="C130" s="127">
        <v>0</v>
      </c>
      <c r="D130" s="127">
        <v>0</v>
      </c>
      <c r="E130" s="101"/>
      <c r="F130" s="101"/>
    </row>
    <row r="131" spans="1:27" s="102" customFormat="1" hidden="1" outlineLevel="2" x14ac:dyDescent="0.35">
      <c r="A131" s="120" t="s">
        <v>255</v>
      </c>
      <c r="B131" s="127">
        <v>0</v>
      </c>
      <c r="C131" s="127">
        <v>0</v>
      </c>
      <c r="D131" s="127">
        <v>0.2</v>
      </c>
      <c r="E131" s="101"/>
      <c r="F131" s="101"/>
    </row>
    <row r="132" spans="1:27" s="102" customFormat="1" hidden="1" outlineLevel="2" x14ac:dyDescent="0.35">
      <c r="A132" s="120" t="s">
        <v>252</v>
      </c>
      <c r="B132" s="127">
        <v>0</v>
      </c>
      <c r="C132" s="127">
        <v>0</v>
      </c>
      <c r="D132" s="127">
        <v>0</v>
      </c>
      <c r="E132" s="101"/>
      <c r="F132" s="101"/>
    </row>
    <row r="133" spans="1:27" s="102" customFormat="1" hidden="1" outlineLevel="2" x14ac:dyDescent="0.35">
      <c r="A133" s="130" t="s">
        <v>253</v>
      </c>
      <c r="B133" s="131">
        <v>0</v>
      </c>
      <c r="C133" s="131">
        <v>0</v>
      </c>
      <c r="D133" s="131">
        <v>0.14000000000000001</v>
      </c>
      <c r="E133" s="101"/>
      <c r="F133" s="101"/>
    </row>
    <row r="134" spans="1:27" s="102" customFormat="1" hidden="1" outlineLevel="2" x14ac:dyDescent="0.35">
      <c r="A134" s="120" t="s">
        <v>35</v>
      </c>
      <c r="B134" s="129">
        <v>1</v>
      </c>
      <c r="C134" s="129">
        <v>0</v>
      </c>
      <c r="D134" s="129">
        <v>0</v>
      </c>
      <c r="E134" s="101"/>
      <c r="F134" s="101"/>
    </row>
    <row r="135" spans="1:27" s="102" customFormat="1" hidden="1" outlineLevel="2" x14ac:dyDescent="0.35">
      <c r="A135" s="120" t="s">
        <v>36</v>
      </c>
      <c r="B135" s="129">
        <v>0</v>
      </c>
      <c r="C135" s="129">
        <v>0</v>
      </c>
      <c r="D135" s="129">
        <v>0.17</v>
      </c>
      <c r="E135" s="101"/>
      <c r="F135" s="101"/>
    </row>
    <row r="136" spans="1:27" s="102" customFormat="1" hidden="1" outlineLevel="2" x14ac:dyDescent="0.35">
      <c r="A136" s="120" t="s">
        <v>37</v>
      </c>
      <c r="B136" s="129">
        <v>0</v>
      </c>
      <c r="C136" s="129">
        <v>0</v>
      </c>
      <c r="D136" s="129">
        <v>0</v>
      </c>
      <c r="E136" s="101"/>
      <c r="F136" s="101"/>
    </row>
    <row r="137" spans="1:27" s="102" customFormat="1" hidden="1" outlineLevel="1" x14ac:dyDescent="0.35">
      <c r="A137" s="124" t="s">
        <v>11</v>
      </c>
      <c r="B137" s="132">
        <v>0.14000000000000001</v>
      </c>
      <c r="C137" s="132">
        <v>7.0000000000000007E-2</v>
      </c>
      <c r="D137" s="132">
        <v>0.09</v>
      </c>
      <c r="E137" s="101"/>
      <c r="F137" s="101"/>
    </row>
    <row r="138" spans="1:27" s="102" customFormat="1" hidden="1" outlineLevel="2" x14ac:dyDescent="0.35">
      <c r="A138" s="120" t="s">
        <v>35</v>
      </c>
      <c r="B138" s="133">
        <v>0.09</v>
      </c>
      <c r="C138" s="133">
        <v>0.09</v>
      </c>
      <c r="D138" s="133">
        <v>0.11</v>
      </c>
      <c r="E138" s="101"/>
      <c r="F138" s="101"/>
    </row>
    <row r="139" spans="1:27" s="102" customFormat="1" hidden="1" outlineLevel="2" x14ac:dyDescent="0.35">
      <c r="A139" s="120" t="s">
        <v>36</v>
      </c>
      <c r="B139" s="133">
        <v>0.37</v>
      </c>
      <c r="C139" s="133">
        <v>7.0000000000000007E-2</v>
      </c>
      <c r="D139" s="133">
        <v>7.0000000000000007E-2</v>
      </c>
      <c r="E139" s="101"/>
      <c r="F139" s="101"/>
    </row>
    <row r="140" spans="1:27" s="102" customFormat="1" hidden="1" outlineLevel="2" x14ac:dyDescent="0.35">
      <c r="A140" s="120" t="s">
        <v>37</v>
      </c>
      <c r="B140" s="133">
        <v>0.11</v>
      </c>
      <c r="C140" s="133">
        <v>0.06</v>
      </c>
      <c r="D140" s="133">
        <v>0.1</v>
      </c>
      <c r="E140" s="101"/>
      <c r="F140" s="101"/>
    </row>
    <row r="141" spans="1:27" s="102" customFormat="1" ht="15" hidden="1" customHeight="1" outlineLevel="1" x14ac:dyDescent="0.35">
      <c r="A141" s="302" t="s">
        <v>256</v>
      </c>
      <c r="B141" s="302"/>
      <c r="C141" s="302"/>
      <c r="D141" s="302"/>
      <c r="E141" s="101"/>
      <c r="F141" s="101"/>
    </row>
    <row r="143" spans="1:27" s="99" customFormat="1" collapsed="1" x14ac:dyDescent="0.35">
      <c r="A143" s="304" t="s">
        <v>257</v>
      </c>
      <c r="B143" s="304"/>
      <c r="C143" s="304"/>
      <c r="D143" s="304"/>
      <c r="J143" s="134"/>
      <c r="K143" s="134"/>
      <c r="L143" s="134"/>
      <c r="M143" s="134"/>
      <c r="N143" s="134"/>
      <c r="O143" s="134"/>
      <c r="P143" s="134"/>
      <c r="Q143" s="134"/>
      <c r="R143" s="134"/>
      <c r="S143" s="134"/>
      <c r="T143" s="134"/>
      <c r="U143" s="134"/>
      <c r="V143" s="134"/>
      <c r="W143" s="134"/>
      <c r="X143" s="134"/>
      <c r="Y143" s="134"/>
      <c r="Z143" s="134"/>
      <c r="AA143" s="134"/>
    </row>
    <row r="144" spans="1:27" s="99" customFormat="1" hidden="1" outlineLevel="1" x14ac:dyDescent="0.35">
      <c r="A144" s="19" t="s">
        <v>258</v>
      </c>
      <c r="B144" s="100"/>
      <c r="C144" s="100"/>
      <c r="D144" s="100"/>
      <c r="J144" s="134"/>
      <c r="K144" s="134"/>
      <c r="L144" s="134"/>
      <c r="M144" s="134"/>
      <c r="N144" s="134"/>
      <c r="O144" s="134"/>
      <c r="P144" s="134"/>
      <c r="Q144" s="134"/>
      <c r="R144" s="134"/>
      <c r="S144" s="134"/>
      <c r="T144" s="134"/>
      <c r="U144" s="134"/>
      <c r="V144" s="134"/>
      <c r="W144" s="134"/>
      <c r="X144" s="134"/>
      <c r="Y144" s="134"/>
      <c r="Z144" s="134"/>
      <c r="AA144" s="134"/>
    </row>
    <row r="145" spans="1:27" s="99" customFormat="1" hidden="1" outlineLevel="1" x14ac:dyDescent="0.35">
      <c r="A145" s="24" t="s">
        <v>240</v>
      </c>
      <c r="B145" s="139">
        <v>1.04</v>
      </c>
      <c r="C145" s="139">
        <v>1.08</v>
      </c>
      <c r="D145" s="139">
        <v>1.07</v>
      </c>
      <c r="J145" s="134"/>
      <c r="K145" s="134"/>
      <c r="L145" s="134"/>
      <c r="M145" s="134"/>
      <c r="N145" s="134"/>
      <c r="O145" s="134"/>
      <c r="P145" s="134"/>
      <c r="Q145" s="134"/>
      <c r="R145" s="134"/>
      <c r="S145" s="134"/>
      <c r="T145" s="134"/>
      <c r="U145" s="134"/>
      <c r="V145" s="134"/>
      <c r="W145" s="134"/>
      <c r="X145" s="134"/>
      <c r="Y145" s="134"/>
      <c r="Z145" s="134"/>
      <c r="AA145" s="134"/>
    </row>
    <row r="146" spans="1:27" s="99" customFormat="1" hidden="1" outlineLevel="1" x14ac:dyDescent="0.35">
      <c r="A146" s="2" t="s">
        <v>241</v>
      </c>
      <c r="B146" s="140">
        <v>1.1000000000000001</v>
      </c>
      <c r="C146" s="140">
        <v>1.2</v>
      </c>
      <c r="D146" s="140">
        <v>1.1299999999999999</v>
      </c>
      <c r="J146" s="134"/>
      <c r="K146" s="134"/>
      <c r="L146" s="134"/>
      <c r="M146" s="134"/>
      <c r="N146" s="134"/>
      <c r="O146" s="134"/>
      <c r="P146" s="134"/>
      <c r="Q146" s="134"/>
      <c r="R146" s="134"/>
      <c r="S146" s="134"/>
      <c r="T146" s="134"/>
      <c r="U146" s="134"/>
      <c r="V146" s="134"/>
      <c r="W146" s="134"/>
      <c r="X146" s="134"/>
      <c r="Y146" s="134"/>
      <c r="Z146" s="134"/>
      <c r="AA146" s="134"/>
    </row>
    <row r="147" spans="1:27" s="99" customFormat="1" hidden="1" outlineLevel="1" x14ac:dyDescent="0.35">
      <c r="A147" s="24" t="s">
        <v>242</v>
      </c>
      <c r="B147" s="139">
        <v>1.1499999999999999</v>
      </c>
      <c r="C147" s="139">
        <v>1.1200000000000001</v>
      </c>
      <c r="D147" s="139">
        <v>1.1000000000000001</v>
      </c>
      <c r="J147" s="134"/>
      <c r="K147" s="134"/>
      <c r="L147" s="134"/>
      <c r="M147" s="134"/>
      <c r="N147" s="134"/>
      <c r="O147" s="134"/>
      <c r="P147" s="134"/>
      <c r="Q147" s="134"/>
      <c r="R147" s="134"/>
      <c r="S147" s="134"/>
      <c r="T147" s="134"/>
      <c r="U147" s="134"/>
      <c r="V147" s="134"/>
      <c r="W147" s="134"/>
      <c r="X147" s="134"/>
      <c r="Y147" s="134"/>
      <c r="Z147" s="134"/>
      <c r="AA147" s="134"/>
    </row>
    <row r="148" spans="1:27" s="99" customFormat="1" hidden="1" outlineLevel="1" x14ac:dyDescent="0.35">
      <c r="A148" s="2" t="s">
        <v>243</v>
      </c>
      <c r="B148" s="140">
        <v>1.23</v>
      </c>
      <c r="C148" s="140">
        <v>1.22</v>
      </c>
      <c r="D148" s="140">
        <v>1.23</v>
      </c>
      <c r="J148" s="134"/>
      <c r="K148" s="134"/>
      <c r="L148" s="134"/>
      <c r="M148" s="134"/>
      <c r="N148" s="134"/>
      <c r="O148" s="134"/>
      <c r="P148" s="134"/>
      <c r="Q148" s="134"/>
      <c r="R148" s="134"/>
      <c r="S148" s="134"/>
      <c r="T148" s="134"/>
      <c r="U148" s="134"/>
      <c r="V148" s="134"/>
      <c r="W148" s="134"/>
      <c r="X148" s="134"/>
      <c r="Y148" s="134"/>
      <c r="Z148" s="134"/>
      <c r="AA148" s="134"/>
    </row>
    <row r="149" spans="1:27" s="99" customFormat="1" hidden="1" outlineLevel="1" x14ac:dyDescent="0.35">
      <c r="A149" s="24" t="s">
        <v>244</v>
      </c>
      <c r="B149" s="139">
        <v>1.08</v>
      </c>
      <c r="C149" s="139">
        <v>1.07</v>
      </c>
      <c r="D149" s="139">
        <v>1.1100000000000001</v>
      </c>
      <c r="J149" s="134"/>
      <c r="K149" s="134"/>
      <c r="L149" s="134"/>
      <c r="M149" s="134"/>
      <c r="N149" s="134"/>
      <c r="O149" s="134"/>
      <c r="P149" s="134"/>
      <c r="Q149" s="134"/>
      <c r="R149" s="134"/>
      <c r="S149" s="134"/>
      <c r="T149" s="134"/>
      <c r="U149" s="134"/>
      <c r="V149" s="134"/>
      <c r="W149" s="134"/>
      <c r="X149" s="134"/>
      <c r="Y149" s="134"/>
      <c r="Z149" s="134"/>
      <c r="AA149" s="134"/>
    </row>
    <row r="150" spans="1:27" s="99" customFormat="1" x14ac:dyDescent="0.35">
      <c r="A150" s="56"/>
      <c r="J150" s="134"/>
      <c r="K150" s="134"/>
      <c r="L150" s="134"/>
      <c r="M150" s="134"/>
      <c r="N150" s="134"/>
      <c r="O150" s="134"/>
      <c r="P150" s="134"/>
      <c r="Q150" s="134"/>
      <c r="R150" s="134"/>
      <c r="S150" s="134"/>
      <c r="T150" s="134"/>
      <c r="U150" s="134"/>
      <c r="V150" s="134"/>
      <c r="W150" s="134"/>
      <c r="X150" s="134"/>
      <c r="Y150" s="134"/>
      <c r="Z150" s="134"/>
      <c r="AA150" s="134"/>
    </row>
    <row r="151" spans="1:27" s="102" customFormat="1" collapsed="1" x14ac:dyDescent="0.35">
      <c r="A151" s="303" t="s">
        <v>260</v>
      </c>
      <c r="B151" s="303"/>
      <c r="C151" s="303"/>
      <c r="D151" s="303"/>
      <c r="E151" s="101"/>
      <c r="F151" s="101"/>
    </row>
    <row r="152" spans="1:27" s="102" customFormat="1" hidden="1" outlineLevel="1" x14ac:dyDescent="0.35">
      <c r="A152" s="111" t="s">
        <v>605</v>
      </c>
      <c r="B152" s="100"/>
      <c r="C152" s="100"/>
      <c r="D152" s="100"/>
      <c r="E152" s="101"/>
      <c r="F152" s="101"/>
    </row>
    <row r="153" spans="1:27" s="102" customFormat="1" hidden="1" outlineLevel="1" x14ac:dyDescent="0.35">
      <c r="A153" s="103" t="s">
        <v>38</v>
      </c>
      <c r="B153" s="135">
        <v>1170.17</v>
      </c>
      <c r="C153" s="135">
        <v>1202.93</v>
      </c>
      <c r="D153" s="108">
        <v>1263</v>
      </c>
      <c r="E153" s="101"/>
      <c r="F153" s="101"/>
    </row>
    <row r="154" spans="1:27" s="102" customFormat="1" hidden="1" outlineLevel="2" x14ac:dyDescent="0.35">
      <c r="A154" s="141" t="s">
        <v>259</v>
      </c>
      <c r="B154" s="135">
        <v>1513</v>
      </c>
      <c r="C154" s="135">
        <v>1594</v>
      </c>
      <c r="D154" s="108">
        <v>1524</v>
      </c>
      <c r="E154" s="101"/>
      <c r="F154" s="101"/>
    </row>
    <row r="155" spans="1:27" s="102" customFormat="1" hidden="1" outlineLevel="1" x14ac:dyDescent="0.35">
      <c r="A155" s="115" t="s">
        <v>39</v>
      </c>
      <c r="B155" s="142">
        <v>1209.3699999999999</v>
      </c>
      <c r="C155" s="142">
        <v>1243.23</v>
      </c>
      <c r="D155" s="106">
        <v>1305</v>
      </c>
      <c r="E155" s="101"/>
      <c r="F155" s="101"/>
    </row>
    <row r="156" spans="1:27" s="102" customFormat="1" hidden="1" outlineLevel="2" x14ac:dyDescent="0.35">
      <c r="A156" s="143" t="s">
        <v>259</v>
      </c>
      <c r="B156" s="142">
        <v>716</v>
      </c>
      <c r="C156" s="142">
        <v>826</v>
      </c>
      <c r="D156" s="107">
        <v>869</v>
      </c>
      <c r="E156" s="101"/>
      <c r="F156" s="101"/>
    </row>
    <row r="157" spans="1:27" s="102" customFormat="1" hidden="1" outlineLevel="1" x14ac:dyDescent="0.35">
      <c r="A157" s="103" t="s">
        <v>40</v>
      </c>
      <c r="B157" s="135">
        <v>1209.3699999999999</v>
      </c>
      <c r="C157" s="135">
        <v>1243.23</v>
      </c>
      <c r="D157" s="108">
        <v>1305</v>
      </c>
      <c r="E157" s="101"/>
      <c r="F157" s="101"/>
    </row>
    <row r="158" spans="1:27" s="102" customFormat="1" hidden="1" outlineLevel="2" x14ac:dyDescent="0.35">
      <c r="A158" s="141" t="s">
        <v>259</v>
      </c>
      <c r="B158" s="135">
        <v>176</v>
      </c>
      <c r="C158" s="135">
        <v>223</v>
      </c>
      <c r="D158" s="104">
        <v>229</v>
      </c>
      <c r="E158" s="101"/>
      <c r="F158" s="101"/>
    </row>
    <row r="159" spans="1:27" s="102" customFormat="1" hidden="1" outlineLevel="1" x14ac:dyDescent="0.35">
      <c r="A159" s="115" t="s">
        <v>41</v>
      </c>
      <c r="B159" s="142">
        <v>1128.58</v>
      </c>
      <c r="C159" s="142">
        <v>1160.18</v>
      </c>
      <c r="D159" s="106">
        <v>1218</v>
      </c>
      <c r="E159" s="101"/>
      <c r="F159" s="101"/>
    </row>
    <row r="160" spans="1:27" s="102" customFormat="1" hidden="1" outlineLevel="2" x14ac:dyDescent="0.35">
      <c r="A160" s="143" t="s">
        <v>259</v>
      </c>
      <c r="B160" s="142">
        <v>347</v>
      </c>
      <c r="C160" s="142">
        <v>422</v>
      </c>
      <c r="D160" s="107">
        <v>515</v>
      </c>
      <c r="E160" s="101"/>
      <c r="F160" s="101"/>
    </row>
    <row r="161" spans="1:9" s="102" customFormat="1" hidden="1" outlineLevel="1" x14ac:dyDescent="0.35">
      <c r="A161" s="103" t="s">
        <v>42</v>
      </c>
      <c r="B161" s="135">
        <v>1438.51</v>
      </c>
      <c r="C161" s="135">
        <v>1202.93</v>
      </c>
      <c r="D161" s="108">
        <v>1263</v>
      </c>
      <c r="E161" s="101"/>
      <c r="F161" s="101"/>
    </row>
    <row r="162" spans="1:9" s="102" customFormat="1" hidden="1" outlineLevel="2" x14ac:dyDescent="0.35">
      <c r="A162" s="141" t="s">
        <v>259</v>
      </c>
      <c r="B162" s="135">
        <v>137</v>
      </c>
      <c r="C162" s="135">
        <v>149</v>
      </c>
      <c r="D162" s="104">
        <v>155</v>
      </c>
      <c r="E162" s="101"/>
      <c r="F162" s="101"/>
    </row>
    <row r="163" spans="1:9" s="102" customFormat="1" hidden="1" outlineLevel="1" collapsed="1" x14ac:dyDescent="0.35">
      <c r="A163" s="115" t="s">
        <v>43</v>
      </c>
      <c r="B163" s="142">
        <v>1209.3699999999999</v>
      </c>
      <c r="C163" s="142">
        <v>1243.23</v>
      </c>
      <c r="D163" s="106">
        <v>1553</v>
      </c>
      <c r="E163" s="101"/>
      <c r="F163" s="101"/>
    </row>
    <row r="164" spans="1:9" s="102" customFormat="1" hidden="1" outlineLevel="1" x14ac:dyDescent="0.35">
      <c r="A164" s="143" t="s">
        <v>259</v>
      </c>
      <c r="B164" s="142">
        <v>272</v>
      </c>
      <c r="C164" s="142">
        <v>338</v>
      </c>
      <c r="D164" s="107">
        <v>388</v>
      </c>
      <c r="E164" s="101"/>
      <c r="F164" s="101"/>
    </row>
    <row r="165" spans="1:9" s="134" customFormat="1" x14ac:dyDescent="0.35">
      <c r="A165" s="56"/>
      <c r="B165" s="99"/>
      <c r="C165" s="99"/>
      <c r="D165" s="99"/>
      <c r="E165" s="99"/>
      <c r="F165" s="99"/>
      <c r="G165" s="99"/>
      <c r="H165" s="99"/>
      <c r="I165" s="99"/>
    </row>
    <row r="166" spans="1:9" s="102" customFormat="1" collapsed="1" x14ac:dyDescent="0.35">
      <c r="A166" s="303" t="s">
        <v>261</v>
      </c>
      <c r="B166" s="303"/>
      <c r="C166" s="303"/>
      <c r="D166" s="303"/>
      <c r="E166" s="101"/>
      <c r="F166" s="101"/>
    </row>
    <row r="167" spans="1:9" s="102" customFormat="1" hidden="1" outlineLevel="1" x14ac:dyDescent="0.35">
      <c r="A167" s="103" t="s">
        <v>32</v>
      </c>
      <c r="B167" s="108">
        <f>SUM(B168:B169)</f>
        <v>7322</v>
      </c>
      <c r="C167" s="108">
        <f>SUM(C168:C169)</f>
        <v>7516</v>
      </c>
      <c r="D167" s="108">
        <f>SUM(D168:D169)</f>
        <v>7056</v>
      </c>
      <c r="E167" s="101"/>
      <c r="F167" s="101"/>
    </row>
    <row r="168" spans="1:9" s="102" customFormat="1" hidden="1" outlineLevel="2" x14ac:dyDescent="0.35">
      <c r="A168" s="146" t="s">
        <v>237</v>
      </c>
      <c r="B168" s="147">
        <v>489</v>
      </c>
      <c r="C168" s="147">
        <v>440</v>
      </c>
      <c r="D168" s="148">
        <v>1096</v>
      </c>
      <c r="E168" s="101"/>
      <c r="F168" s="101"/>
    </row>
    <row r="169" spans="1:9" s="102" customFormat="1" hidden="1" outlineLevel="2" x14ac:dyDescent="0.35">
      <c r="A169" s="146" t="s">
        <v>238</v>
      </c>
      <c r="B169" s="148">
        <v>6833</v>
      </c>
      <c r="C169" s="148">
        <v>7076</v>
      </c>
      <c r="D169" s="148">
        <v>5960</v>
      </c>
      <c r="E169" s="101"/>
      <c r="F169" s="101"/>
    </row>
    <row r="170" spans="1:9" s="102" customFormat="1" hidden="1" outlineLevel="1" x14ac:dyDescent="0.35">
      <c r="A170" s="103" t="s">
        <v>33</v>
      </c>
      <c r="B170" s="108">
        <f>SUM(B171:B172)</f>
        <v>409</v>
      </c>
      <c r="C170" s="108">
        <f>SUM(C171:C172)</f>
        <v>345</v>
      </c>
      <c r="D170" s="108">
        <f>SUM(D171:D172)</f>
        <v>361</v>
      </c>
      <c r="E170" s="101"/>
      <c r="F170" s="101"/>
    </row>
    <row r="171" spans="1:9" s="102" customFormat="1" hidden="1" outlineLevel="2" x14ac:dyDescent="0.35">
      <c r="A171" s="105" t="s">
        <v>237</v>
      </c>
      <c r="B171" s="107">
        <v>18</v>
      </c>
      <c r="C171" s="107">
        <v>17</v>
      </c>
      <c r="D171" s="107">
        <v>24</v>
      </c>
      <c r="E171" s="101"/>
      <c r="F171" s="101"/>
    </row>
    <row r="172" spans="1:9" s="102" customFormat="1" hidden="1" outlineLevel="2" x14ac:dyDescent="0.35">
      <c r="A172" s="105" t="s">
        <v>238</v>
      </c>
      <c r="B172" s="107">
        <v>391</v>
      </c>
      <c r="C172" s="107">
        <v>328</v>
      </c>
      <c r="D172" s="107">
        <v>337</v>
      </c>
      <c r="E172" s="101"/>
      <c r="F172" s="101"/>
    </row>
    <row r="173" spans="1:9" s="102" customFormat="1" hidden="1" outlineLevel="1" x14ac:dyDescent="0.35">
      <c r="A173" s="103" t="s">
        <v>14</v>
      </c>
      <c r="B173" s="108">
        <f>SUM(B174:B175)</f>
        <v>0</v>
      </c>
      <c r="C173" s="108">
        <f>SUM(C174:C175)</f>
        <v>0</v>
      </c>
      <c r="D173" s="108">
        <f>SUM(D174:D175)</f>
        <v>0</v>
      </c>
      <c r="E173" s="101"/>
      <c r="F173" s="101"/>
    </row>
    <row r="174" spans="1:9" s="102" customFormat="1" hidden="1" outlineLevel="2" x14ac:dyDescent="0.35">
      <c r="A174" s="146" t="s">
        <v>237</v>
      </c>
      <c r="B174" s="147">
        <v>0</v>
      </c>
      <c r="C174" s="147">
        <v>0</v>
      </c>
      <c r="D174" s="147">
        <v>0</v>
      </c>
      <c r="E174" s="101"/>
      <c r="F174" s="101"/>
    </row>
    <row r="175" spans="1:9" s="102" customFormat="1" hidden="1" outlineLevel="2" x14ac:dyDescent="0.35">
      <c r="A175" s="146" t="s">
        <v>238</v>
      </c>
      <c r="B175" s="147">
        <v>0</v>
      </c>
      <c r="C175" s="147">
        <v>0</v>
      </c>
      <c r="D175" s="147">
        <v>0</v>
      </c>
      <c r="E175" s="101"/>
      <c r="F175" s="101"/>
    </row>
    <row r="176" spans="1:9" s="102" customFormat="1" hidden="1" outlineLevel="1" x14ac:dyDescent="0.35">
      <c r="A176" s="149" t="s">
        <v>11</v>
      </c>
      <c r="B176" s="150">
        <f t="shared" ref="B176:D178" si="5">SUM(B167,B170,B173)</f>
        <v>7731</v>
      </c>
      <c r="C176" s="150">
        <f t="shared" si="5"/>
        <v>7861</v>
      </c>
      <c r="D176" s="150">
        <f t="shared" si="5"/>
        <v>7417</v>
      </c>
      <c r="E176" s="101"/>
      <c r="F176" s="101"/>
    </row>
    <row r="177" spans="1:11" s="102" customFormat="1" hidden="1" outlineLevel="2" x14ac:dyDescent="0.35">
      <c r="A177" s="105" t="s">
        <v>237</v>
      </c>
      <c r="B177" s="106">
        <f t="shared" si="5"/>
        <v>507</v>
      </c>
      <c r="C177" s="106">
        <f t="shared" si="5"/>
        <v>457</v>
      </c>
      <c r="D177" s="106">
        <f t="shared" si="5"/>
        <v>1120</v>
      </c>
      <c r="E177" s="101"/>
      <c r="F177" s="101"/>
    </row>
    <row r="178" spans="1:11" s="102" customFormat="1" hidden="1" outlineLevel="2" x14ac:dyDescent="0.35">
      <c r="A178" s="105" t="s">
        <v>238</v>
      </c>
      <c r="B178" s="106">
        <f t="shared" si="5"/>
        <v>7224</v>
      </c>
      <c r="C178" s="106">
        <f t="shared" si="5"/>
        <v>7404</v>
      </c>
      <c r="D178" s="106">
        <f t="shared" si="5"/>
        <v>6297</v>
      </c>
      <c r="E178" s="101"/>
      <c r="F178" s="101"/>
    </row>
    <row r="179" spans="1:11" s="102" customFormat="1" hidden="1" outlineLevel="1" x14ac:dyDescent="0.35">
      <c r="A179" s="56" t="s">
        <v>262</v>
      </c>
      <c r="B179" s="106"/>
      <c r="C179" s="106"/>
      <c r="D179" s="106"/>
      <c r="E179" s="101"/>
      <c r="F179" s="101"/>
    </row>
    <row r="180" spans="1:11" s="134" customFormat="1" x14ac:dyDescent="0.35">
      <c r="B180" s="56"/>
      <c r="C180" s="56"/>
      <c r="D180" s="56"/>
      <c r="E180" s="56"/>
      <c r="F180" s="56"/>
      <c r="G180" s="56"/>
      <c r="H180" s="144"/>
      <c r="I180" s="144"/>
      <c r="J180" s="145"/>
      <c r="K180" s="2"/>
    </row>
    <row r="181" spans="1:11" s="102" customFormat="1" collapsed="1" x14ac:dyDescent="0.35">
      <c r="A181" s="303" t="s">
        <v>265</v>
      </c>
      <c r="B181" s="303"/>
      <c r="C181" s="303"/>
      <c r="D181" s="303"/>
      <c r="E181" s="101"/>
      <c r="F181" s="101"/>
    </row>
    <row r="182" spans="1:11" s="102" customFormat="1" hidden="1" outlineLevel="1" collapsed="1" x14ac:dyDescent="0.35">
      <c r="A182" s="103" t="s">
        <v>263</v>
      </c>
      <c r="B182" s="104">
        <f>SUM(B183:B184)</f>
        <v>420</v>
      </c>
      <c r="C182" s="104">
        <f>SUM(C183:C184)</f>
        <v>519</v>
      </c>
      <c r="D182" s="104">
        <f>SUM(D183:D184)</f>
        <v>413</v>
      </c>
      <c r="E182" s="101"/>
      <c r="F182" s="101"/>
    </row>
    <row r="183" spans="1:11" s="102" customFormat="1" hidden="1" outlineLevel="2" x14ac:dyDescent="0.35">
      <c r="A183" s="115" t="s">
        <v>32</v>
      </c>
      <c r="B183" s="107">
        <v>405</v>
      </c>
      <c r="C183" s="106">
        <v>498</v>
      </c>
      <c r="D183" s="106">
        <v>398</v>
      </c>
      <c r="E183" s="101"/>
      <c r="F183" s="101"/>
    </row>
    <row r="184" spans="1:11" s="102" customFormat="1" hidden="1" outlineLevel="2" x14ac:dyDescent="0.35">
      <c r="A184" s="115" t="s">
        <v>33</v>
      </c>
      <c r="B184" s="106">
        <v>15</v>
      </c>
      <c r="C184" s="106">
        <v>21</v>
      </c>
      <c r="D184" s="106">
        <v>15</v>
      </c>
      <c r="E184" s="101"/>
      <c r="F184" s="101"/>
    </row>
    <row r="185" spans="1:11" s="102" customFormat="1" hidden="1" outlineLevel="1" collapsed="1" x14ac:dyDescent="0.35">
      <c r="A185" s="103" t="s">
        <v>606</v>
      </c>
      <c r="B185" s="108">
        <f>SUM(B186:B187)</f>
        <v>5225</v>
      </c>
      <c r="C185" s="108">
        <f>SUM(C186:C187)</f>
        <v>5183</v>
      </c>
      <c r="D185" s="108">
        <f>SUM(D186:D187)</f>
        <v>4978</v>
      </c>
      <c r="E185" s="101"/>
      <c r="F185" s="101"/>
    </row>
    <row r="186" spans="1:11" s="102" customFormat="1" hidden="1" outlineLevel="2" x14ac:dyDescent="0.35">
      <c r="A186" s="115" t="s">
        <v>32</v>
      </c>
      <c r="B186" s="106">
        <v>4832</v>
      </c>
      <c r="C186" s="106">
        <v>4859</v>
      </c>
      <c r="D186" s="106">
        <v>4632</v>
      </c>
      <c r="E186" s="101"/>
      <c r="F186" s="101"/>
    </row>
    <row r="187" spans="1:11" s="102" customFormat="1" hidden="1" outlineLevel="2" x14ac:dyDescent="0.35">
      <c r="A187" s="115" t="s">
        <v>33</v>
      </c>
      <c r="B187" s="106">
        <v>393</v>
      </c>
      <c r="C187" s="106">
        <v>324</v>
      </c>
      <c r="D187" s="106">
        <v>346</v>
      </c>
      <c r="E187" s="101"/>
      <c r="F187" s="101"/>
    </row>
    <row r="188" spans="1:11" s="102" customFormat="1" hidden="1" outlineLevel="1" collapsed="1" x14ac:dyDescent="0.35">
      <c r="A188" s="103" t="s">
        <v>607</v>
      </c>
      <c r="B188" s="108">
        <f>SUM(B189:B190)</f>
        <v>2086</v>
      </c>
      <c r="C188" s="108">
        <f>SUM(C189:C190)</f>
        <v>2159</v>
      </c>
      <c r="D188" s="108">
        <f>SUM(D189:D190)</f>
        <v>2026</v>
      </c>
      <c r="E188" s="101"/>
      <c r="F188" s="101"/>
    </row>
    <row r="189" spans="1:11" s="102" customFormat="1" hidden="1" outlineLevel="2" x14ac:dyDescent="0.35">
      <c r="A189" s="115" t="s">
        <v>32</v>
      </c>
      <c r="B189" s="106">
        <v>2086</v>
      </c>
      <c r="C189" s="106">
        <v>2159</v>
      </c>
      <c r="D189" s="106">
        <v>2026</v>
      </c>
      <c r="E189" s="101"/>
      <c r="F189" s="101"/>
    </row>
    <row r="190" spans="1:11" s="102" customFormat="1" hidden="1" outlineLevel="2" x14ac:dyDescent="0.35">
      <c r="A190" s="115" t="s">
        <v>33</v>
      </c>
      <c r="B190" s="106">
        <v>0</v>
      </c>
      <c r="C190" s="106">
        <v>0</v>
      </c>
      <c r="D190" s="106">
        <v>0</v>
      </c>
      <c r="E190" s="101"/>
      <c r="F190" s="101"/>
    </row>
    <row r="191" spans="1:11" s="102" customFormat="1" hidden="1" outlineLevel="1" collapsed="1" x14ac:dyDescent="0.35">
      <c r="A191" s="103" t="s">
        <v>264</v>
      </c>
      <c r="B191" s="108">
        <f>SUM(B192:B193)</f>
        <v>0</v>
      </c>
      <c r="C191" s="108">
        <f>SUM(C192:C193)</f>
        <v>0</v>
      </c>
      <c r="D191" s="108">
        <f>SUM(D192:D193)</f>
        <v>0</v>
      </c>
      <c r="E191" s="101"/>
      <c r="F191" s="101"/>
    </row>
    <row r="192" spans="1:11" s="102" customFormat="1" hidden="1" outlineLevel="2" x14ac:dyDescent="0.35">
      <c r="A192" s="115" t="s">
        <v>32</v>
      </c>
      <c r="B192" s="107">
        <v>0</v>
      </c>
      <c r="C192" s="107">
        <v>0</v>
      </c>
      <c r="D192" s="107">
        <v>0</v>
      </c>
      <c r="E192" s="101"/>
      <c r="F192" s="101"/>
    </row>
    <row r="193" spans="1:10" s="102" customFormat="1" hidden="1" outlineLevel="2" x14ac:dyDescent="0.35">
      <c r="A193" s="115" t="s">
        <v>33</v>
      </c>
      <c r="B193" s="107">
        <v>0</v>
      </c>
      <c r="C193" s="107">
        <v>0</v>
      </c>
      <c r="D193" s="107">
        <v>0</v>
      </c>
      <c r="E193" s="101"/>
      <c r="F193" s="101"/>
    </row>
    <row r="194" spans="1:10" s="102" customFormat="1" hidden="1" outlineLevel="1" collapsed="1" x14ac:dyDescent="0.35">
      <c r="A194" s="103" t="s">
        <v>127</v>
      </c>
      <c r="B194" s="108">
        <f>SUM(B195:B196)</f>
        <v>0</v>
      </c>
      <c r="C194" s="108">
        <f>SUM(C195:C196)</f>
        <v>0</v>
      </c>
      <c r="D194" s="108">
        <f>SUM(D195:D196)</f>
        <v>0</v>
      </c>
      <c r="E194" s="101"/>
      <c r="F194" s="101"/>
    </row>
    <row r="195" spans="1:10" s="102" customFormat="1" hidden="1" outlineLevel="2" x14ac:dyDescent="0.35">
      <c r="A195" s="115" t="s">
        <v>32</v>
      </c>
      <c r="B195" s="107">
        <v>0</v>
      </c>
      <c r="C195" s="107">
        <v>0</v>
      </c>
      <c r="D195" s="107">
        <v>0</v>
      </c>
      <c r="E195" s="101"/>
      <c r="F195" s="101"/>
    </row>
    <row r="196" spans="1:10" s="102" customFormat="1" hidden="1" outlineLevel="2" x14ac:dyDescent="0.35">
      <c r="A196" s="115" t="s">
        <v>33</v>
      </c>
      <c r="B196" s="107">
        <v>0</v>
      </c>
      <c r="C196" s="107">
        <v>0</v>
      </c>
      <c r="D196" s="107">
        <v>0</v>
      </c>
      <c r="E196" s="101"/>
      <c r="F196" s="101"/>
    </row>
    <row r="197" spans="1:10" s="102" customFormat="1" hidden="1" outlineLevel="1" x14ac:dyDescent="0.35">
      <c r="A197" s="109" t="s">
        <v>11</v>
      </c>
      <c r="B197" s="110">
        <f>SUM(B182,B185,B188,B191,B194)</f>
        <v>7731</v>
      </c>
      <c r="C197" s="110">
        <f>SUM(C182,C185,C188,C191,C194)</f>
        <v>7861</v>
      </c>
      <c r="D197" s="110">
        <f>SUM(D182,D185,D188,D191,D194)</f>
        <v>7417</v>
      </c>
      <c r="E197" s="101"/>
      <c r="F197" s="101"/>
    </row>
    <row r="198" spans="1:10" s="134" customFormat="1" ht="45" hidden="1" customHeight="1" outlineLevel="1" x14ac:dyDescent="0.35">
      <c r="A198" s="300" t="s">
        <v>266</v>
      </c>
      <c r="B198" s="300"/>
      <c r="C198" s="300"/>
      <c r="D198" s="300"/>
      <c r="E198" s="2"/>
      <c r="F198" s="2"/>
      <c r="G198" s="2"/>
      <c r="H198" s="2"/>
      <c r="I198" s="2"/>
      <c r="J198" s="2"/>
    </row>
    <row r="199" spans="1:10" s="134" customFormat="1" ht="34.5" hidden="1" customHeight="1" outlineLevel="1" x14ac:dyDescent="0.35">
      <c r="A199" s="300" t="s">
        <v>267</v>
      </c>
      <c r="B199" s="300"/>
      <c r="C199" s="300"/>
      <c r="D199" s="300"/>
      <c r="E199" s="99"/>
      <c r="F199" s="99"/>
      <c r="G199" s="99"/>
      <c r="H199" s="99"/>
      <c r="I199" s="99"/>
    </row>
    <row r="200" spans="1:10" s="134" customFormat="1" x14ac:dyDescent="0.35">
      <c r="A200" s="56"/>
      <c r="B200" s="99"/>
      <c r="C200" s="99"/>
      <c r="D200" s="99"/>
      <c r="E200" s="99"/>
      <c r="F200" s="99"/>
      <c r="G200" s="99"/>
      <c r="H200" s="99"/>
      <c r="I200" s="99"/>
    </row>
    <row r="201" spans="1:10" s="102" customFormat="1" collapsed="1" x14ac:dyDescent="0.35">
      <c r="A201" s="303" t="s">
        <v>268</v>
      </c>
      <c r="B201" s="303"/>
      <c r="C201" s="303"/>
      <c r="D201" s="303"/>
      <c r="E201" s="101"/>
      <c r="F201" s="101"/>
    </row>
    <row r="202" spans="1:10" s="102" customFormat="1" hidden="1" outlineLevel="1" collapsed="1" x14ac:dyDescent="0.35">
      <c r="A202" s="109" t="s">
        <v>269</v>
      </c>
      <c r="B202" s="215">
        <v>42.7</v>
      </c>
      <c r="C202" s="215">
        <v>44.7</v>
      </c>
      <c r="D202" s="215">
        <v>36.700000000000003</v>
      </c>
      <c r="E202" s="101"/>
      <c r="F202" s="101"/>
    </row>
    <row r="203" spans="1:10" s="102" customFormat="1" hidden="1" outlineLevel="1" x14ac:dyDescent="0.35">
      <c r="A203" s="115" t="s">
        <v>237</v>
      </c>
      <c r="B203" s="101">
        <v>32.1</v>
      </c>
      <c r="C203" s="101">
        <v>29.6</v>
      </c>
      <c r="D203" s="101">
        <v>22.6</v>
      </c>
      <c r="E203" s="101"/>
      <c r="F203" s="101"/>
    </row>
    <row r="204" spans="1:10" s="102" customFormat="1" hidden="1" outlineLevel="1" x14ac:dyDescent="0.35">
      <c r="A204" s="115" t="s">
        <v>238</v>
      </c>
      <c r="B204" s="101">
        <v>41.2</v>
      </c>
      <c r="C204" s="101">
        <v>35.1</v>
      </c>
      <c r="D204" s="101">
        <v>27.8</v>
      </c>
      <c r="E204" s="101"/>
      <c r="F204" s="101"/>
    </row>
    <row r="205" spans="1:10" s="102" customFormat="1" hidden="1" outlineLevel="1" collapsed="1" x14ac:dyDescent="0.35">
      <c r="A205" s="109" t="s">
        <v>270</v>
      </c>
      <c r="B205" s="151"/>
      <c r="C205" s="151"/>
      <c r="D205" s="151"/>
      <c r="E205" s="101"/>
      <c r="F205" s="101"/>
    </row>
    <row r="206" spans="1:10" s="102" customFormat="1" hidden="1" outlineLevel="1" x14ac:dyDescent="0.35">
      <c r="A206" s="115" t="s">
        <v>237</v>
      </c>
      <c r="B206" s="152">
        <v>19.899999999999999</v>
      </c>
      <c r="C206" s="152">
        <v>13.8</v>
      </c>
      <c r="D206" s="152">
        <v>12.3</v>
      </c>
      <c r="E206" s="101"/>
      <c r="F206" s="101"/>
    </row>
    <row r="207" spans="1:10" s="102" customFormat="1" hidden="1" outlineLevel="1" x14ac:dyDescent="0.35">
      <c r="A207" s="115" t="s">
        <v>238</v>
      </c>
      <c r="B207" s="152">
        <v>19.8</v>
      </c>
      <c r="C207" s="152">
        <v>13.2</v>
      </c>
      <c r="D207" s="152">
        <v>12.1</v>
      </c>
      <c r="E207" s="101"/>
      <c r="F207" s="101"/>
    </row>
    <row r="208" spans="1:10" s="102" customFormat="1" hidden="1" outlineLevel="1" collapsed="1" x14ac:dyDescent="0.35">
      <c r="A208" s="109" t="s">
        <v>271</v>
      </c>
      <c r="B208" s="110"/>
      <c r="C208" s="110"/>
      <c r="D208" s="110"/>
      <c r="E208" s="101"/>
      <c r="F208" s="101"/>
    </row>
    <row r="209" spans="1:6" s="102" customFormat="1" hidden="1" outlineLevel="1" x14ac:dyDescent="0.35">
      <c r="A209" s="115" t="s">
        <v>237</v>
      </c>
      <c r="B209" s="107">
        <v>45.6</v>
      </c>
      <c r="C209" s="107">
        <v>31.4</v>
      </c>
      <c r="D209" s="107">
        <v>19.100000000000001</v>
      </c>
      <c r="E209" s="101"/>
      <c r="F209" s="101"/>
    </row>
    <row r="210" spans="1:6" s="102" customFormat="1" hidden="1" outlineLevel="1" x14ac:dyDescent="0.35">
      <c r="A210" s="115" t="s">
        <v>238</v>
      </c>
      <c r="B210" s="107">
        <v>49.6</v>
      </c>
      <c r="C210" s="107">
        <v>35.299999999999997</v>
      </c>
      <c r="D210" s="107">
        <v>23.5</v>
      </c>
      <c r="E210" s="101"/>
      <c r="F210" s="101"/>
    </row>
    <row r="211" spans="1:6" s="102" customFormat="1" hidden="1" outlineLevel="1" collapsed="1" x14ac:dyDescent="0.35">
      <c r="A211" s="109" t="s">
        <v>272</v>
      </c>
      <c r="B211" s="110"/>
      <c r="C211" s="110"/>
      <c r="D211" s="110"/>
      <c r="E211" s="101"/>
      <c r="F211" s="101"/>
    </row>
    <row r="212" spans="1:6" s="102" customFormat="1" hidden="1" outlineLevel="1" x14ac:dyDescent="0.35">
      <c r="A212" s="115" t="s">
        <v>237</v>
      </c>
      <c r="B212" s="152">
        <v>29.3</v>
      </c>
      <c r="C212" s="152">
        <v>39.5</v>
      </c>
      <c r="D212" s="152">
        <v>36.799999999999997</v>
      </c>
      <c r="E212" s="101"/>
      <c r="F212" s="101"/>
    </row>
    <row r="213" spans="1:6" s="102" customFormat="1" hidden="1" outlineLevel="1" x14ac:dyDescent="0.35">
      <c r="A213" s="115" t="s">
        <v>238</v>
      </c>
      <c r="B213" s="152">
        <v>57.7</v>
      </c>
      <c r="C213" s="152">
        <v>62.7</v>
      </c>
      <c r="D213" s="152">
        <v>51</v>
      </c>
      <c r="E213" s="101"/>
      <c r="F213" s="101"/>
    </row>
    <row r="214" spans="1:6" s="102" customFormat="1" hidden="1" outlineLevel="1" collapsed="1" x14ac:dyDescent="0.35">
      <c r="A214" s="109" t="s">
        <v>273</v>
      </c>
      <c r="B214" s="110"/>
      <c r="C214" s="110"/>
      <c r="D214" s="110"/>
      <c r="E214" s="101"/>
      <c r="F214" s="101"/>
    </row>
    <row r="215" spans="1:6" s="102" customFormat="1" hidden="1" outlineLevel="1" x14ac:dyDescent="0.35">
      <c r="A215" s="115" t="s">
        <v>237</v>
      </c>
      <c r="B215" s="107">
        <v>22.7</v>
      </c>
      <c r="C215" s="107">
        <v>18.5</v>
      </c>
      <c r="D215" s="107">
        <v>14.7</v>
      </c>
      <c r="E215" s="101"/>
      <c r="F215" s="101"/>
    </row>
    <row r="216" spans="1:6" s="102" customFormat="1" hidden="1" outlineLevel="1" x14ac:dyDescent="0.35">
      <c r="A216" s="115" t="s">
        <v>238</v>
      </c>
      <c r="B216" s="107">
        <v>28.4</v>
      </c>
      <c r="C216" s="107">
        <v>25.1</v>
      </c>
      <c r="D216" s="107">
        <v>20.2</v>
      </c>
      <c r="E216" s="101"/>
      <c r="F216" s="101"/>
    </row>
    <row r="217" spans="1:6" s="102" customFormat="1" hidden="1" outlineLevel="1" x14ac:dyDescent="0.35">
      <c r="A217" s="109" t="s">
        <v>274</v>
      </c>
      <c r="B217" s="110"/>
      <c r="C217" s="110"/>
      <c r="D217" s="110"/>
      <c r="E217" s="101"/>
      <c r="F217" s="101"/>
    </row>
    <row r="218" spans="1:6" s="102" customFormat="1" hidden="1" outlineLevel="1" x14ac:dyDescent="0.35">
      <c r="A218" s="115" t="s">
        <v>237</v>
      </c>
      <c r="B218" s="152">
        <v>43.1</v>
      </c>
      <c r="C218" s="152">
        <v>44.9</v>
      </c>
      <c r="D218" s="152">
        <v>30.4</v>
      </c>
      <c r="E218" s="101"/>
      <c r="F218" s="101"/>
    </row>
    <row r="219" spans="1:6" s="102" customFormat="1" hidden="1" outlineLevel="1" x14ac:dyDescent="0.35">
      <c r="A219" s="115" t="s">
        <v>238</v>
      </c>
      <c r="B219" s="152">
        <v>50.7</v>
      </c>
      <c r="C219" s="152">
        <v>39.4</v>
      </c>
      <c r="D219" s="152">
        <v>32.200000000000003</v>
      </c>
      <c r="E219" s="101"/>
      <c r="F219" s="101"/>
    </row>
    <row r="221" spans="1:6" s="102" customFormat="1" collapsed="1" x14ac:dyDescent="0.35">
      <c r="A221" s="303" t="s">
        <v>275</v>
      </c>
      <c r="B221" s="303"/>
      <c r="C221" s="303"/>
      <c r="D221" s="303"/>
      <c r="E221" s="101"/>
      <c r="F221" s="101"/>
    </row>
    <row r="222" spans="1:6" s="102" customFormat="1" hidden="1" outlineLevel="1" x14ac:dyDescent="0.35">
      <c r="A222" s="162" t="s">
        <v>276</v>
      </c>
      <c r="B222" s="119"/>
      <c r="C222" s="119"/>
      <c r="D222" s="119"/>
      <c r="E222" s="101"/>
      <c r="F222" s="101"/>
    </row>
    <row r="223" spans="1:6" s="102" customFormat="1" hidden="1" outlineLevel="1" x14ac:dyDescent="0.35">
      <c r="A223" s="163" t="s">
        <v>44</v>
      </c>
      <c r="B223" s="101">
        <v>6</v>
      </c>
      <c r="C223" s="101">
        <v>4</v>
      </c>
      <c r="D223" s="164">
        <v>16.8</v>
      </c>
      <c r="E223" s="101"/>
      <c r="F223" s="101"/>
    </row>
    <row r="224" spans="1:6" s="102" customFormat="1" hidden="1" outlineLevel="2" x14ac:dyDescent="0.35">
      <c r="A224" s="163" t="s">
        <v>280</v>
      </c>
      <c r="B224" s="101">
        <v>1</v>
      </c>
      <c r="C224" s="101">
        <v>1</v>
      </c>
      <c r="D224" s="164">
        <v>0.5</v>
      </c>
      <c r="E224" s="101"/>
      <c r="F224" s="101"/>
    </row>
    <row r="225" spans="1:6" s="102" customFormat="1" hidden="1" outlineLevel="2" x14ac:dyDescent="0.35">
      <c r="A225" s="163" t="s">
        <v>282</v>
      </c>
      <c r="B225" s="101">
        <v>1</v>
      </c>
      <c r="C225" s="101">
        <v>1</v>
      </c>
      <c r="D225" s="164">
        <v>0.2</v>
      </c>
      <c r="E225" s="101"/>
      <c r="F225" s="101"/>
    </row>
    <row r="226" spans="1:6" s="102" customFormat="1" hidden="1" outlineLevel="2" x14ac:dyDescent="0.35">
      <c r="A226" s="165" t="s">
        <v>281</v>
      </c>
      <c r="B226" s="101">
        <v>3</v>
      </c>
      <c r="C226" s="101">
        <v>2</v>
      </c>
      <c r="D226" s="164">
        <v>15.6</v>
      </c>
      <c r="E226" s="101"/>
      <c r="F226" s="101"/>
    </row>
    <row r="227" spans="1:6" s="102" customFormat="1" hidden="1" outlineLevel="2" x14ac:dyDescent="0.35">
      <c r="A227" s="165" t="s">
        <v>277</v>
      </c>
      <c r="B227" s="101">
        <v>1</v>
      </c>
      <c r="C227" s="101">
        <v>1</v>
      </c>
      <c r="D227" s="164">
        <v>0.5</v>
      </c>
      <c r="E227" s="101"/>
      <c r="F227" s="101"/>
    </row>
    <row r="228" spans="1:6" s="102" customFormat="1" hidden="1" outlineLevel="1" x14ac:dyDescent="0.35">
      <c r="A228" s="163" t="s">
        <v>46</v>
      </c>
      <c r="B228" s="101">
        <v>6</v>
      </c>
      <c r="C228" s="101">
        <v>4</v>
      </c>
      <c r="D228" s="164">
        <v>6.3</v>
      </c>
      <c r="E228" s="101"/>
      <c r="F228" s="101"/>
    </row>
    <row r="229" spans="1:6" s="102" customFormat="1" hidden="1" outlineLevel="2" x14ac:dyDescent="0.35">
      <c r="A229" s="163" t="s">
        <v>280</v>
      </c>
      <c r="B229" s="101">
        <v>1</v>
      </c>
      <c r="C229" s="101">
        <v>1</v>
      </c>
      <c r="D229" s="164">
        <v>0.3</v>
      </c>
      <c r="E229" s="101"/>
      <c r="F229" s="101"/>
    </row>
    <row r="230" spans="1:6" s="102" customFormat="1" hidden="1" outlineLevel="2" x14ac:dyDescent="0.35">
      <c r="A230" s="163" t="s">
        <v>283</v>
      </c>
      <c r="B230" s="101">
        <v>1</v>
      </c>
      <c r="C230" s="101">
        <v>0</v>
      </c>
      <c r="D230" s="164">
        <v>0.3</v>
      </c>
      <c r="E230" s="101"/>
      <c r="F230" s="101"/>
    </row>
    <row r="231" spans="1:6" s="102" customFormat="1" hidden="1" outlineLevel="2" x14ac:dyDescent="0.35">
      <c r="A231" s="165" t="s">
        <v>281</v>
      </c>
      <c r="B231" s="101">
        <v>4</v>
      </c>
      <c r="C231" s="101">
        <v>3</v>
      </c>
      <c r="D231" s="164">
        <v>5.6</v>
      </c>
      <c r="E231" s="101"/>
      <c r="F231" s="101"/>
    </row>
    <row r="232" spans="1:6" s="102" customFormat="1" hidden="1" outlineLevel="2" x14ac:dyDescent="0.35">
      <c r="A232" s="165" t="s">
        <v>277</v>
      </c>
      <c r="B232" s="101">
        <v>0</v>
      </c>
      <c r="C232" s="101">
        <v>0</v>
      </c>
      <c r="D232" s="164">
        <v>0.2</v>
      </c>
      <c r="E232" s="101"/>
      <c r="F232" s="101"/>
    </row>
    <row r="233" spans="1:6" s="102" customFormat="1" hidden="1" outlineLevel="1" x14ac:dyDescent="0.35">
      <c r="A233" s="162" t="s">
        <v>241</v>
      </c>
      <c r="B233" s="119"/>
      <c r="C233" s="119"/>
      <c r="D233" s="166"/>
      <c r="E233" s="101"/>
      <c r="F233" s="101"/>
    </row>
    <row r="234" spans="1:6" s="102" customFormat="1" hidden="1" outlineLevel="1" x14ac:dyDescent="0.35">
      <c r="A234" s="163" t="s">
        <v>44</v>
      </c>
      <c r="B234" s="101">
        <v>3</v>
      </c>
      <c r="C234" s="101">
        <v>3</v>
      </c>
      <c r="D234" s="164">
        <v>4.2</v>
      </c>
      <c r="E234" s="101"/>
      <c r="F234" s="101"/>
    </row>
    <row r="235" spans="1:6" s="102" customFormat="1" hidden="1" outlineLevel="2" x14ac:dyDescent="0.35">
      <c r="A235" s="163" t="s">
        <v>280</v>
      </c>
      <c r="B235" s="101">
        <v>1</v>
      </c>
      <c r="C235" s="101">
        <v>1</v>
      </c>
      <c r="D235" s="164">
        <v>0.1</v>
      </c>
      <c r="E235" s="101"/>
      <c r="F235" s="101"/>
    </row>
    <row r="236" spans="1:6" s="102" customFormat="1" hidden="1" outlineLevel="2" x14ac:dyDescent="0.35">
      <c r="A236" s="163" t="s">
        <v>284</v>
      </c>
      <c r="B236" s="101">
        <v>1</v>
      </c>
      <c r="C236" s="101">
        <v>1</v>
      </c>
      <c r="D236" s="164">
        <v>0</v>
      </c>
      <c r="E236" s="101"/>
      <c r="F236" s="101"/>
    </row>
    <row r="237" spans="1:6" s="102" customFormat="1" hidden="1" outlineLevel="2" x14ac:dyDescent="0.35">
      <c r="A237" s="165" t="s">
        <v>281</v>
      </c>
      <c r="B237" s="101">
        <v>2</v>
      </c>
      <c r="C237" s="101">
        <v>2</v>
      </c>
      <c r="D237" s="164">
        <v>4</v>
      </c>
      <c r="E237" s="101"/>
      <c r="F237" s="101"/>
    </row>
    <row r="238" spans="1:6" s="102" customFormat="1" hidden="1" outlineLevel="2" x14ac:dyDescent="0.35">
      <c r="A238" s="165" t="s">
        <v>277</v>
      </c>
      <c r="B238" s="101">
        <v>0</v>
      </c>
      <c r="C238" s="101">
        <v>0</v>
      </c>
      <c r="D238" s="164">
        <v>0.1</v>
      </c>
      <c r="E238" s="101"/>
      <c r="F238" s="101"/>
    </row>
    <row r="239" spans="1:6" s="102" customFormat="1" hidden="1" outlineLevel="1" x14ac:dyDescent="0.35">
      <c r="A239" s="163" t="s">
        <v>46</v>
      </c>
      <c r="B239" s="101">
        <v>2</v>
      </c>
      <c r="C239" s="101">
        <v>2</v>
      </c>
      <c r="D239" s="164">
        <v>1.4</v>
      </c>
      <c r="E239" s="101"/>
      <c r="F239" s="101"/>
    </row>
    <row r="240" spans="1:6" s="102" customFormat="1" hidden="1" outlineLevel="2" x14ac:dyDescent="0.35">
      <c r="A240" s="163" t="s">
        <v>280</v>
      </c>
      <c r="B240" s="101">
        <v>1</v>
      </c>
      <c r="C240" s="101">
        <v>1</v>
      </c>
      <c r="D240" s="164">
        <v>0</v>
      </c>
      <c r="E240" s="101"/>
      <c r="F240" s="101"/>
    </row>
    <row r="241" spans="1:6" s="102" customFormat="1" hidden="1" outlineLevel="2" x14ac:dyDescent="0.35">
      <c r="A241" s="163" t="s">
        <v>283</v>
      </c>
      <c r="B241" s="101">
        <v>0</v>
      </c>
      <c r="C241" s="101">
        <v>0</v>
      </c>
      <c r="D241" s="164">
        <v>0</v>
      </c>
      <c r="E241" s="101"/>
      <c r="F241" s="101"/>
    </row>
    <row r="242" spans="1:6" s="102" customFormat="1" hidden="1" outlineLevel="2" x14ac:dyDescent="0.35">
      <c r="A242" s="165" t="s">
        <v>281</v>
      </c>
      <c r="B242" s="101">
        <v>1</v>
      </c>
      <c r="C242" s="101">
        <v>1</v>
      </c>
      <c r="D242" s="164">
        <v>1.4</v>
      </c>
      <c r="E242" s="101"/>
      <c r="F242" s="101"/>
    </row>
    <row r="243" spans="1:6" s="102" customFormat="1" hidden="1" outlineLevel="2" x14ac:dyDescent="0.35">
      <c r="A243" s="165" t="s">
        <v>277</v>
      </c>
      <c r="B243" s="101">
        <v>0</v>
      </c>
      <c r="C243" s="101">
        <v>0</v>
      </c>
      <c r="D243" s="164">
        <v>0</v>
      </c>
      <c r="E243" s="101"/>
      <c r="F243" s="101"/>
    </row>
    <row r="244" spans="1:6" s="102" customFormat="1" hidden="1" outlineLevel="1" x14ac:dyDescent="0.35">
      <c r="A244" s="162" t="s">
        <v>279</v>
      </c>
      <c r="B244" s="119"/>
      <c r="C244" s="119"/>
      <c r="D244" s="166"/>
      <c r="E244" s="101"/>
      <c r="F244" s="101"/>
    </row>
    <row r="245" spans="1:6" s="102" customFormat="1" hidden="1" outlineLevel="1" x14ac:dyDescent="0.35">
      <c r="A245" s="163" t="s">
        <v>44</v>
      </c>
      <c r="B245" s="101">
        <v>6</v>
      </c>
      <c r="C245" s="101">
        <v>4</v>
      </c>
      <c r="D245" s="164">
        <v>44</v>
      </c>
      <c r="E245" s="101"/>
      <c r="F245" s="101"/>
    </row>
    <row r="246" spans="1:6" s="102" customFormat="1" hidden="1" outlineLevel="2" x14ac:dyDescent="0.35">
      <c r="A246" s="163" t="s">
        <v>280</v>
      </c>
      <c r="B246" s="101">
        <v>1</v>
      </c>
      <c r="C246" s="101">
        <v>1</v>
      </c>
      <c r="D246" s="164">
        <v>0.9</v>
      </c>
      <c r="E246" s="101"/>
      <c r="F246" s="101"/>
    </row>
    <row r="247" spans="1:6" s="102" customFormat="1" hidden="1" outlineLevel="2" x14ac:dyDescent="0.35">
      <c r="A247" s="163" t="s">
        <v>283</v>
      </c>
      <c r="B247" s="101">
        <v>1</v>
      </c>
      <c r="C247" s="101">
        <v>1</v>
      </c>
      <c r="D247" s="164">
        <v>0.2</v>
      </c>
      <c r="E247" s="101"/>
      <c r="F247" s="101"/>
    </row>
    <row r="248" spans="1:6" s="102" customFormat="1" hidden="1" outlineLevel="2" x14ac:dyDescent="0.35">
      <c r="A248" s="165" t="s">
        <v>281</v>
      </c>
      <c r="B248" s="101">
        <v>3</v>
      </c>
      <c r="C248" s="101">
        <v>2</v>
      </c>
      <c r="D248" s="164">
        <v>42.5</v>
      </c>
      <c r="E248" s="101"/>
      <c r="F248" s="101"/>
    </row>
    <row r="249" spans="1:6" s="102" customFormat="1" hidden="1" outlineLevel="2" x14ac:dyDescent="0.35">
      <c r="A249" s="165" t="s">
        <v>277</v>
      </c>
      <c r="B249" s="101">
        <v>0</v>
      </c>
      <c r="C249" s="101">
        <v>0</v>
      </c>
      <c r="D249" s="164">
        <v>0.4</v>
      </c>
      <c r="E249" s="101"/>
      <c r="F249" s="101"/>
    </row>
    <row r="250" spans="1:6" s="102" customFormat="1" hidden="1" outlineLevel="1" x14ac:dyDescent="0.35">
      <c r="A250" s="163" t="s">
        <v>46</v>
      </c>
      <c r="B250" s="101">
        <v>13</v>
      </c>
      <c r="C250" s="101">
        <v>11</v>
      </c>
      <c r="D250" s="164">
        <v>58.5</v>
      </c>
      <c r="E250" s="101"/>
      <c r="F250" s="101"/>
    </row>
    <row r="251" spans="1:6" s="102" customFormat="1" hidden="1" outlineLevel="2" x14ac:dyDescent="0.35">
      <c r="A251" s="163" t="s">
        <v>280</v>
      </c>
      <c r="B251" s="101">
        <v>4</v>
      </c>
      <c r="C251" s="101">
        <v>2</v>
      </c>
      <c r="D251" s="164">
        <v>2.1</v>
      </c>
      <c r="E251" s="101"/>
      <c r="F251" s="101"/>
    </row>
    <row r="252" spans="1:6" s="102" customFormat="1" hidden="1" outlineLevel="2" x14ac:dyDescent="0.35">
      <c r="A252" s="163" t="s">
        <v>283</v>
      </c>
      <c r="B252" s="101">
        <v>4</v>
      </c>
      <c r="C252" s="101">
        <v>3</v>
      </c>
      <c r="D252" s="164">
        <v>0.9</v>
      </c>
      <c r="E252" s="101"/>
      <c r="F252" s="101"/>
    </row>
    <row r="253" spans="1:6" s="102" customFormat="1" hidden="1" outlineLevel="2" x14ac:dyDescent="0.35">
      <c r="A253" s="165" t="s">
        <v>45</v>
      </c>
      <c r="B253" s="101">
        <v>5</v>
      </c>
      <c r="C253" s="101">
        <v>4</v>
      </c>
      <c r="D253" s="164">
        <v>54.9</v>
      </c>
      <c r="E253" s="101"/>
      <c r="F253" s="101"/>
    </row>
    <row r="254" spans="1:6" s="102" customFormat="1" hidden="1" outlineLevel="2" x14ac:dyDescent="0.35">
      <c r="A254" s="165" t="s">
        <v>277</v>
      </c>
      <c r="B254" s="101">
        <v>1</v>
      </c>
      <c r="C254" s="101">
        <v>1</v>
      </c>
      <c r="D254" s="164">
        <v>0.6</v>
      </c>
      <c r="E254" s="101"/>
      <c r="F254" s="101"/>
    </row>
    <row r="255" spans="1:6" s="102" customFormat="1" hidden="1" outlineLevel="1" x14ac:dyDescent="0.35">
      <c r="A255" s="162" t="s">
        <v>243</v>
      </c>
      <c r="B255" s="119"/>
      <c r="C255" s="119"/>
      <c r="D255" s="166"/>
      <c r="E255" s="101"/>
      <c r="F255" s="101"/>
    </row>
    <row r="256" spans="1:6" s="102" customFormat="1" hidden="1" outlineLevel="1" x14ac:dyDescent="0.35">
      <c r="A256" s="163" t="s">
        <v>44</v>
      </c>
      <c r="B256" s="101">
        <v>9</v>
      </c>
      <c r="C256" s="101">
        <v>7.0000000000000009</v>
      </c>
      <c r="D256" s="164">
        <v>15.4</v>
      </c>
      <c r="E256" s="101"/>
      <c r="F256" s="101"/>
    </row>
    <row r="257" spans="1:6" s="102" customFormat="1" hidden="1" outlineLevel="2" x14ac:dyDescent="0.35">
      <c r="A257" s="163" t="s">
        <v>280</v>
      </c>
      <c r="B257" s="101">
        <v>2</v>
      </c>
      <c r="C257" s="101">
        <v>2</v>
      </c>
      <c r="D257" s="164">
        <v>0.6</v>
      </c>
      <c r="E257" s="101"/>
      <c r="F257" s="101"/>
    </row>
    <row r="258" spans="1:6" s="102" customFormat="1" hidden="1" outlineLevel="2" x14ac:dyDescent="0.35">
      <c r="A258" s="163" t="s">
        <v>283</v>
      </c>
      <c r="B258" s="101">
        <v>1</v>
      </c>
      <c r="C258" s="101">
        <v>1</v>
      </c>
      <c r="D258" s="164">
        <v>0.2</v>
      </c>
      <c r="E258" s="101"/>
      <c r="F258" s="101"/>
    </row>
    <row r="259" spans="1:6" s="102" customFormat="1" hidden="1" outlineLevel="2" x14ac:dyDescent="0.35">
      <c r="A259" s="165" t="s">
        <v>281</v>
      </c>
      <c r="B259" s="101">
        <v>5</v>
      </c>
      <c r="C259" s="101">
        <v>4</v>
      </c>
      <c r="D259" s="164">
        <v>13.8</v>
      </c>
      <c r="E259" s="101"/>
      <c r="F259" s="101"/>
    </row>
    <row r="260" spans="1:6" s="102" customFormat="1" hidden="1" outlineLevel="2" x14ac:dyDescent="0.35">
      <c r="A260" s="165" t="s">
        <v>277</v>
      </c>
      <c r="B260" s="101">
        <v>1</v>
      </c>
      <c r="C260" s="101">
        <v>1</v>
      </c>
      <c r="D260" s="164">
        <v>0.8</v>
      </c>
      <c r="E260" s="101"/>
      <c r="F260" s="101"/>
    </row>
    <row r="261" spans="1:6" s="102" customFormat="1" hidden="1" outlineLevel="1" x14ac:dyDescent="0.35">
      <c r="A261" s="163" t="s">
        <v>46</v>
      </c>
      <c r="B261" s="101">
        <v>3</v>
      </c>
      <c r="C261" s="101">
        <v>3</v>
      </c>
      <c r="D261" s="164">
        <v>4.4000000000000004</v>
      </c>
      <c r="E261" s="101"/>
      <c r="F261" s="101"/>
    </row>
    <row r="262" spans="1:6" s="102" customFormat="1" hidden="1" outlineLevel="2" x14ac:dyDescent="0.35">
      <c r="A262" s="163" t="s">
        <v>280</v>
      </c>
      <c r="B262" s="101">
        <v>1</v>
      </c>
      <c r="C262" s="101">
        <v>1</v>
      </c>
      <c r="D262" s="164">
        <v>0.3</v>
      </c>
      <c r="E262" s="101"/>
      <c r="F262" s="101"/>
    </row>
    <row r="263" spans="1:6" s="102" customFormat="1" hidden="1" outlineLevel="2" x14ac:dyDescent="0.35">
      <c r="A263" s="163" t="s">
        <v>283</v>
      </c>
      <c r="B263" s="101">
        <v>0</v>
      </c>
      <c r="C263" s="101">
        <v>0</v>
      </c>
      <c r="D263" s="164">
        <v>0.2</v>
      </c>
      <c r="E263" s="101"/>
      <c r="F263" s="101"/>
    </row>
    <row r="264" spans="1:6" s="102" customFormat="1" hidden="1" outlineLevel="2" x14ac:dyDescent="0.35">
      <c r="A264" s="165" t="s">
        <v>281</v>
      </c>
      <c r="B264" s="101">
        <v>2</v>
      </c>
      <c r="C264" s="101">
        <v>2</v>
      </c>
      <c r="D264" s="164">
        <v>3.8</v>
      </c>
      <c r="E264" s="101"/>
      <c r="F264" s="101"/>
    </row>
    <row r="265" spans="1:6" s="102" customFormat="1" hidden="1" outlineLevel="2" x14ac:dyDescent="0.35">
      <c r="A265" s="165" t="s">
        <v>277</v>
      </c>
      <c r="B265" s="101">
        <v>0</v>
      </c>
      <c r="C265" s="101">
        <v>0</v>
      </c>
      <c r="D265" s="164">
        <v>0.2</v>
      </c>
      <c r="E265" s="101"/>
      <c r="F265" s="101"/>
    </row>
    <row r="266" spans="1:6" s="102" customFormat="1" hidden="1" outlineLevel="1" x14ac:dyDescent="0.35">
      <c r="A266" s="167" t="s">
        <v>14</v>
      </c>
      <c r="B266" s="101">
        <v>17</v>
      </c>
      <c r="C266" s="101">
        <v>11</v>
      </c>
      <c r="D266" s="164">
        <v>37.5</v>
      </c>
      <c r="E266" s="101"/>
      <c r="F266" s="101"/>
    </row>
    <row r="267" spans="1:6" s="102" customFormat="1" hidden="1" outlineLevel="2" x14ac:dyDescent="0.35">
      <c r="A267" s="163" t="s">
        <v>280</v>
      </c>
      <c r="B267" s="101">
        <v>0</v>
      </c>
      <c r="C267" s="101">
        <v>0</v>
      </c>
      <c r="D267" s="164">
        <v>0</v>
      </c>
      <c r="E267" s="101"/>
      <c r="F267" s="101"/>
    </row>
    <row r="268" spans="1:6" s="102" customFormat="1" hidden="1" outlineLevel="2" x14ac:dyDescent="0.35">
      <c r="A268" s="163" t="s">
        <v>283</v>
      </c>
      <c r="B268" s="101">
        <v>0</v>
      </c>
      <c r="C268" s="101">
        <v>0</v>
      </c>
      <c r="D268" s="164">
        <v>0</v>
      </c>
      <c r="E268" s="101"/>
      <c r="F268" s="101"/>
    </row>
    <row r="269" spans="1:6" s="102" customFormat="1" hidden="1" outlineLevel="2" x14ac:dyDescent="0.35">
      <c r="A269" s="165" t="s">
        <v>281</v>
      </c>
      <c r="B269" s="101">
        <v>17</v>
      </c>
      <c r="C269" s="101">
        <v>11</v>
      </c>
      <c r="D269" s="164">
        <v>37.5</v>
      </c>
      <c r="E269" s="101"/>
      <c r="F269" s="101"/>
    </row>
    <row r="270" spans="1:6" s="102" customFormat="1" hidden="1" outlineLevel="2" x14ac:dyDescent="0.35">
      <c r="A270" s="165" t="s">
        <v>277</v>
      </c>
      <c r="B270" s="101">
        <v>0</v>
      </c>
      <c r="C270" s="101">
        <v>0</v>
      </c>
      <c r="D270" s="164">
        <v>0</v>
      </c>
      <c r="E270" s="101"/>
      <c r="F270" s="101"/>
    </row>
    <row r="271" spans="1:6" s="102" customFormat="1" hidden="1" outlineLevel="1" x14ac:dyDescent="0.35">
      <c r="A271" s="162" t="s">
        <v>244</v>
      </c>
      <c r="B271" s="119"/>
      <c r="C271" s="119"/>
      <c r="D271" s="166"/>
      <c r="E271" s="101"/>
      <c r="F271" s="101"/>
    </row>
    <row r="272" spans="1:6" s="102" customFormat="1" hidden="1" outlineLevel="1" x14ac:dyDescent="0.35">
      <c r="A272" s="163" t="s">
        <v>44</v>
      </c>
      <c r="B272" s="101">
        <v>14.000000000000002</v>
      </c>
      <c r="C272" s="101">
        <v>12</v>
      </c>
      <c r="D272" s="164">
        <v>19.7</v>
      </c>
      <c r="E272" s="101"/>
      <c r="F272" s="101"/>
    </row>
    <row r="273" spans="1:27" s="102" customFormat="1" hidden="1" outlineLevel="2" x14ac:dyDescent="0.35">
      <c r="A273" s="163" t="s">
        <v>280</v>
      </c>
      <c r="B273" s="101">
        <v>2</v>
      </c>
      <c r="C273" s="101">
        <v>2</v>
      </c>
      <c r="D273" s="164">
        <v>0.1</v>
      </c>
      <c r="E273" s="101"/>
      <c r="F273" s="101"/>
    </row>
    <row r="274" spans="1:27" s="102" customFormat="1" hidden="1" outlineLevel="2" x14ac:dyDescent="0.35">
      <c r="A274" s="163" t="s">
        <v>283</v>
      </c>
      <c r="B274" s="101">
        <v>3</v>
      </c>
      <c r="C274" s="101">
        <v>2</v>
      </c>
      <c r="D274" s="164">
        <v>0.2</v>
      </c>
      <c r="E274" s="101"/>
    </row>
    <row r="275" spans="1:27" s="102" customFormat="1" hidden="1" outlineLevel="2" x14ac:dyDescent="0.35">
      <c r="A275" s="165" t="s">
        <v>281</v>
      </c>
      <c r="B275" s="101">
        <v>9</v>
      </c>
      <c r="C275" s="101">
        <v>7.0000000000000009</v>
      </c>
      <c r="D275" s="164">
        <v>18.8</v>
      </c>
      <c r="E275" s="101"/>
    </row>
    <row r="276" spans="1:27" s="102" customFormat="1" hidden="1" outlineLevel="2" x14ac:dyDescent="0.35">
      <c r="A276" s="165" t="s">
        <v>277</v>
      </c>
      <c r="B276" s="101">
        <v>1</v>
      </c>
      <c r="C276" s="101">
        <v>1</v>
      </c>
      <c r="D276" s="164">
        <v>0.6</v>
      </c>
      <c r="E276" s="101"/>
    </row>
    <row r="277" spans="1:27" s="102" customFormat="1" hidden="1" outlineLevel="1" x14ac:dyDescent="0.35">
      <c r="A277" s="163" t="s">
        <v>46</v>
      </c>
      <c r="B277" s="101">
        <v>20</v>
      </c>
      <c r="C277" s="101">
        <v>17</v>
      </c>
      <c r="D277" s="164">
        <v>29.5</v>
      </c>
      <c r="E277" s="101"/>
    </row>
    <row r="278" spans="1:27" s="102" customFormat="1" hidden="1" outlineLevel="2" x14ac:dyDescent="0.35">
      <c r="A278" s="163" t="s">
        <v>280</v>
      </c>
      <c r="B278" s="101">
        <v>4</v>
      </c>
      <c r="C278" s="101">
        <v>3</v>
      </c>
      <c r="D278" s="164">
        <v>0.5</v>
      </c>
      <c r="E278" s="101"/>
    </row>
    <row r="279" spans="1:27" s="102" customFormat="1" hidden="1" outlineLevel="2" x14ac:dyDescent="0.35">
      <c r="A279" s="163" t="s">
        <v>283</v>
      </c>
      <c r="B279" s="101">
        <v>3</v>
      </c>
      <c r="C279" s="101">
        <v>3</v>
      </c>
      <c r="D279" s="164">
        <v>0.8</v>
      </c>
      <c r="E279" s="101"/>
      <c r="F279" s="101"/>
    </row>
    <row r="280" spans="1:27" s="102" customFormat="1" hidden="1" outlineLevel="2" x14ac:dyDescent="0.35">
      <c r="A280" s="165" t="s">
        <v>281</v>
      </c>
      <c r="B280" s="101">
        <v>11</v>
      </c>
      <c r="C280" s="101">
        <v>9</v>
      </c>
      <c r="D280" s="164">
        <v>26.3</v>
      </c>
      <c r="E280" s="101"/>
      <c r="F280" s="101"/>
    </row>
    <row r="281" spans="1:27" s="102" customFormat="1" hidden="1" outlineLevel="2" x14ac:dyDescent="0.35">
      <c r="A281" s="165" t="s">
        <v>277</v>
      </c>
      <c r="B281" s="101">
        <v>2</v>
      </c>
      <c r="C281" s="101">
        <v>2</v>
      </c>
      <c r="D281" s="164">
        <v>2</v>
      </c>
      <c r="E281" s="101"/>
      <c r="F281" s="101"/>
    </row>
    <row r="282" spans="1:27" s="102" customFormat="1" hidden="1" outlineLevel="1" x14ac:dyDescent="0.35">
      <c r="A282" s="167" t="s">
        <v>14</v>
      </c>
      <c r="B282" s="101">
        <v>17</v>
      </c>
      <c r="C282" s="101">
        <v>11</v>
      </c>
      <c r="D282" s="164">
        <v>62.5</v>
      </c>
      <c r="E282" s="101"/>
      <c r="F282" s="101"/>
    </row>
    <row r="283" spans="1:27" s="102" customFormat="1" hidden="1" outlineLevel="2" x14ac:dyDescent="0.35">
      <c r="A283" s="163" t="s">
        <v>280</v>
      </c>
      <c r="B283" s="101">
        <v>0</v>
      </c>
      <c r="C283" s="101">
        <v>0</v>
      </c>
      <c r="D283" s="164">
        <v>0</v>
      </c>
      <c r="E283" s="101"/>
      <c r="F283" s="101"/>
    </row>
    <row r="284" spans="1:27" s="102" customFormat="1" hidden="1" outlineLevel="2" x14ac:dyDescent="0.35">
      <c r="A284" s="163" t="s">
        <v>283</v>
      </c>
      <c r="B284" s="101">
        <v>0</v>
      </c>
      <c r="C284" s="101">
        <v>0</v>
      </c>
      <c r="D284" s="164">
        <v>0</v>
      </c>
      <c r="E284" s="101"/>
      <c r="F284" s="101"/>
    </row>
    <row r="285" spans="1:27" s="102" customFormat="1" hidden="1" outlineLevel="2" x14ac:dyDescent="0.35">
      <c r="A285" s="165" t="s">
        <v>281</v>
      </c>
      <c r="B285" s="101">
        <v>17</v>
      </c>
      <c r="C285" s="101">
        <v>11</v>
      </c>
      <c r="D285" s="164">
        <v>62.5</v>
      </c>
      <c r="E285" s="101"/>
      <c r="F285" s="101"/>
    </row>
    <row r="286" spans="1:27" s="102" customFormat="1" hidden="1" outlineLevel="2" x14ac:dyDescent="0.35">
      <c r="A286" s="165" t="s">
        <v>277</v>
      </c>
      <c r="B286" s="101">
        <v>0</v>
      </c>
      <c r="C286" s="101">
        <v>0</v>
      </c>
      <c r="D286" s="164">
        <v>0</v>
      </c>
      <c r="E286" s="101"/>
      <c r="F286" s="101"/>
    </row>
    <row r="287" spans="1:27" s="99" customFormat="1" hidden="1" outlineLevel="1" x14ac:dyDescent="0.35">
      <c r="A287" s="56" t="s">
        <v>278</v>
      </c>
      <c r="J287" s="134"/>
      <c r="K287" s="134"/>
      <c r="L287" s="134"/>
      <c r="M287" s="134"/>
      <c r="N287" s="134"/>
      <c r="O287" s="134"/>
      <c r="P287" s="134"/>
      <c r="Q287" s="134"/>
      <c r="R287" s="134"/>
      <c r="S287" s="134"/>
      <c r="T287" s="134"/>
      <c r="U287" s="134"/>
      <c r="V287" s="134"/>
      <c r="W287" s="134"/>
      <c r="X287" s="134"/>
      <c r="Y287" s="134"/>
      <c r="Z287" s="134"/>
      <c r="AA287" s="134"/>
    </row>
    <row r="288" spans="1:27" s="134" customFormat="1" x14ac:dyDescent="0.35">
      <c r="B288" s="99"/>
      <c r="C288" s="99"/>
      <c r="D288" s="99"/>
      <c r="E288" s="99"/>
      <c r="F288" s="99"/>
      <c r="G288" s="99"/>
      <c r="H288" s="99"/>
      <c r="I288" s="99"/>
    </row>
    <row r="289" spans="1:6" s="102" customFormat="1" collapsed="1" x14ac:dyDescent="0.35">
      <c r="A289" s="303" t="s">
        <v>285</v>
      </c>
      <c r="B289" s="303"/>
      <c r="C289" s="303"/>
      <c r="D289" s="303"/>
      <c r="E289" s="168"/>
      <c r="F289" s="168"/>
    </row>
    <row r="290" spans="1:6" s="102" customFormat="1" hidden="1" outlineLevel="1" collapsed="1" x14ac:dyDescent="0.35">
      <c r="A290" s="118" t="s">
        <v>240</v>
      </c>
      <c r="B290" s="169">
        <f>SUM(B291,B298,B305,B312,B319,B326)</f>
        <v>721</v>
      </c>
      <c r="C290" s="169">
        <f>SUM(C291,C298,C305,C312,C319,C326)</f>
        <v>768</v>
      </c>
      <c r="D290" s="169">
        <f>SUM(D291,D298,D305,D312,D319,D326)</f>
        <v>801</v>
      </c>
      <c r="E290" s="130"/>
      <c r="F290" s="130"/>
    </row>
    <row r="291" spans="1:6" s="102" customFormat="1" hidden="1" outlineLevel="2" x14ac:dyDescent="0.35">
      <c r="A291" s="130" t="s">
        <v>290</v>
      </c>
      <c r="B291" s="170">
        <f>SUM(B292:B297)</f>
        <v>132</v>
      </c>
      <c r="C291" s="170">
        <f>SUM(C292:C297)</f>
        <v>162</v>
      </c>
      <c r="D291" s="170">
        <f>SUM(D292:D297)</f>
        <v>180</v>
      </c>
      <c r="E291" s="168"/>
      <c r="F291" s="168"/>
    </row>
    <row r="292" spans="1:6" s="102" customFormat="1" hidden="1" outlineLevel="3" x14ac:dyDescent="0.35">
      <c r="A292" s="120" t="s">
        <v>287</v>
      </c>
      <c r="B292" s="137">
        <v>3</v>
      </c>
      <c r="C292" s="171">
        <v>5</v>
      </c>
      <c r="D292" s="107">
        <v>4</v>
      </c>
      <c r="E292" s="168"/>
      <c r="F292" s="168"/>
    </row>
    <row r="293" spans="1:6" s="102" customFormat="1" hidden="1" outlineLevel="3" x14ac:dyDescent="0.35">
      <c r="A293" s="120" t="s">
        <v>288</v>
      </c>
      <c r="B293" s="137">
        <v>60</v>
      </c>
      <c r="C293" s="171">
        <v>64</v>
      </c>
      <c r="D293" s="107">
        <v>70</v>
      </c>
      <c r="E293" s="168"/>
      <c r="F293" s="168"/>
    </row>
    <row r="294" spans="1:6" s="102" customFormat="1" hidden="1" outlineLevel="3" x14ac:dyDescent="0.35">
      <c r="A294" s="120" t="s">
        <v>289</v>
      </c>
      <c r="B294" s="137">
        <v>0</v>
      </c>
      <c r="C294" s="171">
        <v>0</v>
      </c>
      <c r="D294" s="107">
        <v>0</v>
      </c>
      <c r="E294" s="168"/>
      <c r="F294" s="168"/>
    </row>
    <row r="295" spans="1:6" s="102" customFormat="1" hidden="1" outlineLevel="3" x14ac:dyDescent="0.35">
      <c r="A295" s="120" t="s">
        <v>608</v>
      </c>
      <c r="B295" s="137">
        <v>57</v>
      </c>
      <c r="C295" s="171">
        <v>67</v>
      </c>
      <c r="D295" s="107">
        <v>61</v>
      </c>
      <c r="E295" s="168"/>
      <c r="F295" s="168"/>
    </row>
    <row r="296" spans="1:6" s="102" customFormat="1" hidden="1" outlineLevel="3" x14ac:dyDescent="0.35">
      <c r="A296" s="120" t="s">
        <v>609</v>
      </c>
      <c r="B296" s="137">
        <v>11</v>
      </c>
      <c r="C296" s="171">
        <v>25</v>
      </c>
      <c r="D296" s="107">
        <v>42</v>
      </c>
      <c r="E296" s="168"/>
      <c r="F296" s="168"/>
    </row>
    <row r="297" spans="1:6" s="113" customFormat="1" hidden="1" outlineLevel="3" x14ac:dyDescent="0.35">
      <c r="A297" s="120" t="s">
        <v>610</v>
      </c>
      <c r="B297" s="137">
        <v>1</v>
      </c>
      <c r="C297" s="171">
        <v>1</v>
      </c>
      <c r="D297" s="107">
        <v>3</v>
      </c>
      <c r="E297" s="130"/>
      <c r="F297" s="130"/>
    </row>
    <row r="298" spans="1:6" s="102" customFormat="1" hidden="1" outlineLevel="2" x14ac:dyDescent="0.35">
      <c r="A298" s="130" t="s">
        <v>291</v>
      </c>
      <c r="B298" s="170">
        <f>SUM(B299:B304)</f>
        <v>270</v>
      </c>
      <c r="C298" s="170">
        <f>SUM(C299:C304)</f>
        <v>263</v>
      </c>
      <c r="D298" s="170">
        <f>SUM(D299:D304)</f>
        <v>266</v>
      </c>
      <c r="E298" s="168"/>
      <c r="F298" s="168"/>
    </row>
    <row r="299" spans="1:6" s="102" customFormat="1" hidden="1" outlineLevel="3" x14ac:dyDescent="0.35">
      <c r="A299" s="120" t="s">
        <v>287</v>
      </c>
      <c r="B299" s="137">
        <v>6</v>
      </c>
      <c r="C299" s="171">
        <v>5</v>
      </c>
      <c r="D299" s="107">
        <v>6</v>
      </c>
      <c r="E299" s="168"/>
      <c r="F299" s="168"/>
    </row>
    <row r="300" spans="1:6" s="102" customFormat="1" hidden="1" outlineLevel="3" x14ac:dyDescent="0.35">
      <c r="A300" s="120" t="s">
        <v>288</v>
      </c>
      <c r="B300" s="137">
        <v>141</v>
      </c>
      <c r="C300" s="171">
        <v>130</v>
      </c>
      <c r="D300" s="107">
        <v>127</v>
      </c>
      <c r="E300" s="168"/>
      <c r="F300" s="168"/>
    </row>
    <row r="301" spans="1:6" s="102" customFormat="1" hidden="1" outlineLevel="3" x14ac:dyDescent="0.35">
      <c r="A301" s="120" t="s">
        <v>289</v>
      </c>
      <c r="B301" s="137">
        <v>1</v>
      </c>
      <c r="C301" s="171">
        <v>1</v>
      </c>
      <c r="D301" s="107">
        <v>1</v>
      </c>
      <c r="E301" s="168"/>
      <c r="F301" s="168"/>
    </row>
    <row r="302" spans="1:6" s="102" customFormat="1" hidden="1" outlineLevel="3" x14ac:dyDescent="0.35">
      <c r="A302" s="120" t="s">
        <v>298</v>
      </c>
      <c r="B302" s="137">
        <v>77</v>
      </c>
      <c r="C302" s="171">
        <v>82</v>
      </c>
      <c r="D302" s="107">
        <v>86</v>
      </c>
      <c r="E302" s="168"/>
      <c r="F302" s="168"/>
    </row>
    <row r="303" spans="1:6" s="102" customFormat="1" hidden="1" outlineLevel="3" x14ac:dyDescent="0.35">
      <c r="A303" s="120" t="s">
        <v>299</v>
      </c>
      <c r="B303" s="137">
        <v>40</v>
      </c>
      <c r="C303" s="171">
        <v>40</v>
      </c>
      <c r="D303" s="107">
        <v>40</v>
      </c>
      <c r="E303" s="168"/>
      <c r="F303" s="168"/>
    </row>
    <row r="304" spans="1:6" s="113" customFormat="1" hidden="1" outlineLevel="3" x14ac:dyDescent="0.35">
      <c r="A304" s="120" t="s">
        <v>300</v>
      </c>
      <c r="B304" s="137">
        <v>5</v>
      </c>
      <c r="C304" s="171">
        <v>5</v>
      </c>
      <c r="D304" s="107">
        <v>6</v>
      </c>
      <c r="E304" s="130"/>
      <c r="F304" s="130"/>
    </row>
    <row r="305" spans="1:6" s="102" customFormat="1" hidden="1" outlineLevel="2" x14ac:dyDescent="0.35">
      <c r="A305" s="130" t="s">
        <v>292</v>
      </c>
      <c r="B305" s="170">
        <f>SUM(B306:B311)</f>
        <v>41</v>
      </c>
      <c r="C305" s="170">
        <f>SUM(C306:C311)</f>
        <v>47</v>
      </c>
      <c r="D305" s="170">
        <f>SUM(D306:D311)</f>
        <v>51</v>
      </c>
      <c r="E305" s="168"/>
      <c r="F305" s="168"/>
    </row>
    <row r="306" spans="1:6" s="102" customFormat="1" hidden="1" outlineLevel="3" x14ac:dyDescent="0.35">
      <c r="A306" s="120" t="s">
        <v>287</v>
      </c>
      <c r="B306" s="137">
        <v>0</v>
      </c>
      <c r="C306" s="171">
        <v>0</v>
      </c>
      <c r="D306" s="107">
        <v>0</v>
      </c>
      <c r="E306" s="168"/>
      <c r="F306" s="168"/>
    </row>
    <row r="307" spans="1:6" s="102" customFormat="1" hidden="1" outlineLevel="3" x14ac:dyDescent="0.35">
      <c r="A307" s="120" t="s">
        <v>288</v>
      </c>
      <c r="B307" s="137">
        <v>24</v>
      </c>
      <c r="C307" s="171">
        <v>26</v>
      </c>
      <c r="D307" s="107">
        <v>30</v>
      </c>
      <c r="E307" s="168"/>
      <c r="F307" s="168"/>
    </row>
    <row r="308" spans="1:6" s="102" customFormat="1" hidden="1" outlineLevel="3" x14ac:dyDescent="0.35">
      <c r="A308" s="120" t="s">
        <v>289</v>
      </c>
      <c r="B308" s="137">
        <v>0</v>
      </c>
      <c r="C308" s="171">
        <v>0</v>
      </c>
      <c r="D308" s="107">
        <v>0</v>
      </c>
      <c r="E308" s="168"/>
      <c r="F308" s="168"/>
    </row>
    <row r="309" spans="1:6" s="102" customFormat="1" hidden="1" outlineLevel="3" x14ac:dyDescent="0.35">
      <c r="A309" s="120" t="s">
        <v>298</v>
      </c>
      <c r="B309" s="137">
        <v>9</v>
      </c>
      <c r="C309" s="171">
        <v>11</v>
      </c>
      <c r="D309" s="107">
        <v>10</v>
      </c>
      <c r="E309" s="168"/>
      <c r="F309" s="168"/>
    </row>
    <row r="310" spans="1:6" s="102" customFormat="1" hidden="1" outlineLevel="3" x14ac:dyDescent="0.35">
      <c r="A310" s="120" t="s">
        <v>299</v>
      </c>
      <c r="B310" s="137">
        <v>3</v>
      </c>
      <c r="C310" s="171">
        <v>5</v>
      </c>
      <c r="D310" s="107">
        <v>5</v>
      </c>
      <c r="E310" s="168"/>
      <c r="F310" s="168"/>
    </row>
    <row r="311" spans="1:6" s="113" customFormat="1" hidden="1" outlineLevel="3" x14ac:dyDescent="0.35">
      <c r="A311" s="120" t="s">
        <v>300</v>
      </c>
      <c r="B311" s="137">
        <v>5</v>
      </c>
      <c r="C311" s="171">
        <v>5</v>
      </c>
      <c r="D311" s="172">
        <v>6</v>
      </c>
      <c r="E311" s="130"/>
      <c r="F311" s="130"/>
    </row>
    <row r="312" spans="1:6" s="102" customFormat="1" hidden="1" outlineLevel="2" x14ac:dyDescent="0.35">
      <c r="A312" s="130" t="s">
        <v>293</v>
      </c>
      <c r="B312" s="173">
        <f>SUM(B313:B318)</f>
        <v>95</v>
      </c>
      <c r="C312" s="173">
        <f>SUM(C313:C318)</f>
        <v>102</v>
      </c>
      <c r="D312" s="173">
        <f>SUM(D313:D318)</f>
        <v>100</v>
      </c>
      <c r="E312" s="168"/>
      <c r="F312" s="168"/>
    </row>
    <row r="313" spans="1:6" s="102" customFormat="1" hidden="1" outlineLevel="3" x14ac:dyDescent="0.35">
      <c r="A313" s="120" t="s">
        <v>286</v>
      </c>
      <c r="B313" s="137">
        <v>0</v>
      </c>
      <c r="C313" s="171">
        <v>0</v>
      </c>
      <c r="D313" s="172">
        <v>0</v>
      </c>
      <c r="E313" s="168"/>
      <c r="F313" s="168"/>
    </row>
    <row r="314" spans="1:6" s="102" customFormat="1" hidden="1" outlineLevel="3" x14ac:dyDescent="0.35">
      <c r="A314" s="120" t="s">
        <v>288</v>
      </c>
      <c r="B314" s="137">
        <v>55</v>
      </c>
      <c r="C314" s="171">
        <v>53</v>
      </c>
      <c r="D314" s="172">
        <v>52</v>
      </c>
      <c r="E314" s="168"/>
      <c r="F314" s="168"/>
    </row>
    <row r="315" spans="1:6" s="102" customFormat="1" hidden="1" outlineLevel="3" x14ac:dyDescent="0.35">
      <c r="A315" s="120" t="s">
        <v>289</v>
      </c>
      <c r="B315" s="137">
        <v>0</v>
      </c>
      <c r="C315" s="171">
        <v>0</v>
      </c>
      <c r="D315" s="172">
        <v>0</v>
      </c>
      <c r="E315" s="168"/>
      <c r="F315" s="168"/>
    </row>
    <row r="316" spans="1:6" s="102" customFormat="1" hidden="1" outlineLevel="3" x14ac:dyDescent="0.35">
      <c r="A316" s="120" t="s">
        <v>298</v>
      </c>
      <c r="B316" s="137">
        <v>28</v>
      </c>
      <c r="C316" s="171">
        <v>35</v>
      </c>
      <c r="D316" s="172">
        <v>33</v>
      </c>
      <c r="E316" s="168"/>
      <c r="F316" s="168"/>
    </row>
    <row r="317" spans="1:6" s="102" customFormat="1" hidden="1" outlineLevel="3" x14ac:dyDescent="0.35">
      <c r="A317" s="120" t="s">
        <v>299</v>
      </c>
      <c r="B317" s="137">
        <v>12</v>
      </c>
      <c r="C317" s="171">
        <v>14</v>
      </c>
      <c r="D317" s="172">
        <v>15</v>
      </c>
      <c r="E317" s="168"/>
      <c r="F317" s="168"/>
    </row>
    <row r="318" spans="1:6" s="102" customFormat="1" hidden="1" outlineLevel="3" x14ac:dyDescent="0.35">
      <c r="A318" s="120" t="s">
        <v>300</v>
      </c>
      <c r="B318" s="137">
        <v>0</v>
      </c>
      <c r="C318" s="171">
        <v>0</v>
      </c>
      <c r="D318" s="172">
        <v>0</v>
      </c>
      <c r="E318" s="130"/>
      <c r="F318" s="130"/>
    </row>
    <row r="319" spans="1:6" s="102" customFormat="1" hidden="1" outlineLevel="2" x14ac:dyDescent="0.35">
      <c r="A319" s="130" t="s">
        <v>294</v>
      </c>
      <c r="B319" s="173">
        <f>SUM(B320:B325)</f>
        <v>118</v>
      </c>
      <c r="C319" s="173">
        <f>SUM(C320:C325)</f>
        <v>123</v>
      </c>
      <c r="D319" s="173">
        <f>SUM(D320:D325)</f>
        <v>131</v>
      </c>
      <c r="E319" s="168"/>
      <c r="F319" s="168"/>
    </row>
    <row r="320" spans="1:6" s="102" customFormat="1" hidden="1" outlineLevel="3" x14ac:dyDescent="0.35">
      <c r="A320" s="120" t="s">
        <v>286</v>
      </c>
      <c r="B320" s="137">
        <v>3</v>
      </c>
      <c r="C320" s="171">
        <v>3</v>
      </c>
      <c r="D320" s="107">
        <v>3</v>
      </c>
      <c r="E320" s="168"/>
      <c r="F320" s="168"/>
    </row>
    <row r="321" spans="1:6" s="102" customFormat="1" hidden="1" outlineLevel="3" x14ac:dyDescent="0.35">
      <c r="A321" s="120" t="s">
        <v>288</v>
      </c>
      <c r="B321" s="137">
        <v>65</v>
      </c>
      <c r="C321" s="171">
        <v>65</v>
      </c>
      <c r="D321" s="107">
        <v>63</v>
      </c>
      <c r="E321" s="168"/>
      <c r="F321" s="168"/>
    </row>
    <row r="322" spans="1:6" s="102" customFormat="1" hidden="1" outlineLevel="3" x14ac:dyDescent="0.35">
      <c r="A322" s="120" t="s">
        <v>289</v>
      </c>
      <c r="B322" s="137">
        <v>0</v>
      </c>
      <c r="C322" s="171">
        <v>0</v>
      </c>
      <c r="D322" s="107">
        <v>0</v>
      </c>
      <c r="E322" s="168"/>
      <c r="F322" s="168"/>
    </row>
    <row r="323" spans="1:6" s="102" customFormat="1" hidden="1" outlineLevel="3" x14ac:dyDescent="0.35">
      <c r="A323" s="120" t="s">
        <v>298</v>
      </c>
      <c r="B323" s="137">
        <v>32</v>
      </c>
      <c r="C323" s="171">
        <v>33</v>
      </c>
      <c r="D323" s="107">
        <v>38</v>
      </c>
      <c r="E323" s="168"/>
      <c r="F323" s="168"/>
    </row>
    <row r="324" spans="1:6" s="102" customFormat="1" hidden="1" outlineLevel="3" x14ac:dyDescent="0.35">
      <c r="A324" s="120" t="s">
        <v>299</v>
      </c>
      <c r="B324" s="137">
        <v>16</v>
      </c>
      <c r="C324" s="171">
        <v>20</v>
      </c>
      <c r="D324" s="107">
        <v>26</v>
      </c>
      <c r="E324" s="168"/>
      <c r="F324" s="168"/>
    </row>
    <row r="325" spans="1:6" s="113" customFormat="1" hidden="1" outlineLevel="3" x14ac:dyDescent="0.35">
      <c r="A325" s="120" t="s">
        <v>300</v>
      </c>
      <c r="B325" s="137">
        <v>2</v>
      </c>
      <c r="C325" s="171">
        <v>2</v>
      </c>
      <c r="D325" s="107">
        <v>1</v>
      </c>
      <c r="E325" s="130"/>
      <c r="F325" s="130"/>
    </row>
    <row r="326" spans="1:6" s="102" customFormat="1" hidden="1" outlineLevel="2" collapsed="1" x14ac:dyDescent="0.35">
      <c r="A326" s="130" t="s">
        <v>295</v>
      </c>
      <c r="B326" s="170">
        <f>SUM(B327:B332)</f>
        <v>65</v>
      </c>
      <c r="C326" s="170">
        <f>SUM(C327:C332)</f>
        <v>71</v>
      </c>
      <c r="D326" s="170">
        <f>SUM(D327:D332)</f>
        <v>73</v>
      </c>
      <c r="E326" s="168"/>
      <c r="F326" s="168"/>
    </row>
    <row r="327" spans="1:6" s="102" customFormat="1" hidden="1" outlineLevel="2" x14ac:dyDescent="0.35">
      <c r="A327" s="120" t="s">
        <v>286</v>
      </c>
      <c r="B327" s="137">
        <v>0</v>
      </c>
      <c r="C327" s="171">
        <v>0</v>
      </c>
      <c r="D327" s="107">
        <v>0</v>
      </c>
      <c r="E327" s="168"/>
      <c r="F327" s="168"/>
    </row>
    <row r="328" spans="1:6" s="102" customFormat="1" hidden="1" outlineLevel="2" x14ac:dyDescent="0.35">
      <c r="A328" s="120" t="s">
        <v>288</v>
      </c>
      <c r="B328" s="137">
        <v>18</v>
      </c>
      <c r="C328" s="171">
        <v>23</v>
      </c>
      <c r="D328" s="107">
        <v>24</v>
      </c>
      <c r="E328" s="168"/>
      <c r="F328" s="168"/>
    </row>
    <row r="329" spans="1:6" s="102" customFormat="1" hidden="1" outlineLevel="2" x14ac:dyDescent="0.35">
      <c r="A329" s="120" t="s">
        <v>289</v>
      </c>
      <c r="B329" s="137">
        <v>1</v>
      </c>
      <c r="C329" s="171">
        <v>1</v>
      </c>
      <c r="D329" s="107">
        <v>1</v>
      </c>
      <c r="E329" s="168"/>
      <c r="F329" s="168"/>
    </row>
    <row r="330" spans="1:6" s="102" customFormat="1" hidden="1" outlineLevel="2" x14ac:dyDescent="0.35">
      <c r="A330" s="120" t="s">
        <v>298</v>
      </c>
      <c r="B330" s="137">
        <v>19</v>
      </c>
      <c r="C330" s="171">
        <v>20</v>
      </c>
      <c r="D330" s="107">
        <v>21</v>
      </c>
      <c r="E330" s="168"/>
      <c r="F330" s="168"/>
    </row>
    <row r="331" spans="1:6" s="102" customFormat="1" hidden="1" outlineLevel="2" x14ac:dyDescent="0.35">
      <c r="A331" s="120" t="s">
        <v>299</v>
      </c>
      <c r="B331" s="137">
        <v>3</v>
      </c>
      <c r="C331" s="171">
        <v>3</v>
      </c>
      <c r="D331" s="107">
        <v>3</v>
      </c>
      <c r="E331" s="168"/>
      <c r="F331" s="168"/>
    </row>
    <row r="332" spans="1:6" s="113" customFormat="1" hidden="1" outlineLevel="2" x14ac:dyDescent="0.35">
      <c r="A332" s="120" t="s">
        <v>300</v>
      </c>
      <c r="B332" s="137">
        <v>24</v>
      </c>
      <c r="C332" s="171">
        <v>24</v>
      </c>
      <c r="D332" s="107">
        <v>24</v>
      </c>
      <c r="E332" s="130"/>
      <c r="F332" s="130"/>
    </row>
    <row r="333" spans="1:6" s="102" customFormat="1" hidden="1" outlineLevel="1" collapsed="1" x14ac:dyDescent="0.35">
      <c r="A333" s="118" t="s">
        <v>241</v>
      </c>
      <c r="B333" s="169">
        <f>SUM(B334,B341,B348,B355,B362,B369)</f>
        <v>203</v>
      </c>
      <c r="C333" s="169">
        <f>SUM(C334,C341,C348,C355,C362,C369)</f>
        <v>214</v>
      </c>
      <c r="D333" s="169">
        <f>SUM(D334,D341,D348,D355,D362,D369)</f>
        <v>197</v>
      </c>
      <c r="E333" s="130"/>
      <c r="F333" s="130"/>
    </row>
    <row r="334" spans="1:6" s="102" customFormat="1" hidden="1" outlineLevel="2" x14ac:dyDescent="0.35">
      <c r="A334" s="130" t="s">
        <v>290</v>
      </c>
      <c r="B334" s="170">
        <f>SUM(B335:B340)</f>
        <v>1</v>
      </c>
      <c r="C334" s="170">
        <f>SUM(C335:C340)</f>
        <v>1</v>
      </c>
      <c r="D334" s="170">
        <f>SUM(D335:D340)</f>
        <v>1</v>
      </c>
      <c r="E334" s="168"/>
      <c r="F334" s="168"/>
    </row>
    <row r="335" spans="1:6" s="102" customFormat="1" hidden="1" outlineLevel="3" x14ac:dyDescent="0.35">
      <c r="A335" s="120" t="s">
        <v>286</v>
      </c>
      <c r="B335" s="171">
        <v>0</v>
      </c>
      <c r="C335" s="171">
        <v>0</v>
      </c>
      <c r="D335" s="107">
        <v>0</v>
      </c>
      <c r="E335" s="168"/>
      <c r="F335" s="168"/>
    </row>
    <row r="336" spans="1:6" s="102" customFormat="1" hidden="1" outlineLevel="3" x14ac:dyDescent="0.35">
      <c r="A336" s="120" t="s">
        <v>288</v>
      </c>
      <c r="B336" s="171">
        <v>1</v>
      </c>
      <c r="C336" s="171">
        <v>1</v>
      </c>
      <c r="D336" s="107">
        <v>1</v>
      </c>
      <c r="E336" s="168"/>
      <c r="F336" s="168"/>
    </row>
    <row r="337" spans="1:6" s="102" customFormat="1" hidden="1" outlineLevel="3" x14ac:dyDescent="0.35">
      <c r="A337" s="120" t="s">
        <v>289</v>
      </c>
      <c r="B337" s="171">
        <v>0</v>
      </c>
      <c r="C337" s="171">
        <v>0</v>
      </c>
      <c r="D337" s="107">
        <v>0</v>
      </c>
      <c r="E337" s="168"/>
      <c r="F337" s="168"/>
    </row>
    <row r="338" spans="1:6" s="102" customFormat="1" hidden="1" outlineLevel="3" x14ac:dyDescent="0.35">
      <c r="A338" s="120" t="s">
        <v>298</v>
      </c>
      <c r="B338" s="171">
        <v>0</v>
      </c>
      <c r="C338" s="171">
        <v>0</v>
      </c>
      <c r="D338" s="107">
        <v>0</v>
      </c>
      <c r="E338" s="168"/>
      <c r="F338" s="168"/>
    </row>
    <row r="339" spans="1:6" s="102" customFormat="1" hidden="1" outlineLevel="3" x14ac:dyDescent="0.35">
      <c r="A339" s="120" t="s">
        <v>299</v>
      </c>
      <c r="B339" s="171">
        <v>0</v>
      </c>
      <c r="C339" s="171">
        <v>0</v>
      </c>
      <c r="D339" s="107">
        <v>0</v>
      </c>
      <c r="E339" s="168"/>
      <c r="F339" s="168"/>
    </row>
    <row r="340" spans="1:6" s="113" customFormat="1" hidden="1" outlineLevel="3" x14ac:dyDescent="0.35">
      <c r="A340" s="120" t="s">
        <v>300</v>
      </c>
      <c r="B340" s="171">
        <v>0</v>
      </c>
      <c r="C340" s="171">
        <v>0</v>
      </c>
      <c r="D340" s="107">
        <v>0</v>
      </c>
      <c r="E340" s="130"/>
      <c r="F340" s="130"/>
    </row>
    <row r="341" spans="1:6" s="102" customFormat="1" hidden="1" outlineLevel="2" x14ac:dyDescent="0.35">
      <c r="A341" s="130" t="s">
        <v>291</v>
      </c>
      <c r="B341" s="170">
        <f>SUM(B342:B347)</f>
        <v>44</v>
      </c>
      <c r="C341" s="170">
        <f>SUM(C342:C347)</f>
        <v>41</v>
      </c>
      <c r="D341" s="170">
        <f>SUM(D342:D347)</f>
        <v>36</v>
      </c>
      <c r="E341" s="168"/>
      <c r="F341" s="168"/>
    </row>
    <row r="342" spans="1:6" s="102" customFormat="1" hidden="1" outlineLevel="3" x14ac:dyDescent="0.35">
      <c r="A342" s="120" t="s">
        <v>287</v>
      </c>
      <c r="B342" s="137">
        <v>1</v>
      </c>
      <c r="C342" s="171">
        <v>1</v>
      </c>
      <c r="D342" s="107">
        <v>1</v>
      </c>
      <c r="E342" s="168"/>
      <c r="F342" s="168"/>
    </row>
    <row r="343" spans="1:6" s="102" customFormat="1" hidden="1" outlineLevel="3" x14ac:dyDescent="0.35">
      <c r="A343" s="120" t="s">
        <v>288</v>
      </c>
      <c r="B343" s="137">
        <v>32</v>
      </c>
      <c r="C343" s="171">
        <v>31</v>
      </c>
      <c r="D343" s="107">
        <v>26</v>
      </c>
      <c r="E343" s="168"/>
      <c r="F343" s="168"/>
    </row>
    <row r="344" spans="1:6" s="102" customFormat="1" hidden="1" outlineLevel="3" x14ac:dyDescent="0.35">
      <c r="A344" s="120" t="s">
        <v>289</v>
      </c>
      <c r="B344" s="137">
        <v>1</v>
      </c>
      <c r="C344" s="171">
        <v>1</v>
      </c>
      <c r="D344" s="107">
        <v>1</v>
      </c>
      <c r="E344" s="168"/>
      <c r="F344" s="168"/>
    </row>
    <row r="345" spans="1:6" s="102" customFormat="1" hidden="1" outlineLevel="3" x14ac:dyDescent="0.35">
      <c r="A345" s="120" t="s">
        <v>298</v>
      </c>
      <c r="B345" s="137">
        <v>5</v>
      </c>
      <c r="C345" s="171">
        <v>3</v>
      </c>
      <c r="D345" s="107">
        <v>4</v>
      </c>
      <c r="E345" s="168"/>
      <c r="F345" s="168"/>
    </row>
    <row r="346" spans="1:6" s="102" customFormat="1" hidden="1" outlineLevel="3" x14ac:dyDescent="0.35">
      <c r="A346" s="120" t="s">
        <v>299</v>
      </c>
      <c r="B346" s="137">
        <v>2</v>
      </c>
      <c r="C346" s="171">
        <v>2</v>
      </c>
      <c r="D346" s="107">
        <v>2</v>
      </c>
      <c r="E346" s="168"/>
      <c r="F346" s="168"/>
    </row>
    <row r="347" spans="1:6" s="102" customFormat="1" hidden="1" outlineLevel="3" x14ac:dyDescent="0.35">
      <c r="A347" s="120" t="s">
        <v>300</v>
      </c>
      <c r="B347" s="137">
        <v>3</v>
      </c>
      <c r="C347" s="171">
        <v>3</v>
      </c>
      <c r="D347" s="107">
        <v>2</v>
      </c>
      <c r="E347" s="130"/>
      <c r="F347" s="130"/>
    </row>
    <row r="348" spans="1:6" s="102" customFormat="1" hidden="1" outlineLevel="2" x14ac:dyDescent="0.35">
      <c r="A348" s="130" t="s">
        <v>292</v>
      </c>
      <c r="B348" s="170">
        <f>SUM(B349:B354)</f>
        <v>0</v>
      </c>
      <c r="C348" s="170">
        <f>SUM(C349:C354)</f>
        <v>3</v>
      </c>
      <c r="D348" s="170">
        <f>SUM(D349:D354)</f>
        <v>6</v>
      </c>
      <c r="E348" s="168"/>
      <c r="F348" s="168"/>
    </row>
    <row r="349" spans="1:6" s="102" customFormat="1" hidden="1" outlineLevel="3" x14ac:dyDescent="0.35">
      <c r="A349" s="120" t="s">
        <v>286</v>
      </c>
      <c r="B349" s="168">
        <v>0</v>
      </c>
      <c r="C349" s="171">
        <v>0</v>
      </c>
      <c r="D349" s="107">
        <v>0</v>
      </c>
      <c r="E349" s="168"/>
      <c r="F349" s="168"/>
    </row>
    <row r="350" spans="1:6" s="102" customFormat="1" hidden="1" outlineLevel="3" x14ac:dyDescent="0.35">
      <c r="A350" s="120" t="s">
        <v>288</v>
      </c>
      <c r="B350" s="168">
        <v>0</v>
      </c>
      <c r="C350" s="171">
        <v>3</v>
      </c>
      <c r="D350" s="107">
        <v>4</v>
      </c>
      <c r="E350" s="168"/>
      <c r="F350" s="168"/>
    </row>
    <row r="351" spans="1:6" s="102" customFormat="1" hidden="1" outlineLevel="3" x14ac:dyDescent="0.35">
      <c r="A351" s="120" t="s">
        <v>289</v>
      </c>
      <c r="B351" s="168">
        <v>0</v>
      </c>
      <c r="C351" s="171">
        <v>0</v>
      </c>
      <c r="D351" s="107">
        <v>0</v>
      </c>
      <c r="E351" s="168"/>
      <c r="F351" s="168"/>
    </row>
    <row r="352" spans="1:6" s="102" customFormat="1" hidden="1" outlineLevel="3" x14ac:dyDescent="0.35">
      <c r="A352" s="120" t="s">
        <v>298</v>
      </c>
      <c r="B352" s="168">
        <v>0</v>
      </c>
      <c r="C352" s="171">
        <v>0</v>
      </c>
      <c r="D352" s="107">
        <v>1</v>
      </c>
      <c r="E352" s="168"/>
      <c r="F352" s="168"/>
    </row>
    <row r="353" spans="1:6" s="102" customFormat="1" hidden="1" outlineLevel="3" x14ac:dyDescent="0.35">
      <c r="A353" s="120" t="s">
        <v>299</v>
      </c>
      <c r="B353" s="168">
        <v>0</v>
      </c>
      <c r="C353" s="171">
        <v>0</v>
      </c>
      <c r="D353" s="107">
        <v>1</v>
      </c>
      <c r="E353" s="168"/>
      <c r="F353" s="168"/>
    </row>
    <row r="354" spans="1:6" s="102" customFormat="1" hidden="1" outlineLevel="3" x14ac:dyDescent="0.35">
      <c r="A354" s="120" t="s">
        <v>300</v>
      </c>
      <c r="B354" s="168">
        <v>0</v>
      </c>
      <c r="C354" s="171">
        <v>0</v>
      </c>
      <c r="D354" s="107">
        <v>0</v>
      </c>
      <c r="E354" s="130"/>
      <c r="F354" s="130"/>
    </row>
    <row r="355" spans="1:6" s="102" customFormat="1" hidden="1" outlineLevel="2" x14ac:dyDescent="0.35">
      <c r="A355" s="130" t="s">
        <v>293</v>
      </c>
      <c r="B355" s="170">
        <f>SUM(B356:B361)</f>
        <v>5</v>
      </c>
      <c r="C355" s="170">
        <f>SUM(C356:C361)</f>
        <v>4</v>
      </c>
      <c r="D355" s="170">
        <f>SUM(D356:D361)</f>
        <v>4</v>
      </c>
      <c r="E355" s="168"/>
      <c r="F355" s="168"/>
    </row>
    <row r="356" spans="1:6" s="102" customFormat="1" hidden="1" outlineLevel="3" x14ac:dyDescent="0.35">
      <c r="A356" s="120" t="s">
        <v>286</v>
      </c>
      <c r="B356" s="137">
        <v>0</v>
      </c>
      <c r="C356" s="171">
        <v>0</v>
      </c>
      <c r="D356" s="107">
        <v>0</v>
      </c>
      <c r="E356" s="168"/>
      <c r="F356" s="168"/>
    </row>
    <row r="357" spans="1:6" s="102" customFormat="1" hidden="1" outlineLevel="3" x14ac:dyDescent="0.35">
      <c r="A357" s="120" t="s">
        <v>288</v>
      </c>
      <c r="B357" s="137">
        <v>4</v>
      </c>
      <c r="C357" s="171">
        <v>1</v>
      </c>
      <c r="D357" s="107">
        <v>2</v>
      </c>
      <c r="E357" s="168"/>
      <c r="F357" s="168"/>
    </row>
    <row r="358" spans="1:6" s="102" customFormat="1" hidden="1" outlineLevel="3" x14ac:dyDescent="0.35">
      <c r="A358" s="120" t="s">
        <v>289</v>
      </c>
      <c r="B358" s="137">
        <v>0</v>
      </c>
      <c r="C358" s="171">
        <v>0</v>
      </c>
      <c r="D358" s="107">
        <v>0</v>
      </c>
      <c r="E358" s="168"/>
      <c r="F358" s="168"/>
    </row>
    <row r="359" spans="1:6" s="102" customFormat="1" hidden="1" outlineLevel="3" x14ac:dyDescent="0.35">
      <c r="A359" s="120" t="s">
        <v>298</v>
      </c>
      <c r="B359" s="137">
        <v>1</v>
      </c>
      <c r="C359" s="171">
        <v>2</v>
      </c>
      <c r="D359" s="107">
        <v>1</v>
      </c>
      <c r="E359" s="168"/>
      <c r="F359" s="168"/>
    </row>
    <row r="360" spans="1:6" s="102" customFormat="1" hidden="1" outlineLevel="3" x14ac:dyDescent="0.35">
      <c r="A360" s="120" t="s">
        <v>299</v>
      </c>
      <c r="B360" s="137">
        <v>0</v>
      </c>
      <c r="C360" s="171">
        <v>0</v>
      </c>
      <c r="D360" s="107">
        <v>1</v>
      </c>
      <c r="E360" s="168"/>
      <c r="F360" s="168"/>
    </row>
    <row r="361" spans="1:6" s="102" customFormat="1" hidden="1" outlineLevel="3" x14ac:dyDescent="0.35">
      <c r="A361" s="120" t="s">
        <v>300</v>
      </c>
      <c r="B361" s="137">
        <v>0</v>
      </c>
      <c r="C361" s="171">
        <v>1</v>
      </c>
      <c r="D361" s="107">
        <v>0</v>
      </c>
      <c r="E361" s="130"/>
      <c r="F361" s="130"/>
    </row>
    <row r="362" spans="1:6" s="102" customFormat="1" hidden="1" outlineLevel="2" x14ac:dyDescent="0.35">
      <c r="A362" s="130" t="s">
        <v>294</v>
      </c>
      <c r="B362" s="170">
        <f>SUM(B363:B368)</f>
        <v>118</v>
      </c>
      <c r="C362" s="170">
        <f>SUM(C363:C368)</f>
        <v>126</v>
      </c>
      <c r="D362" s="170">
        <f>SUM(D363:D368)</f>
        <v>127</v>
      </c>
      <c r="E362" s="168"/>
      <c r="F362" s="168"/>
    </row>
    <row r="363" spans="1:6" s="102" customFormat="1" hidden="1" outlineLevel="3" x14ac:dyDescent="0.35">
      <c r="A363" s="120" t="s">
        <v>286</v>
      </c>
      <c r="B363" s="137">
        <v>3</v>
      </c>
      <c r="C363" s="171">
        <v>3</v>
      </c>
      <c r="D363" s="107">
        <v>3</v>
      </c>
      <c r="E363" s="168"/>
      <c r="F363" s="168"/>
    </row>
    <row r="364" spans="1:6" s="102" customFormat="1" hidden="1" outlineLevel="3" x14ac:dyDescent="0.35">
      <c r="A364" s="120" t="s">
        <v>288</v>
      </c>
      <c r="B364" s="137">
        <v>81</v>
      </c>
      <c r="C364" s="171">
        <v>89</v>
      </c>
      <c r="D364" s="107">
        <v>91</v>
      </c>
      <c r="E364" s="168"/>
      <c r="F364" s="168"/>
    </row>
    <row r="365" spans="1:6" s="102" customFormat="1" hidden="1" outlineLevel="3" x14ac:dyDescent="0.35">
      <c r="A365" s="120" t="s">
        <v>289</v>
      </c>
      <c r="B365" s="137">
        <v>1</v>
      </c>
      <c r="C365" s="171">
        <v>1</v>
      </c>
      <c r="D365" s="107">
        <v>0</v>
      </c>
      <c r="E365" s="168"/>
      <c r="F365" s="168"/>
    </row>
    <row r="366" spans="1:6" s="102" customFormat="1" hidden="1" outlineLevel="3" x14ac:dyDescent="0.35">
      <c r="A366" s="120" t="s">
        <v>298</v>
      </c>
      <c r="B366" s="137">
        <v>23</v>
      </c>
      <c r="C366" s="171">
        <v>24</v>
      </c>
      <c r="D366" s="107">
        <v>25</v>
      </c>
      <c r="E366" s="168"/>
      <c r="F366" s="168"/>
    </row>
    <row r="367" spans="1:6" s="102" customFormat="1" hidden="1" outlineLevel="3" x14ac:dyDescent="0.35">
      <c r="A367" s="120" t="s">
        <v>299</v>
      </c>
      <c r="B367" s="137">
        <v>5</v>
      </c>
      <c r="C367" s="171">
        <v>4</v>
      </c>
      <c r="D367" s="107">
        <v>4</v>
      </c>
      <c r="E367" s="168"/>
      <c r="F367" s="168"/>
    </row>
    <row r="368" spans="1:6" s="102" customFormat="1" hidden="1" outlineLevel="3" x14ac:dyDescent="0.35">
      <c r="A368" s="120" t="s">
        <v>300</v>
      </c>
      <c r="B368" s="137">
        <v>5</v>
      </c>
      <c r="C368" s="171">
        <v>5</v>
      </c>
      <c r="D368" s="107">
        <v>4</v>
      </c>
      <c r="E368" s="130"/>
      <c r="F368" s="130"/>
    </row>
    <row r="369" spans="1:6" s="102" customFormat="1" hidden="1" outlineLevel="2" collapsed="1" x14ac:dyDescent="0.35">
      <c r="A369" s="130" t="s">
        <v>295</v>
      </c>
      <c r="B369" s="170">
        <f>SUM(B370:B375)</f>
        <v>35</v>
      </c>
      <c r="C369" s="170">
        <f>SUM(C370:C375)</f>
        <v>39</v>
      </c>
      <c r="D369" s="170">
        <f>SUM(D370:D375)</f>
        <v>23</v>
      </c>
      <c r="E369" s="168"/>
      <c r="F369" s="168"/>
    </row>
    <row r="370" spans="1:6" s="102" customFormat="1" hidden="1" outlineLevel="2" x14ac:dyDescent="0.35">
      <c r="A370" s="120" t="s">
        <v>286</v>
      </c>
      <c r="B370" s="137">
        <v>0</v>
      </c>
      <c r="C370" s="171">
        <v>0</v>
      </c>
      <c r="D370" s="107">
        <v>0</v>
      </c>
      <c r="E370" s="168"/>
      <c r="F370" s="168"/>
    </row>
    <row r="371" spans="1:6" s="102" customFormat="1" hidden="1" outlineLevel="2" x14ac:dyDescent="0.35">
      <c r="A371" s="120" t="s">
        <v>288</v>
      </c>
      <c r="B371" s="137">
        <v>23</v>
      </c>
      <c r="C371" s="171">
        <v>26</v>
      </c>
      <c r="D371" s="107">
        <v>18</v>
      </c>
      <c r="E371" s="168"/>
      <c r="F371" s="168"/>
    </row>
    <row r="372" spans="1:6" s="102" customFormat="1" hidden="1" outlineLevel="2" x14ac:dyDescent="0.35">
      <c r="A372" s="120" t="s">
        <v>289</v>
      </c>
      <c r="B372" s="137">
        <v>0</v>
      </c>
      <c r="C372" s="171">
        <v>0</v>
      </c>
      <c r="D372" s="107">
        <v>0</v>
      </c>
      <c r="E372" s="168"/>
      <c r="F372" s="168"/>
    </row>
    <row r="373" spans="1:6" s="102" customFormat="1" hidden="1" outlineLevel="2" x14ac:dyDescent="0.35">
      <c r="A373" s="120" t="s">
        <v>298</v>
      </c>
      <c r="B373" s="137">
        <v>7</v>
      </c>
      <c r="C373" s="171">
        <v>7</v>
      </c>
      <c r="D373" s="107">
        <v>2</v>
      </c>
      <c r="E373" s="168"/>
      <c r="F373" s="168"/>
    </row>
    <row r="374" spans="1:6" s="102" customFormat="1" hidden="1" outlineLevel="2" x14ac:dyDescent="0.35">
      <c r="A374" s="120" t="s">
        <v>299</v>
      </c>
      <c r="B374" s="137">
        <v>1</v>
      </c>
      <c r="C374" s="171">
        <v>2</v>
      </c>
      <c r="D374" s="107">
        <v>0</v>
      </c>
      <c r="E374" s="168"/>
      <c r="F374" s="168"/>
    </row>
    <row r="375" spans="1:6" s="102" customFormat="1" hidden="1" outlineLevel="2" x14ac:dyDescent="0.35">
      <c r="A375" s="120" t="s">
        <v>300</v>
      </c>
      <c r="B375" s="137">
        <v>4</v>
      </c>
      <c r="C375" s="171">
        <v>4</v>
      </c>
      <c r="D375" s="107">
        <v>3</v>
      </c>
      <c r="E375" s="130"/>
      <c r="F375" s="130"/>
    </row>
    <row r="376" spans="1:6" s="102" customFormat="1" hidden="1" outlineLevel="1" collapsed="1" x14ac:dyDescent="0.35">
      <c r="A376" s="118" t="s">
        <v>279</v>
      </c>
      <c r="B376" s="174">
        <f>SUM(B377,B384,B391,B398,B405,B412)</f>
        <v>1436</v>
      </c>
      <c r="C376" s="174">
        <f>SUM(C377,C384,C391,C398,C405,C412)</f>
        <v>1970</v>
      </c>
      <c r="D376" s="174">
        <f>SUM(D377,D384,D391,D398,D405,D412)</f>
        <v>2374</v>
      </c>
      <c r="E376" s="130"/>
      <c r="F376" s="130"/>
    </row>
    <row r="377" spans="1:6" s="102" customFormat="1" hidden="1" outlineLevel="2" x14ac:dyDescent="0.35">
      <c r="A377" s="130" t="s">
        <v>290</v>
      </c>
      <c r="B377" s="170">
        <f>SUM(B378:B383)</f>
        <v>54</v>
      </c>
      <c r="C377" s="170">
        <f>SUM(C378:C383)</f>
        <v>52</v>
      </c>
      <c r="D377" s="170">
        <f>SUM(D378:D383)</f>
        <v>59</v>
      </c>
      <c r="E377" s="168"/>
      <c r="F377" s="168"/>
    </row>
    <row r="378" spans="1:6" s="102" customFormat="1" hidden="1" outlineLevel="3" x14ac:dyDescent="0.35">
      <c r="A378" s="120" t="s">
        <v>286</v>
      </c>
      <c r="B378" s="137">
        <v>1</v>
      </c>
      <c r="C378" s="171">
        <v>0</v>
      </c>
      <c r="D378" s="107">
        <v>1</v>
      </c>
      <c r="E378" s="168"/>
      <c r="F378" s="168"/>
    </row>
    <row r="379" spans="1:6" s="102" customFormat="1" hidden="1" outlineLevel="3" x14ac:dyDescent="0.35">
      <c r="A379" s="120" t="s">
        <v>288</v>
      </c>
      <c r="B379" s="137">
        <v>15</v>
      </c>
      <c r="C379" s="171">
        <v>12</v>
      </c>
      <c r="D379" s="107">
        <v>12</v>
      </c>
      <c r="E379" s="168"/>
      <c r="F379" s="168"/>
    </row>
    <row r="380" spans="1:6" s="102" customFormat="1" hidden="1" outlineLevel="3" x14ac:dyDescent="0.35">
      <c r="A380" s="120" t="s">
        <v>289</v>
      </c>
      <c r="B380" s="137">
        <v>0</v>
      </c>
      <c r="C380" s="171">
        <v>0</v>
      </c>
      <c r="D380" s="107">
        <v>0</v>
      </c>
      <c r="E380" s="168"/>
      <c r="F380" s="168"/>
    </row>
    <row r="381" spans="1:6" s="102" customFormat="1" hidden="1" outlineLevel="3" x14ac:dyDescent="0.35">
      <c r="A381" s="120" t="s">
        <v>298</v>
      </c>
      <c r="B381" s="137">
        <v>25</v>
      </c>
      <c r="C381" s="171">
        <v>28</v>
      </c>
      <c r="D381" s="107">
        <v>32</v>
      </c>
      <c r="E381" s="168"/>
      <c r="F381" s="168"/>
    </row>
    <row r="382" spans="1:6" s="102" customFormat="1" hidden="1" outlineLevel="3" x14ac:dyDescent="0.35">
      <c r="A382" s="120" t="s">
        <v>299</v>
      </c>
      <c r="B382" s="137">
        <v>13</v>
      </c>
      <c r="C382" s="171">
        <v>12</v>
      </c>
      <c r="D382" s="107">
        <v>11</v>
      </c>
      <c r="E382" s="168"/>
      <c r="F382" s="168"/>
    </row>
    <row r="383" spans="1:6" s="102" customFormat="1" hidden="1" outlineLevel="3" x14ac:dyDescent="0.35">
      <c r="A383" s="120" t="s">
        <v>300</v>
      </c>
      <c r="B383" s="137">
        <v>0</v>
      </c>
      <c r="C383" s="171">
        <v>0</v>
      </c>
      <c r="D383" s="107">
        <v>3</v>
      </c>
      <c r="E383" s="130"/>
      <c r="F383" s="130"/>
    </row>
    <row r="384" spans="1:6" s="102" customFormat="1" hidden="1" outlineLevel="2" x14ac:dyDescent="0.35">
      <c r="A384" s="130" t="s">
        <v>291</v>
      </c>
      <c r="B384" s="170">
        <f>SUM(B385:B390)</f>
        <v>62</v>
      </c>
      <c r="C384" s="170">
        <f>SUM(C385:C390)</f>
        <v>82</v>
      </c>
      <c r="D384" s="170">
        <f>SUM(D385:D390)</f>
        <v>86</v>
      </c>
      <c r="E384" s="168"/>
      <c r="F384" s="168"/>
    </row>
    <row r="385" spans="1:6" s="102" customFormat="1" hidden="1" outlineLevel="3" x14ac:dyDescent="0.35">
      <c r="A385" s="120" t="s">
        <v>286</v>
      </c>
      <c r="B385" s="137">
        <v>0</v>
      </c>
      <c r="C385" s="171">
        <v>1</v>
      </c>
      <c r="D385" s="107">
        <v>1</v>
      </c>
      <c r="E385" s="168"/>
      <c r="F385" s="168"/>
    </row>
    <row r="386" spans="1:6" s="102" customFormat="1" hidden="1" outlineLevel="3" x14ac:dyDescent="0.35">
      <c r="A386" s="120" t="s">
        <v>288</v>
      </c>
      <c r="B386" s="137">
        <v>29</v>
      </c>
      <c r="C386" s="171">
        <v>35</v>
      </c>
      <c r="D386" s="107">
        <v>30</v>
      </c>
      <c r="E386" s="168"/>
      <c r="F386" s="168"/>
    </row>
    <row r="387" spans="1:6" s="102" customFormat="1" hidden="1" outlineLevel="3" x14ac:dyDescent="0.35">
      <c r="A387" s="120" t="s">
        <v>289</v>
      </c>
      <c r="B387" s="137">
        <v>0</v>
      </c>
      <c r="C387" s="171">
        <v>0</v>
      </c>
      <c r="D387" s="107">
        <v>0</v>
      </c>
      <c r="E387" s="168"/>
      <c r="F387" s="168"/>
    </row>
    <row r="388" spans="1:6" s="102" customFormat="1" hidden="1" outlineLevel="3" x14ac:dyDescent="0.35">
      <c r="A388" s="120" t="s">
        <v>298</v>
      </c>
      <c r="B388" s="137">
        <v>22</v>
      </c>
      <c r="C388" s="171">
        <v>29</v>
      </c>
      <c r="D388" s="107">
        <v>34</v>
      </c>
      <c r="E388" s="168"/>
      <c r="F388" s="168"/>
    </row>
    <row r="389" spans="1:6" s="102" customFormat="1" hidden="1" outlineLevel="3" x14ac:dyDescent="0.35">
      <c r="A389" s="120" t="s">
        <v>299</v>
      </c>
      <c r="B389" s="137">
        <v>11</v>
      </c>
      <c r="C389" s="171">
        <v>17</v>
      </c>
      <c r="D389" s="107">
        <v>20</v>
      </c>
      <c r="E389" s="168"/>
      <c r="F389" s="168"/>
    </row>
    <row r="390" spans="1:6" s="113" customFormat="1" hidden="1" outlineLevel="3" x14ac:dyDescent="0.35">
      <c r="A390" s="120" t="s">
        <v>300</v>
      </c>
      <c r="B390" s="137">
        <v>0</v>
      </c>
      <c r="C390" s="171">
        <v>0</v>
      </c>
      <c r="D390" s="107">
        <v>1</v>
      </c>
      <c r="E390" s="130"/>
      <c r="F390" s="130"/>
    </row>
    <row r="391" spans="1:6" s="102" customFormat="1" hidden="1" outlineLevel="2" x14ac:dyDescent="0.35">
      <c r="A391" s="130" t="s">
        <v>292</v>
      </c>
      <c r="B391" s="170">
        <f>SUM(B392:B397)</f>
        <v>9</v>
      </c>
      <c r="C391" s="170">
        <f>SUM(C392:C397)</f>
        <v>6</v>
      </c>
      <c r="D391" s="170">
        <f>SUM(D392:D397)</f>
        <v>8</v>
      </c>
      <c r="E391" s="168"/>
      <c r="F391" s="168"/>
    </row>
    <row r="392" spans="1:6" s="102" customFormat="1" hidden="1" outlineLevel="3" x14ac:dyDescent="0.35">
      <c r="A392" s="120" t="s">
        <v>286</v>
      </c>
      <c r="B392" s="137">
        <v>0</v>
      </c>
      <c r="C392" s="171">
        <v>0</v>
      </c>
      <c r="D392" s="107">
        <v>0</v>
      </c>
      <c r="E392" s="168"/>
      <c r="F392" s="168"/>
    </row>
    <row r="393" spans="1:6" s="102" customFormat="1" hidden="1" outlineLevel="3" x14ac:dyDescent="0.35">
      <c r="A393" s="120" t="s">
        <v>288</v>
      </c>
      <c r="B393" s="137">
        <v>4</v>
      </c>
      <c r="C393" s="171">
        <v>2</v>
      </c>
      <c r="D393" s="107">
        <v>2</v>
      </c>
      <c r="E393" s="168"/>
      <c r="F393" s="168"/>
    </row>
    <row r="394" spans="1:6" s="102" customFormat="1" hidden="1" outlineLevel="3" x14ac:dyDescent="0.35">
      <c r="A394" s="120" t="s">
        <v>289</v>
      </c>
      <c r="B394" s="137">
        <v>0</v>
      </c>
      <c r="C394" s="171">
        <v>0</v>
      </c>
      <c r="D394" s="107">
        <v>0</v>
      </c>
      <c r="E394" s="168"/>
      <c r="F394" s="168"/>
    </row>
    <row r="395" spans="1:6" s="102" customFormat="1" hidden="1" outlineLevel="3" x14ac:dyDescent="0.35">
      <c r="A395" s="120" t="s">
        <v>298</v>
      </c>
      <c r="B395" s="137">
        <v>1</v>
      </c>
      <c r="C395" s="171">
        <v>1</v>
      </c>
      <c r="D395" s="107">
        <v>3</v>
      </c>
      <c r="E395" s="168"/>
      <c r="F395" s="168"/>
    </row>
    <row r="396" spans="1:6" s="102" customFormat="1" hidden="1" outlineLevel="3" x14ac:dyDescent="0.35">
      <c r="A396" s="120" t="s">
        <v>299</v>
      </c>
      <c r="B396" s="137">
        <v>3</v>
      </c>
      <c r="C396" s="171">
        <v>2</v>
      </c>
      <c r="D396" s="107">
        <v>2</v>
      </c>
      <c r="E396" s="168"/>
      <c r="F396" s="168"/>
    </row>
    <row r="397" spans="1:6" s="113" customFormat="1" hidden="1" outlineLevel="3" x14ac:dyDescent="0.35">
      <c r="A397" s="120" t="s">
        <v>300</v>
      </c>
      <c r="B397" s="137">
        <v>1</v>
      </c>
      <c r="C397" s="171">
        <v>1</v>
      </c>
      <c r="D397" s="107">
        <v>1</v>
      </c>
      <c r="E397" s="130"/>
      <c r="F397" s="130"/>
    </row>
    <row r="398" spans="1:6" s="102" customFormat="1" hidden="1" outlineLevel="2" x14ac:dyDescent="0.35">
      <c r="A398" s="130" t="s">
        <v>293</v>
      </c>
      <c r="B398" s="170">
        <f>SUM(B399:B404)</f>
        <v>389</v>
      </c>
      <c r="C398" s="170">
        <f>SUM(C399:C404)</f>
        <v>497</v>
      </c>
      <c r="D398" s="170">
        <f>SUM(D399:D404)</f>
        <v>654</v>
      </c>
      <c r="E398" s="168"/>
      <c r="F398" s="168"/>
    </row>
    <row r="399" spans="1:6" s="102" customFormat="1" hidden="1" outlineLevel="3" x14ac:dyDescent="0.35">
      <c r="A399" s="120" t="s">
        <v>286</v>
      </c>
      <c r="B399" s="137">
        <v>5</v>
      </c>
      <c r="C399" s="171">
        <v>15</v>
      </c>
      <c r="D399" s="107">
        <v>17</v>
      </c>
      <c r="E399" s="168"/>
      <c r="F399" s="168"/>
    </row>
    <row r="400" spans="1:6" s="102" customFormat="1" hidden="1" outlineLevel="3" x14ac:dyDescent="0.35">
      <c r="A400" s="120" t="s">
        <v>288</v>
      </c>
      <c r="B400" s="137">
        <v>99</v>
      </c>
      <c r="C400" s="171">
        <v>141</v>
      </c>
      <c r="D400" s="107">
        <v>187</v>
      </c>
      <c r="E400" s="168"/>
      <c r="F400" s="168"/>
    </row>
    <row r="401" spans="1:6" s="102" customFormat="1" hidden="1" outlineLevel="3" x14ac:dyDescent="0.35">
      <c r="A401" s="120" t="s">
        <v>289</v>
      </c>
      <c r="B401" s="137">
        <v>5</v>
      </c>
      <c r="C401" s="171">
        <v>2</v>
      </c>
      <c r="D401" s="107">
        <v>2</v>
      </c>
      <c r="E401" s="168"/>
      <c r="F401" s="168"/>
    </row>
    <row r="402" spans="1:6" s="102" customFormat="1" hidden="1" outlineLevel="3" x14ac:dyDescent="0.35">
      <c r="A402" s="120" t="s">
        <v>298</v>
      </c>
      <c r="B402" s="137">
        <v>180</v>
      </c>
      <c r="C402" s="171">
        <v>205</v>
      </c>
      <c r="D402" s="107">
        <v>282</v>
      </c>
      <c r="E402" s="168"/>
      <c r="F402" s="168"/>
    </row>
    <row r="403" spans="1:6" s="102" customFormat="1" hidden="1" outlineLevel="3" x14ac:dyDescent="0.35">
      <c r="A403" s="120" t="s">
        <v>299</v>
      </c>
      <c r="B403" s="137">
        <v>88</v>
      </c>
      <c r="C403" s="171">
        <v>118</v>
      </c>
      <c r="D403" s="107">
        <v>145</v>
      </c>
      <c r="E403" s="168"/>
      <c r="F403" s="168"/>
    </row>
    <row r="404" spans="1:6" s="102" customFormat="1" hidden="1" outlineLevel="3" x14ac:dyDescent="0.35">
      <c r="A404" s="120" t="s">
        <v>300</v>
      </c>
      <c r="B404" s="137">
        <v>12</v>
      </c>
      <c r="C404" s="171">
        <v>16</v>
      </c>
      <c r="D404" s="107">
        <v>21</v>
      </c>
      <c r="E404" s="130"/>
      <c r="F404" s="130"/>
    </row>
    <row r="405" spans="1:6" s="102" customFormat="1" hidden="1" outlineLevel="2" x14ac:dyDescent="0.35">
      <c r="A405" s="130" t="s">
        <v>294</v>
      </c>
      <c r="B405" s="175">
        <f>SUM(B406:B411)</f>
        <v>780</v>
      </c>
      <c r="C405" s="175">
        <f>SUM(C406:C411)</f>
        <v>1148</v>
      </c>
      <c r="D405" s="175">
        <f>SUM(D406:D411)</f>
        <v>1340</v>
      </c>
      <c r="E405" s="168"/>
      <c r="F405" s="168"/>
    </row>
    <row r="406" spans="1:6" s="102" customFormat="1" hidden="1" outlineLevel="3" x14ac:dyDescent="0.35">
      <c r="A406" s="120" t="s">
        <v>286</v>
      </c>
      <c r="B406" s="137">
        <v>11</v>
      </c>
      <c r="C406" s="171">
        <v>15</v>
      </c>
      <c r="D406" s="107">
        <v>18</v>
      </c>
      <c r="E406" s="168"/>
      <c r="F406" s="168"/>
    </row>
    <row r="407" spans="1:6" s="102" customFormat="1" hidden="1" outlineLevel="3" x14ac:dyDescent="0.35">
      <c r="A407" s="120" t="s">
        <v>288</v>
      </c>
      <c r="B407" s="137">
        <v>222</v>
      </c>
      <c r="C407" s="171">
        <v>314</v>
      </c>
      <c r="D407" s="107">
        <v>361</v>
      </c>
      <c r="E407" s="168"/>
      <c r="F407" s="168"/>
    </row>
    <row r="408" spans="1:6" s="102" customFormat="1" hidden="1" outlineLevel="3" x14ac:dyDescent="0.35">
      <c r="A408" s="120" t="s">
        <v>289</v>
      </c>
      <c r="B408" s="137">
        <v>4</v>
      </c>
      <c r="C408" s="171">
        <v>6</v>
      </c>
      <c r="D408" s="107">
        <v>8</v>
      </c>
      <c r="E408" s="168"/>
      <c r="F408" s="168"/>
    </row>
    <row r="409" spans="1:6" s="102" customFormat="1" hidden="1" outlineLevel="3" x14ac:dyDescent="0.35">
      <c r="A409" s="120" t="s">
        <v>298</v>
      </c>
      <c r="B409" s="137">
        <v>374</v>
      </c>
      <c r="C409" s="171">
        <v>578</v>
      </c>
      <c r="D409" s="107">
        <v>663</v>
      </c>
      <c r="E409" s="168"/>
      <c r="F409" s="168"/>
    </row>
    <row r="410" spans="1:6" s="102" customFormat="1" hidden="1" outlineLevel="3" x14ac:dyDescent="0.35">
      <c r="A410" s="120" t="s">
        <v>299</v>
      </c>
      <c r="B410" s="137">
        <v>153</v>
      </c>
      <c r="C410" s="171">
        <v>215</v>
      </c>
      <c r="D410" s="107">
        <v>263</v>
      </c>
      <c r="E410" s="168"/>
      <c r="F410" s="168"/>
    </row>
    <row r="411" spans="1:6" s="102" customFormat="1" hidden="1" outlineLevel="3" x14ac:dyDescent="0.35">
      <c r="A411" s="120" t="s">
        <v>300</v>
      </c>
      <c r="B411" s="137">
        <v>16</v>
      </c>
      <c r="C411" s="171">
        <v>20</v>
      </c>
      <c r="D411" s="107">
        <v>27</v>
      </c>
      <c r="E411" s="130"/>
      <c r="F411" s="130"/>
    </row>
    <row r="412" spans="1:6" s="102" customFormat="1" hidden="1" outlineLevel="2" collapsed="1" x14ac:dyDescent="0.35">
      <c r="A412" s="130" t="s">
        <v>295</v>
      </c>
      <c r="B412" s="170">
        <f>SUM(B413:B418)</f>
        <v>142</v>
      </c>
      <c r="C412" s="170">
        <f>SUM(C413:C418)</f>
        <v>185</v>
      </c>
      <c r="D412" s="170">
        <f>SUM(D413:D418)</f>
        <v>227</v>
      </c>
      <c r="E412" s="168"/>
      <c r="F412" s="168"/>
    </row>
    <row r="413" spans="1:6" s="102" customFormat="1" hidden="1" outlineLevel="2" x14ac:dyDescent="0.35">
      <c r="A413" s="120" t="s">
        <v>286</v>
      </c>
      <c r="B413" s="137">
        <v>1</v>
      </c>
      <c r="C413" s="171">
        <v>1</v>
      </c>
      <c r="D413" s="107">
        <v>1</v>
      </c>
      <c r="E413" s="168"/>
      <c r="F413" s="168"/>
    </row>
    <row r="414" spans="1:6" s="102" customFormat="1" hidden="1" outlineLevel="2" x14ac:dyDescent="0.35">
      <c r="A414" s="120" t="s">
        <v>288</v>
      </c>
      <c r="B414" s="137">
        <v>35</v>
      </c>
      <c r="C414" s="171">
        <v>49</v>
      </c>
      <c r="D414" s="107">
        <v>65</v>
      </c>
      <c r="E414" s="168"/>
      <c r="F414" s="168"/>
    </row>
    <row r="415" spans="1:6" s="102" customFormat="1" hidden="1" outlineLevel="2" x14ac:dyDescent="0.35">
      <c r="A415" s="120" t="s">
        <v>296</v>
      </c>
      <c r="B415" s="137"/>
      <c r="C415" s="171">
        <v>1</v>
      </c>
      <c r="D415" s="107">
        <v>1</v>
      </c>
      <c r="E415" s="168"/>
      <c r="F415" s="168"/>
    </row>
    <row r="416" spans="1:6" s="102" customFormat="1" hidden="1" outlineLevel="2" x14ac:dyDescent="0.35">
      <c r="A416" s="120" t="s">
        <v>298</v>
      </c>
      <c r="B416" s="137">
        <v>36</v>
      </c>
      <c r="C416" s="171">
        <v>57</v>
      </c>
      <c r="D416" s="107">
        <v>76</v>
      </c>
      <c r="E416" s="168"/>
      <c r="F416" s="168"/>
    </row>
    <row r="417" spans="1:6" s="102" customFormat="1" hidden="1" outlineLevel="2" x14ac:dyDescent="0.35">
      <c r="A417" s="120" t="s">
        <v>299</v>
      </c>
      <c r="B417" s="137">
        <v>13</v>
      </c>
      <c r="C417" s="171">
        <v>17</v>
      </c>
      <c r="D417" s="107">
        <v>21</v>
      </c>
      <c r="E417" s="168"/>
      <c r="F417" s="168"/>
    </row>
    <row r="418" spans="1:6" s="102" customFormat="1" hidden="1" outlineLevel="2" x14ac:dyDescent="0.35">
      <c r="A418" s="120" t="s">
        <v>300</v>
      </c>
      <c r="B418" s="137">
        <v>57</v>
      </c>
      <c r="C418" s="171">
        <v>60</v>
      </c>
      <c r="D418" s="107">
        <v>63</v>
      </c>
      <c r="E418" s="130"/>
      <c r="F418" s="130"/>
    </row>
    <row r="419" spans="1:6" s="113" customFormat="1" hidden="1" outlineLevel="1" collapsed="1" x14ac:dyDescent="0.35">
      <c r="A419" s="118" t="s">
        <v>243</v>
      </c>
      <c r="B419" s="174">
        <f>SUM(B420,B427,B434,B441,B448,B455)</f>
        <v>677</v>
      </c>
      <c r="C419" s="174">
        <f>SUM(C420,C427,C434,C441,C448,C455)</f>
        <v>695</v>
      </c>
      <c r="D419" s="174">
        <f>SUM(D420,D427,D434,D441,D448,D455)</f>
        <v>726</v>
      </c>
      <c r="E419" s="130"/>
      <c r="F419" s="176" t="s">
        <v>48</v>
      </c>
    </row>
    <row r="420" spans="1:6" s="102" customFormat="1" hidden="1" outlineLevel="2" x14ac:dyDescent="0.35">
      <c r="A420" s="130" t="s">
        <v>290</v>
      </c>
      <c r="B420" s="170">
        <f>SUM(B421:B426)</f>
        <v>53</v>
      </c>
      <c r="C420" s="170">
        <f>SUM(C421:C426)</f>
        <v>49</v>
      </c>
      <c r="D420" s="170">
        <f>SUM(D421:D426)</f>
        <v>52</v>
      </c>
      <c r="E420" s="168"/>
      <c r="F420" s="168"/>
    </row>
    <row r="421" spans="1:6" s="102" customFormat="1" hidden="1" outlineLevel="3" x14ac:dyDescent="0.35">
      <c r="A421" s="120" t="s">
        <v>286</v>
      </c>
      <c r="B421" s="137">
        <v>0</v>
      </c>
      <c r="C421" s="171">
        <v>0</v>
      </c>
      <c r="D421" s="137">
        <v>1</v>
      </c>
      <c r="E421" s="168"/>
      <c r="F421" s="168"/>
    </row>
    <row r="422" spans="1:6" s="102" customFormat="1" hidden="1" outlineLevel="3" x14ac:dyDescent="0.35">
      <c r="A422" s="120" t="s">
        <v>288</v>
      </c>
      <c r="B422" s="137">
        <v>33</v>
      </c>
      <c r="C422" s="171">
        <v>29</v>
      </c>
      <c r="D422" s="137">
        <v>28</v>
      </c>
      <c r="E422" s="168"/>
      <c r="F422" s="168"/>
    </row>
    <row r="423" spans="1:6" s="102" customFormat="1" hidden="1" outlineLevel="3" x14ac:dyDescent="0.35">
      <c r="A423" s="120" t="s">
        <v>289</v>
      </c>
      <c r="B423" s="137">
        <v>0</v>
      </c>
      <c r="C423" s="171">
        <v>0</v>
      </c>
      <c r="D423" s="137">
        <v>0</v>
      </c>
      <c r="E423" s="168"/>
      <c r="F423" s="168"/>
    </row>
    <row r="424" spans="1:6" s="102" customFormat="1" hidden="1" outlineLevel="3" x14ac:dyDescent="0.35">
      <c r="A424" s="120" t="s">
        <v>298</v>
      </c>
      <c r="B424" s="137">
        <v>13</v>
      </c>
      <c r="C424" s="171">
        <v>16</v>
      </c>
      <c r="D424" s="137">
        <v>19</v>
      </c>
      <c r="E424" s="168"/>
      <c r="F424" s="168"/>
    </row>
    <row r="425" spans="1:6" s="102" customFormat="1" hidden="1" outlineLevel="3" x14ac:dyDescent="0.35">
      <c r="A425" s="120" t="s">
        <v>299</v>
      </c>
      <c r="B425" s="137">
        <v>4</v>
      </c>
      <c r="C425" s="171">
        <v>2</v>
      </c>
      <c r="D425" s="137">
        <v>3</v>
      </c>
      <c r="E425" s="168"/>
      <c r="F425" s="168"/>
    </row>
    <row r="426" spans="1:6" s="102" customFormat="1" hidden="1" outlineLevel="3" x14ac:dyDescent="0.35">
      <c r="A426" s="120" t="s">
        <v>300</v>
      </c>
      <c r="B426" s="137">
        <v>3</v>
      </c>
      <c r="C426" s="171">
        <v>2</v>
      </c>
      <c r="D426" s="137">
        <v>1</v>
      </c>
      <c r="E426" s="130"/>
      <c r="F426" s="130"/>
    </row>
    <row r="427" spans="1:6" s="102" customFormat="1" hidden="1" outlineLevel="2" x14ac:dyDescent="0.35">
      <c r="A427" s="130" t="s">
        <v>291</v>
      </c>
      <c r="B427" s="170">
        <f>SUM(B428:B433)</f>
        <v>217</v>
      </c>
      <c r="C427" s="170">
        <f>SUM(C428:C433)</f>
        <v>233</v>
      </c>
      <c r="D427" s="170">
        <f>SUM(D428:D433)</f>
        <v>224</v>
      </c>
      <c r="E427" s="168"/>
      <c r="F427" s="168"/>
    </row>
    <row r="428" spans="1:6" s="102" customFormat="1" hidden="1" outlineLevel="3" x14ac:dyDescent="0.35">
      <c r="A428" s="120" t="s">
        <v>286</v>
      </c>
      <c r="B428" s="137">
        <v>4</v>
      </c>
      <c r="C428" s="171">
        <v>5</v>
      </c>
      <c r="D428" s="137">
        <v>5</v>
      </c>
      <c r="E428" s="168"/>
      <c r="F428" s="168"/>
    </row>
    <row r="429" spans="1:6" s="102" customFormat="1" hidden="1" outlineLevel="3" x14ac:dyDescent="0.35">
      <c r="A429" s="120" t="s">
        <v>288</v>
      </c>
      <c r="B429" s="137">
        <v>144</v>
      </c>
      <c r="C429" s="171">
        <v>150</v>
      </c>
      <c r="D429" s="137">
        <v>136</v>
      </c>
      <c r="E429" s="168"/>
      <c r="F429" s="168"/>
    </row>
    <row r="430" spans="1:6" s="102" customFormat="1" hidden="1" outlineLevel="3" x14ac:dyDescent="0.35">
      <c r="A430" s="120" t="s">
        <v>289</v>
      </c>
      <c r="B430" s="137">
        <v>0</v>
      </c>
      <c r="C430" s="171">
        <v>0</v>
      </c>
      <c r="D430" s="137">
        <v>1</v>
      </c>
      <c r="E430" s="168"/>
      <c r="F430" s="168"/>
    </row>
    <row r="431" spans="1:6" s="102" customFormat="1" hidden="1" outlineLevel="3" x14ac:dyDescent="0.35">
      <c r="A431" s="120" t="s">
        <v>298</v>
      </c>
      <c r="B431" s="137">
        <v>51</v>
      </c>
      <c r="C431" s="171">
        <v>56</v>
      </c>
      <c r="D431" s="137">
        <v>56</v>
      </c>
      <c r="E431" s="168"/>
      <c r="F431" s="168"/>
    </row>
    <row r="432" spans="1:6" s="102" customFormat="1" hidden="1" outlineLevel="3" x14ac:dyDescent="0.35">
      <c r="A432" s="120" t="s">
        <v>299</v>
      </c>
      <c r="B432" s="137">
        <v>15</v>
      </c>
      <c r="C432" s="171">
        <v>18</v>
      </c>
      <c r="D432" s="137">
        <v>20</v>
      </c>
      <c r="E432" s="168"/>
      <c r="F432" s="168"/>
    </row>
    <row r="433" spans="1:6" s="102" customFormat="1" hidden="1" outlineLevel="3" x14ac:dyDescent="0.35">
      <c r="A433" s="120" t="s">
        <v>300</v>
      </c>
      <c r="B433" s="137">
        <v>3</v>
      </c>
      <c r="C433" s="171">
        <v>4</v>
      </c>
      <c r="D433" s="137">
        <v>6</v>
      </c>
      <c r="E433" s="130"/>
      <c r="F433" s="130"/>
    </row>
    <row r="434" spans="1:6" s="102" customFormat="1" hidden="1" outlineLevel="2" x14ac:dyDescent="0.35">
      <c r="A434" s="130" t="s">
        <v>292</v>
      </c>
      <c r="B434" s="170">
        <f>SUM(B435:B440)</f>
        <v>30</v>
      </c>
      <c r="C434" s="170">
        <f>SUM(C435:C440)</f>
        <v>33</v>
      </c>
      <c r="D434" s="170">
        <f>SUM(D435:D440)</f>
        <v>42</v>
      </c>
      <c r="E434" s="168"/>
      <c r="F434" s="168"/>
    </row>
    <row r="435" spans="1:6" s="102" customFormat="1" hidden="1" outlineLevel="3" x14ac:dyDescent="0.35">
      <c r="A435" s="120" t="s">
        <v>286</v>
      </c>
      <c r="B435" s="137">
        <v>0</v>
      </c>
      <c r="C435" s="171">
        <v>0</v>
      </c>
      <c r="D435" s="137">
        <v>0</v>
      </c>
      <c r="E435" s="168"/>
      <c r="F435" s="168"/>
    </row>
    <row r="436" spans="1:6" s="102" customFormat="1" hidden="1" outlineLevel="3" x14ac:dyDescent="0.35">
      <c r="A436" s="120" t="s">
        <v>288</v>
      </c>
      <c r="B436" s="137">
        <v>18</v>
      </c>
      <c r="C436" s="171">
        <v>20</v>
      </c>
      <c r="D436" s="137">
        <v>27</v>
      </c>
      <c r="E436" s="168"/>
      <c r="F436" s="168"/>
    </row>
    <row r="437" spans="1:6" s="102" customFormat="1" hidden="1" outlineLevel="3" x14ac:dyDescent="0.35">
      <c r="A437" s="120" t="s">
        <v>289</v>
      </c>
      <c r="B437" s="137">
        <v>0</v>
      </c>
      <c r="C437" s="171">
        <v>0</v>
      </c>
      <c r="D437" s="137">
        <v>0</v>
      </c>
      <c r="E437" s="168"/>
      <c r="F437" s="168"/>
    </row>
    <row r="438" spans="1:6" s="102" customFormat="1" hidden="1" outlineLevel="3" x14ac:dyDescent="0.35">
      <c r="A438" s="120" t="s">
        <v>298</v>
      </c>
      <c r="B438" s="137">
        <v>6</v>
      </c>
      <c r="C438" s="171">
        <v>8</v>
      </c>
      <c r="D438" s="137">
        <v>10</v>
      </c>
      <c r="E438" s="168"/>
      <c r="F438" s="168"/>
    </row>
    <row r="439" spans="1:6" s="102" customFormat="1" hidden="1" outlineLevel="3" x14ac:dyDescent="0.35">
      <c r="A439" s="120" t="s">
        <v>299</v>
      </c>
      <c r="B439" s="137">
        <v>2</v>
      </c>
      <c r="C439" s="171">
        <v>2</v>
      </c>
      <c r="D439" s="137">
        <v>1</v>
      </c>
      <c r="E439" s="168"/>
      <c r="F439" s="168"/>
    </row>
    <row r="440" spans="1:6" s="102" customFormat="1" hidden="1" outlineLevel="3" x14ac:dyDescent="0.35">
      <c r="A440" s="120" t="s">
        <v>300</v>
      </c>
      <c r="B440" s="137">
        <v>4</v>
      </c>
      <c r="C440" s="171">
        <v>3</v>
      </c>
      <c r="D440" s="137">
        <v>4</v>
      </c>
      <c r="E440" s="130"/>
      <c r="F440" s="130"/>
    </row>
    <row r="441" spans="1:6" s="102" customFormat="1" hidden="1" outlineLevel="2" x14ac:dyDescent="0.35">
      <c r="A441" s="130" t="s">
        <v>293</v>
      </c>
      <c r="B441" s="170">
        <f>SUM(B442:B447)</f>
        <v>65</v>
      </c>
      <c r="C441" s="170">
        <f>SUM(C442:C447)</f>
        <v>53</v>
      </c>
      <c r="D441" s="170">
        <f>SUM(D442:D447)</f>
        <v>63</v>
      </c>
      <c r="E441" s="168"/>
      <c r="F441" s="168"/>
    </row>
    <row r="442" spans="1:6" s="102" customFormat="1" hidden="1" outlineLevel="3" x14ac:dyDescent="0.35">
      <c r="A442" s="120" t="s">
        <v>286</v>
      </c>
      <c r="B442" s="137">
        <v>0</v>
      </c>
      <c r="C442" s="171">
        <v>0</v>
      </c>
      <c r="D442" s="137">
        <v>0</v>
      </c>
      <c r="E442" s="168"/>
      <c r="F442" s="168"/>
    </row>
    <row r="443" spans="1:6" s="102" customFormat="1" hidden="1" outlineLevel="3" x14ac:dyDescent="0.35">
      <c r="A443" s="120" t="s">
        <v>288</v>
      </c>
      <c r="B443" s="137">
        <v>48</v>
      </c>
      <c r="C443" s="171">
        <v>39</v>
      </c>
      <c r="D443" s="137">
        <v>35</v>
      </c>
      <c r="E443" s="168"/>
      <c r="F443" s="168"/>
    </row>
    <row r="444" spans="1:6" s="102" customFormat="1" hidden="1" outlineLevel="3" x14ac:dyDescent="0.35">
      <c r="A444" s="120" t="s">
        <v>289</v>
      </c>
      <c r="B444" s="137">
        <v>0</v>
      </c>
      <c r="C444" s="171">
        <v>0</v>
      </c>
      <c r="D444" s="137">
        <v>0</v>
      </c>
      <c r="E444" s="168"/>
      <c r="F444" s="168"/>
    </row>
    <row r="445" spans="1:6" s="102" customFormat="1" hidden="1" outlineLevel="3" x14ac:dyDescent="0.35">
      <c r="A445" s="120" t="s">
        <v>298</v>
      </c>
      <c r="B445" s="137">
        <v>13</v>
      </c>
      <c r="C445" s="171">
        <v>8</v>
      </c>
      <c r="D445" s="137">
        <v>19</v>
      </c>
      <c r="E445" s="168"/>
      <c r="F445" s="168"/>
    </row>
    <row r="446" spans="1:6" s="102" customFormat="1" hidden="1" outlineLevel="3" x14ac:dyDescent="0.35">
      <c r="A446" s="120" t="s">
        <v>299</v>
      </c>
      <c r="B446" s="137">
        <v>4</v>
      </c>
      <c r="C446" s="171">
        <v>3</v>
      </c>
      <c r="D446" s="137">
        <v>6</v>
      </c>
      <c r="E446" s="168"/>
      <c r="F446" s="168"/>
    </row>
    <row r="447" spans="1:6" s="102" customFormat="1" hidden="1" outlineLevel="3" x14ac:dyDescent="0.35">
      <c r="A447" s="120" t="s">
        <v>300</v>
      </c>
      <c r="B447" s="137">
        <v>0</v>
      </c>
      <c r="C447" s="171">
        <v>3</v>
      </c>
      <c r="D447" s="137">
        <v>3</v>
      </c>
      <c r="E447" s="130"/>
      <c r="F447" s="130"/>
    </row>
    <row r="448" spans="1:6" s="102" customFormat="1" hidden="1" outlineLevel="2" x14ac:dyDescent="0.35">
      <c r="A448" s="130" t="s">
        <v>294</v>
      </c>
      <c r="B448" s="170">
        <f>SUM(B449:B454)</f>
        <v>246</v>
      </c>
      <c r="C448" s="170">
        <f>SUM(C449:C454)</f>
        <v>255</v>
      </c>
      <c r="D448" s="170">
        <f>SUM(D449:D454)</f>
        <v>262</v>
      </c>
      <c r="E448" s="168"/>
      <c r="F448" s="168"/>
    </row>
    <row r="449" spans="1:6" s="102" customFormat="1" hidden="1" outlineLevel="3" x14ac:dyDescent="0.35">
      <c r="A449" s="120" t="s">
        <v>286</v>
      </c>
      <c r="B449" s="137">
        <v>2</v>
      </c>
      <c r="C449" s="171">
        <v>2</v>
      </c>
      <c r="D449" s="137">
        <v>3</v>
      </c>
      <c r="E449" s="168"/>
      <c r="F449" s="168"/>
    </row>
    <row r="450" spans="1:6" s="102" customFormat="1" hidden="1" outlineLevel="3" x14ac:dyDescent="0.35">
      <c r="A450" s="120" t="s">
        <v>288</v>
      </c>
      <c r="B450" s="137">
        <v>168</v>
      </c>
      <c r="C450" s="171">
        <v>174</v>
      </c>
      <c r="D450" s="137">
        <v>172</v>
      </c>
      <c r="E450" s="168"/>
      <c r="F450" s="168"/>
    </row>
    <row r="451" spans="1:6" s="102" customFormat="1" hidden="1" outlineLevel="3" x14ac:dyDescent="0.35">
      <c r="A451" s="120" t="s">
        <v>289</v>
      </c>
      <c r="B451" s="137">
        <v>3</v>
      </c>
      <c r="C451" s="171">
        <v>3</v>
      </c>
      <c r="D451" s="137">
        <v>3</v>
      </c>
      <c r="E451" s="168"/>
      <c r="F451" s="168"/>
    </row>
    <row r="452" spans="1:6" s="102" customFormat="1" hidden="1" outlineLevel="3" x14ac:dyDescent="0.35">
      <c r="A452" s="120" t="s">
        <v>298</v>
      </c>
      <c r="B452" s="137">
        <v>55</v>
      </c>
      <c r="C452" s="171">
        <v>57</v>
      </c>
      <c r="D452" s="137">
        <v>62</v>
      </c>
      <c r="E452" s="168"/>
      <c r="F452" s="168"/>
    </row>
    <row r="453" spans="1:6" s="102" customFormat="1" hidden="1" outlineLevel="3" x14ac:dyDescent="0.35">
      <c r="A453" s="120" t="s">
        <v>299</v>
      </c>
      <c r="B453" s="137">
        <v>12</v>
      </c>
      <c r="C453" s="171">
        <v>13</v>
      </c>
      <c r="D453" s="137">
        <v>16</v>
      </c>
      <c r="E453" s="168"/>
      <c r="F453" s="168"/>
    </row>
    <row r="454" spans="1:6" s="102" customFormat="1" hidden="1" outlineLevel="3" x14ac:dyDescent="0.35">
      <c r="A454" s="120" t="s">
        <v>300</v>
      </c>
      <c r="B454" s="137">
        <v>6</v>
      </c>
      <c r="C454" s="171">
        <v>6</v>
      </c>
      <c r="D454" s="137">
        <v>6</v>
      </c>
      <c r="E454" s="130"/>
      <c r="F454" s="130"/>
    </row>
    <row r="455" spans="1:6" s="102" customFormat="1" hidden="1" outlineLevel="2" collapsed="1" x14ac:dyDescent="0.35">
      <c r="A455" s="130" t="s">
        <v>295</v>
      </c>
      <c r="B455" s="170">
        <f>SUM(B456:B461)</f>
        <v>66</v>
      </c>
      <c r="C455" s="170">
        <f>SUM(C456:C461)</f>
        <v>72</v>
      </c>
      <c r="D455" s="170">
        <f>SUM(D456:D461)</f>
        <v>83</v>
      </c>
      <c r="E455" s="168"/>
      <c r="F455" s="168"/>
    </row>
    <row r="456" spans="1:6" s="102" customFormat="1" hidden="1" outlineLevel="2" x14ac:dyDescent="0.35">
      <c r="A456" s="120" t="s">
        <v>286</v>
      </c>
      <c r="B456" s="137">
        <v>0</v>
      </c>
      <c r="C456" s="171">
        <v>0</v>
      </c>
      <c r="D456" s="137">
        <v>0</v>
      </c>
      <c r="E456" s="168"/>
      <c r="F456" s="168"/>
    </row>
    <row r="457" spans="1:6" s="102" customFormat="1" hidden="1" outlineLevel="2" x14ac:dyDescent="0.35">
      <c r="A457" s="120" t="s">
        <v>288</v>
      </c>
      <c r="B457" s="137">
        <v>47</v>
      </c>
      <c r="C457" s="171">
        <v>52</v>
      </c>
      <c r="D457" s="137">
        <v>60</v>
      </c>
      <c r="E457" s="168"/>
      <c r="F457" s="168"/>
    </row>
    <row r="458" spans="1:6" s="102" customFormat="1" hidden="1" outlineLevel="2" x14ac:dyDescent="0.35">
      <c r="A458" s="120" t="s">
        <v>289</v>
      </c>
      <c r="B458" s="137">
        <v>0</v>
      </c>
      <c r="C458" s="171">
        <v>0</v>
      </c>
      <c r="D458" s="137">
        <v>1</v>
      </c>
      <c r="E458" s="168"/>
      <c r="F458" s="168"/>
    </row>
    <row r="459" spans="1:6" s="102" customFormat="1" hidden="1" outlineLevel="2" x14ac:dyDescent="0.35">
      <c r="A459" s="120" t="s">
        <v>298</v>
      </c>
      <c r="B459" s="137">
        <v>8</v>
      </c>
      <c r="C459" s="171">
        <v>8</v>
      </c>
      <c r="D459" s="137">
        <v>10</v>
      </c>
      <c r="E459" s="168"/>
      <c r="F459" s="168"/>
    </row>
    <row r="460" spans="1:6" s="102" customFormat="1" hidden="1" outlineLevel="2" x14ac:dyDescent="0.35">
      <c r="A460" s="120" t="s">
        <v>299</v>
      </c>
      <c r="B460" s="137">
        <v>2</v>
      </c>
      <c r="C460" s="171">
        <v>3</v>
      </c>
      <c r="D460" s="137">
        <v>3</v>
      </c>
      <c r="E460" s="168"/>
      <c r="F460" s="168"/>
    </row>
    <row r="461" spans="1:6" s="102" customFormat="1" hidden="1" outlineLevel="2" x14ac:dyDescent="0.35">
      <c r="A461" s="120" t="s">
        <v>300</v>
      </c>
      <c r="B461" s="137">
        <v>9</v>
      </c>
      <c r="C461" s="171">
        <v>9</v>
      </c>
      <c r="D461" s="137">
        <v>9</v>
      </c>
      <c r="E461" s="130"/>
      <c r="F461" s="130"/>
    </row>
    <row r="462" spans="1:6" s="102" customFormat="1" hidden="1" outlineLevel="1" collapsed="1" x14ac:dyDescent="0.35">
      <c r="A462" s="118" t="s">
        <v>244</v>
      </c>
      <c r="B462" s="174">
        <f>SUM(B463,B470,B477,B484,B491,B498)</f>
        <v>1027</v>
      </c>
      <c r="C462" s="174">
        <f>SUM(C463,C470,C477,C484,C491,C498)</f>
        <v>1065</v>
      </c>
      <c r="D462" s="174">
        <f>SUM(D463,D470,D477,D484,D491,D498)</f>
        <v>1088</v>
      </c>
      <c r="E462" s="130"/>
      <c r="F462" s="130"/>
    </row>
    <row r="463" spans="1:6" s="102" customFormat="1" hidden="1" outlineLevel="2" x14ac:dyDescent="0.35">
      <c r="A463" s="130" t="s">
        <v>290</v>
      </c>
      <c r="B463" s="170">
        <f>SUM(B464:B469)</f>
        <v>32</v>
      </c>
      <c r="C463" s="170">
        <f>SUM(C464:C469)</f>
        <v>30</v>
      </c>
      <c r="D463" s="170">
        <f>SUM(D464:D469)</f>
        <v>35</v>
      </c>
      <c r="E463" s="168"/>
      <c r="F463" s="168"/>
    </row>
    <row r="464" spans="1:6" s="102" customFormat="1" hidden="1" outlineLevel="3" x14ac:dyDescent="0.35">
      <c r="A464" s="120" t="s">
        <v>286</v>
      </c>
      <c r="B464" s="137">
        <v>1</v>
      </c>
      <c r="C464" s="171">
        <v>1</v>
      </c>
      <c r="D464" s="137">
        <v>1</v>
      </c>
      <c r="E464" s="168"/>
      <c r="F464" s="168"/>
    </row>
    <row r="465" spans="1:6" s="102" customFormat="1" hidden="1" outlineLevel="3" x14ac:dyDescent="0.35">
      <c r="A465" s="120" t="s">
        <v>288</v>
      </c>
      <c r="B465" s="137">
        <v>15</v>
      </c>
      <c r="C465" s="171">
        <v>15</v>
      </c>
      <c r="D465" s="137">
        <v>16</v>
      </c>
      <c r="E465" s="168"/>
      <c r="F465" s="168"/>
    </row>
    <row r="466" spans="1:6" s="102" customFormat="1" hidden="1" outlineLevel="3" x14ac:dyDescent="0.35">
      <c r="A466" s="120" t="s">
        <v>289</v>
      </c>
      <c r="B466" s="137">
        <v>0</v>
      </c>
      <c r="C466" s="171">
        <v>0</v>
      </c>
      <c r="D466" s="137">
        <v>0</v>
      </c>
      <c r="E466" s="168"/>
      <c r="F466" s="168"/>
    </row>
    <row r="467" spans="1:6" s="102" customFormat="1" hidden="1" outlineLevel="3" x14ac:dyDescent="0.35">
      <c r="A467" s="120" t="s">
        <v>298</v>
      </c>
      <c r="B467" s="137">
        <v>8</v>
      </c>
      <c r="C467" s="171">
        <v>7</v>
      </c>
      <c r="D467" s="137">
        <v>10</v>
      </c>
      <c r="E467" s="168"/>
      <c r="F467" s="168"/>
    </row>
    <row r="468" spans="1:6" s="102" customFormat="1" hidden="1" outlineLevel="3" x14ac:dyDescent="0.35">
      <c r="A468" s="120" t="s">
        <v>299</v>
      </c>
      <c r="B468" s="137">
        <v>7</v>
      </c>
      <c r="C468" s="171">
        <v>6</v>
      </c>
      <c r="D468" s="137">
        <v>7</v>
      </c>
      <c r="E468" s="168"/>
      <c r="F468" s="168"/>
    </row>
    <row r="469" spans="1:6" s="102" customFormat="1" hidden="1" outlineLevel="3" x14ac:dyDescent="0.35">
      <c r="A469" s="120" t="s">
        <v>300</v>
      </c>
      <c r="B469" s="137">
        <v>1</v>
      </c>
      <c r="C469" s="171">
        <v>1</v>
      </c>
      <c r="D469" s="137">
        <v>1</v>
      </c>
      <c r="E469" s="130"/>
      <c r="F469" s="130"/>
    </row>
    <row r="470" spans="1:6" s="102" customFormat="1" hidden="1" outlineLevel="2" x14ac:dyDescent="0.35">
      <c r="A470" s="130" t="s">
        <v>291</v>
      </c>
      <c r="B470" s="170">
        <f>SUM(B471:B476)</f>
        <v>55</v>
      </c>
      <c r="C470" s="170">
        <f>SUM(C471:C476)</f>
        <v>54</v>
      </c>
      <c r="D470" s="170">
        <f>SUM(D471:D476)</f>
        <v>53</v>
      </c>
      <c r="E470" s="168"/>
      <c r="F470" s="168"/>
    </row>
    <row r="471" spans="1:6" s="102" customFormat="1" hidden="1" outlineLevel="3" x14ac:dyDescent="0.35">
      <c r="A471" s="120" t="s">
        <v>286</v>
      </c>
      <c r="B471" s="137">
        <v>0</v>
      </c>
      <c r="C471" s="171">
        <v>0</v>
      </c>
      <c r="D471" s="137">
        <v>0</v>
      </c>
      <c r="E471" s="168"/>
      <c r="F471" s="168"/>
    </row>
    <row r="472" spans="1:6" s="102" customFormat="1" hidden="1" outlineLevel="3" x14ac:dyDescent="0.35">
      <c r="A472" s="120" t="s">
        <v>288</v>
      </c>
      <c r="B472" s="137">
        <v>23</v>
      </c>
      <c r="C472" s="171">
        <v>24</v>
      </c>
      <c r="D472" s="137">
        <v>25</v>
      </c>
      <c r="E472" s="168"/>
      <c r="F472" s="168"/>
    </row>
    <row r="473" spans="1:6" s="102" customFormat="1" hidden="1" outlineLevel="3" x14ac:dyDescent="0.35">
      <c r="A473" s="120" t="s">
        <v>297</v>
      </c>
      <c r="B473" s="137">
        <v>1</v>
      </c>
      <c r="C473" s="171">
        <v>1</v>
      </c>
      <c r="D473" s="137">
        <v>0</v>
      </c>
      <c r="E473" s="168"/>
      <c r="F473" s="168"/>
    </row>
    <row r="474" spans="1:6" s="102" customFormat="1" hidden="1" outlineLevel="3" x14ac:dyDescent="0.35">
      <c r="A474" s="120" t="s">
        <v>298</v>
      </c>
      <c r="B474" s="137">
        <v>22</v>
      </c>
      <c r="C474" s="171">
        <v>20</v>
      </c>
      <c r="D474" s="137">
        <v>20</v>
      </c>
      <c r="E474" s="168"/>
      <c r="F474" s="168"/>
    </row>
    <row r="475" spans="1:6" s="102" customFormat="1" hidden="1" outlineLevel="3" x14ac:dyDescent="0.35">
      <c r="A475" s="120" t="s">
        <v>299</v>
      </c>
      <c r="B475" s="137">
        <v>8</v>
      </c>
      <c r="C475" s="171">
        <v>8</v>
      </c>
      <c r="D475" s="137">
        <v>8</v>
      </c>
      <c r="E475" s="168"/>
      <c r="F475" s="168"/>
    </row>
    <row r="476" spans="1:6" s="102" customFormat="1" hidden="1" outlineLevel="3" x14ac:dyDescent="0.35">
      <c r="A476" s="120" t="s">
        <v>300</v>
      </c>
      <c r="B476" s="137">
        <v>1</v>
      </c>
      <c r="C476" s="171">
        <v>1</v>
      </c>
      <c r="D476" s="137">
        <v>0</v>
      </c>
      <c r="E476" s="130"/>
      <c r="F476" s="130"/>
    </row>
    <row r="477" spans="1:6" s="102" customFormat="1" hidden="1" outlineLevel="2" x14ac:dyDescent="0.35">
      <c r="A477" s="130" t="s">
        <v>292</v>
      </c>
      <c r="B477" s="170">
        <f>SUM(B478:B483)</f>
        <v>0</v>
      </c>
      <c r="C477" s="170">
        <f>SUM(C478:C483)</f>
        <v>1</v>
      </c>
      <c r="D477" s="170">
        <f>SUM(D478:D483)</f>
        <v>4</v>
      </c>
      <c r="E477" s="168"/>
      <c r="F477" s="168"/>
    </row>
    <row r="478" spans="1:6" s="102" customFormat="1" hidden="1" outlineLevel="3" x14ac:dyDescent="0.35">
      <c r="A478" s="120" t="s">
        <v>286</v>
      </c>
      <c r="B478" s="168">
        <v>0</v>
      </c>
      <c r="C478" s="171">
        <v>0</v>
      </c>
      <c r="D478" s="137">
        <v>0</v>
      </c>
      <c r="E478" s="168"/>
      <c r="F478" s="168"/>
    </row>
    <row r="479" spans="1:6" s="102" customFormat="1" hidden="1" outlineLevel="3" x14ac:dyDescent="0.35">
      <c r="A479" s="120" t="s">
        <v>288</v>
      </c>
      <c r="B479" s="168">
        <v>0</v>
      </c>
      <c r="C479" s="171">
        <v>1</v>
      </c>
      <c r="D479" s="137">
        <v>2</v>
      </c>
      <c r="E479" s="168"/>
      <c r="F479" s="168"/>
    </row>
    <row r="480" spans="1:6" s="102" customFormat="1" hidden="1" outlineLevel="3" x14ac:dyDescent="0.35">
      <c r="A480" s="120" t="s">
        <v>47</v>
      </c>
      <c r="B480" s="168">
        <v>0</v>
      </c>
      <c r="C480" s="171">
        <v>0</v>
      </c>
      <c r="D480" s="137">
        <v>0</v>
      </c>
      <c r="E480" s="168"/>
      <c r="F480" s="168"/>
    </row>
    <row r="481" spans="1:6" s="102" customFormat="1" hidden="1" outlineLevel="3" x14ac:dyDescent="0.35">
      <c r="A481" s="120" t="s">
        <v>298</v>
      </c>
      <c r="B481" s="168">
        <v>0</v>
      </c>
      <c r="C481" s="171">
        <v>0</v>
      </c>
      <c r="D481" s="137">
        <v>0</v>
      </c>
      <c r="E481" s="168"/>
      <c r="F481" s="168"/>
    </row>
    <row r="482" spans="1:6" s="102" customFormat="1" hidden="1" outlineLevel="3" x14ac:dyDescent="0.35">
      <c r="A482" s="120" t="s">
        <v>299</v>
      </c>
      <c r="B482" s="168">
        <v>0</v>
      </c>
      <c r="C482" s="171">
        <v>0</v>
      </c>
      <c r="D482" s="137">
        <v>1</v>
      </c>
      <c r="E482" s="168"/>
      <c r="F482" s="168"/>
    </row>
    <row r="483" spans="1:6" s="102" customFormat="1" hidden="1" outlineLevel="3" x14ac:dyDescent="0.35">
      <c r="A483" s="120" t="s">
        <v>300</v>
      </c>
      <c r="B483" s="168">
        <v>0</v>
      </c>
      <c r="C483" s="171">
        <v>0</v>
      </c>
      <c r="D483" s="137">
        <v>1</v>
      </c>
      <c r="E483" s="130"/>
      <c r="F483" s="130"/>
    </row>
    <row r="484" spans="1:6" s="102" customFormat="1" hidden="1" outlineLevel="2" x14ac:dyDescent="0.35">
      <c r="A484" s="130" t="s">
        <v>293</v>
      </c>
      <c r="B484" s="170">
        <f>SUM(B485:B490)</f>
        <v>189</v>
      </c>
      <c r="C484" s="170">
        <f>SUM(C485:C490)</f>
        <v>188</v>
      </c>
      <c r="D484" s="170">
        <f>SUM(D485:D490)</f>
        <v>157</v>
      </c>
      <c r="E484" s="168"/>
      <c r="F484" s="168"/>
    </row>
    <row r="485" spans="1:6" s="102" customFormat="1" hidden="1" outlineLevel="3" x14ac:dyDescent="0.35">
      <c r="A485" s="120" t="s">
        <v>286</v>
      </c>
      <c r="B485" s="137">
        <v>5</v>
      </c>
      <c r="C485" s="171">
        <v>4</v>
      </c>
      <c r="D485" s="137">
        <v>4</v>
      </c>
      <c r="E485" s="168"/>
      <c r="F485" s="168"/>
    </row>
    <row r="486" spans="1:6" s="102" customFormat="1" hidden="1" outlineLevel="3" x14ac:dyDescent="0.35">
      <c r="A486" s="120" t="s">
        <v>288</v>
      </c>
      <c r="B486" s="137">
        <v>81</v>
      </c>
      <c r="C486" s="171">
        <v>83</v>
      </c>
      <c r="D486" s="137">
        <v>72</v>
      </c>
      <c r="E486" s="168"/>
      <c r="F486" s="168"/>
    </row>
    <row r="487" spans="1:6" s="102" customFormat="1" hidden="1" outlineLevel="3" x14ac:dyDescent="0.35">
      <c r="A487" s="120" t="s">
        <v>301</v>
      </c>
      <c r="B487" s="137">
        <v>0</v>
      </c>
      <c r="C487" s="171">
        <v>0</v>
      </c>
      <c r="D487" s="137">
        <v>0</v>
      </c>
      <c r="E487" s="168"/>
      <c r="F487" s="168"/>
    </row>
    <row r="488" spans="1:6" s="102" customFormat="1" hidden="1" outlineLevel="3" x14ac:dyDescent="0.35">
      <c r="A488" s="120" t="s">
        <v>298</v>
      </c>
      <c r="B488" s="137">
        <v>78</v>
      </c>
      <c r="C488" s="171">
        <v>74</v>
      </c>
      <c r="D488" s="137">
        <v>59</v>
      </c>
      <c r="E488" s="168"/>
      <c r="F488" s="168"/>
    </row>
    <row r="489" spans="1:6" s="102" customFormat="1" hidden="1" outlineLevel="3" x14ac:dyDescent="0.35">
      <c r="A489" s="120" t="s">
        <v>299</v>
      </c>
      <c r="B489" s="137">
        <v>23</v>
      </c>
      <c r="C489" s="171">
        <v>24</v>
      </c>
      <c r="D489" s="137">
        <v>20</v>
      </c>
      <c r="E489" s="168"/>
      <c r="F489" s="168"/>
    </row>
    <row r="490" spans="1:6" s="102" customFormat="1" hidden="1" outlineLevel="3" x14ac:dyDescent="0.35">
      <c r="A490" s="120" t="s">
        <v>300</v>
      </c>
      <c r="B490" s="137">
        <v>2</v>
      </c>
      <c r="C490" s="171">
        <v>3</v>
      </c>
      <c r="D490" s="137">
        <v>2</v>
      </c>
      <c r="E490" s="130"/>
      <c r="F490" s="130"/>
    </row>
    <row r="491" spans="1:6" s="102" customFormat="1" hidden="1" outlineLevel="2" x14ac:dyDescent="0.35">
      <c r="A491" s="130" t="s">
        <v>294</v>
      </c>
      <c r="B491" s="170">
        <f>SUM(B492:B497)</f>
        <v>645</v>
      </c>
      <c r="C491" s="170">
        <f>SUM(C492:C497)</f>
        <v>671</v>
      </c>
      <c r="D491" s="170">
        <f>SUM(D492:D497)</f>
        <v>673</v>
      </c>
      <c r="E491" s="168"/>
      <c r="F491" s="168"/>
    </row>
    <row r="492" spans="1:6" s="102" customFormat="1" hidden="1" outlineLevel="3" x14ac:dyDescent="0.35">
      <c r="A492" s="120" t="s">
        <v>286</v>
      </c>
      <c r="B492" s="137">
        <v>11</v>
      </c>
      <c r="C492" s="171">
        <v>9</v>
      </c>
      <c r="D492" s="137">
        <v>8</v>
      </c>
      <c r="E492" s="168"/>
      <c r="F492" s="168"/>
    </row>
    <row r="493" spans="1:6" s="102" customFormat="1" hidden="1" outlineLevel="3" x14ac:dyDescent="0.35">
      <c r="A493" s="120" t="s">
        <v>288</v>
      </c>
      <c r="B493" s="137">
        <v>273</v>
      </c>
      <c r="C493" s="171">
        <v>285</v>
      </c>
      <c r="D493" s="137">
        <v>278</v>
      </c>
      <c r="E493" s="168"/>
      <c r="F493" s="168"/>
    </row>
    <row r="494" spans="1:6" s="102" customFormat="1" hidden="1" outlineLevel="3" x14ac:dyDescent="0.35">
      <c r="A494" s="120" t="s">
        <v>289</v>
      </c>
      <c r="B494" s="137">
        <v>3</v>
      </c>
      <c r="C494" s="171">
        <v>3</v>
      </c>
      <c r="D494" s="137">
        <v>3</v>
      </c>
      <c r="E494" s="168"/>
      <c r="F494" s="168"/>
    </row>
    <row r="495" spans="1:6" s="102" customFormat="1" hidden="1" outlineLevel="3" x14ac:dyDescent="0.35">
      <c r="A495" s="120" t="s">
        <v>298</v>
      </c>
      <c r="B495" s="137">
        <v>248</v>
      </c>
      <c r="C495" s="171">
        <v>271</v>
      </c>
      <c r="D495" s="137">
        <v>277</v>
      </c>
      <c r="E495" s="168"/>
      <c r="F495" s="168"/>
    </row>
    <row r="496" spans="1:6" s="102" customFormat="1" hidden="1" outlineLevel="3" x14ac:dyDescent="0.35">
      <c r="A496" s="120" t="s">
        <v>299</v>
      </c>
      <c r="B496" s="137">
        <v>84</v>
      </c>
      <c r="C496" s="171">
        <v>82</v>
      </c>
      <c r="D496" s="137">
        <v>89</v>
      </c>
      <c r="E496" s="168"/>
      <c r="F496" s="168"/>
    </row>
    <row r="497" spans="1:11" s="102" customFormat="1" hidden="1" outlineLevel="3" x14ac:dyDescent="0.35">
      <c r="A497" s="120" t="s">
        <v>300</v>
      </c>
      <c r="B497" s="137">
        <v>26</v>
      </c>
      <c r="C497" s="171">
        <v>21</v>
      </c>
      <c r="D497" s="137">
        <v>18</v>
      </c>
      <c r="E497" s="130"/>
      <c r="F497" s="130"/>
    </row>
    <row r="498" spans="1:11" s="102" customFormat="1" hidden="1" outlineLevel="2" collapsed="1" x14ac:dyDescent="0.35">
      <c r="A498" s="130" t="s">
        <v>295</v>
      </c>
      <c r="B498" s="170">
        <f>SUM(B499:B504)</f>
        <v>106</v>
      </c>
      <c r="C498" s="170">
        <f>SUM(C499:C504)</f>
        <v>121</v>
      </c>
      <c r="D498" s="170">
        <f>SUM(D499:D504)</f>
        <v>166</v>
      </c>
      <c r="E498" s="168"/>
      <c r="F498" s="168"/>
    </row>
    <row r="499" spans="1:11" s="102" customFormat="1" hidden="1" outlineLevel="2" x14ac:dyDescent="0.35">
      <c r="A499" s="120" t="s">
        <v>286</v>
      </c>
      <c r="B499" s="137">
        <v>0</v>
      </c>
      <c r="C499" s="171">
        <v>0</v>
      </c>
      <c r="D499" s="137">
        <v>1</v>
      </c>
      <c r="E499" s="168"/>
      <c r="F499" s="168"/>
    </row>
    <row r="500" spans="1:11" s="102" customFormat="1" hidden="1" outlineLevel="2" x14ac:dyDescent="0.35">
      <c r="A500" s="120" t="s">
        <v>288</v>
      </c>
      <c r="B500" s="137">
        <v>61</v>
      </c>
      <c r="C500" s="171">
        <v>66</v>
      </c>
      <c r="D500" s="137">
        <v>81</v>
      </c>
      <c r="E500" s="168"/>
      <c r="F500" s="168"/>
    </row>
    <row r="501" spans="1:11" s="102" customFormat="1" hidden="1" outlineLevel="2" x14ac:dyDescent="0.35">
      <c r="A501" s="120" t="s">
        <v>289</v>
      </c>
      <c r="B501" s="137">
        <v>1</v>
      </c>
      <c r="C501" s="171">
        <v>1</v>
      </c>
      <c r="D501" s="137">
        <v>1</v>
      </c>
      <c r="E501" s="168"/>
      <c r="F501" s="168"/>
    </row>
    <row r="502" spans="1:11" s="102" customFormat="1" hidden="1" outlineLevel="2" x14ac:dyDescent="0.35">
      <c r="A502" s="120" t="s">
        <v>298</v>
      </c>
      <c r="B502" s="137">
        <v>28</v>
      </c>
      <c r="C502" s="171">
        <v>31</v>
      </c>
      <c r="D502" s="137">
        <v>54</v>
      </c>
      <c r="E502" s="168"/>
      <c r="F502" s="168"/>
    </row>
    <row r="503" spans="1:11" s="102" customFormat="1" hidden="1" outlineLevel="2" x14ac:dyDescent="0.35">
      <c r="A503" s="120" t="s">
        <v>299</v>
      </c>
      <c r="B503" s="137">
        <v>5</v>
      </c>
      <c r="C503" s="171">
        <v>11</v>
      </c>
      <c r="D503" s="137">
        <v>14</v>
      </c>
      <c r="E503" s="168"/>
      <c r="F503" s="168"/>
    </row>
    <row r="504" spans="1:11" s="102" customFormat="1" hidden="1" outlineLevel="2" x14ac:dyDescent="0.35">
      <c r="A504" s="120" t="s">
        <v>300</v>
      </c>
      <c r="B504" s="137">
        <v>11</v>
      </c>
      <c r="C504" s="171">
        <v>12</v>
      </c>
      <c r="D504" s="137">
        <v>15</v>
      </c>
      <c r="E504" s="130"/>
      <c r="F504" s="130"/>
    </row>
    <row r="505" spans="1:11" s="134" customFormat="1" hidden="1" outlineLevel="1" x14ac:dyDescent="0.35">
      <c r="A505" s="124" t="s">
        <v>11</v>
      </c>
      <c r="B505" s="177">
        <f>SUM(B290,B333,B376,B419,B462)</f>
        <v>4064</v>
      </c>
      <c r="C505" s="177">
        <f>SUM(C290,C333,C376,C419,C462)</f>
        <v>4712</v>
      </c>
      <c r="D505" s="177">
        <f>SUM(D290,D333,D376,D419,D462)</f>
        <v>5186</v>
      </c>
      <c r="E505" s="99"/>
      <c r="F505" s="99"/>
      <c r="G505" s="99"/>
      <c r="H505" s="99"/>
      <c r="I505" s="99"/>
    </row>
    <row r="506" spans="1:11" s="134" customFormat="1" x14ac:dyDescent="0.35">
      <c r="B506" s="99"/>
      <c r="C506" s="99"/>
      <c r="D506" s="99"/>
      <c r="E506" s="99"/>
      <c r="F506" s="99"/>
      <c r="G506" s="99"/>
      <c r="H506" s="99"/>
      <c r="I506" s="99"/>
    </row>
    <row r="507" spans="1:11" s="102" customFormat="1" collapsed="1" x14ac:dyDescent="0.35">
      <c r="A507" s="303" t="s">
        <v>611</v>
      </c>
      <c r="B507" s="303"/>
      <c r="C507" s="303"/>
      <c r="D507" s="303"/>
      <c r="E507" s="168"/>
      <c r="F507" s="168"/>
    </row>
    <row r="508" spans="1:11" s="134" customFormat="1" hidden="1" outlineLevel="1" x14ac:dyDescent="0.35">
      <c r="A508" s="178" t="s">
        <v>303</v>
      </c>
      <c r="B508" s="179"/>
      <c r="C508" s="179"/>
      <c r="D508" s="179"/>
      <c r="E508" s="168"/>
      <c r="F508" s="168"/>
      <c r="G508" s="102"/>
      <c r="H508" s="102"/>
      <c r="I508" s="102"/>
      <c r="J508" s="102"/>
      <c r="K508" s="102"/>
    </row>
    <row r="509" spans="1:11" s="134" customFormat="1" hidden="1" outlineLevel="1" x14ac:dyDescent="0.35">
      <c r="A509" s="180" t="s">
        <v>302</v>
      </c>
      <c r="B509" s="181">
        <v>100</v>
      </c>
      <c r="C509" s="181">
        <v>100</v>
      </c>
      <c r="D509" s="181">
        <v>100</v>
      </c>
      <c r="E509" s="168"/>
      <c r="F509" s="168"/>
      <c r="G509" s="102"/>
      <c r="H509" s="102"/>
      <c r="I509" s="102"/>
      <c r="J509" s="102"/>
      <c r="K509" s="102"/>
    </row>
    <row r="510" spans="1:11" s="134" customFormat="1" hidden="1" outlineLevel="1" x14ac:dyDescent="0.35">
      <c r="A510" s="56" t="s">
        <v>304</v>
      </c>
      <c r="B510" s="67">
        <v>83.3</v>
      </c>
      <c r="C510" s="67">
        <v>83.3</v>
      </c>
      <c r="D510" s="67">
        <v>83.3</v>
      </c>
      <c r="E510" s="168"/>
      <c r="F510" s="168"/>
      <c r="G510" s="102"/>
      <c r="H510" s="102"/>
      <c r="I510" s="102"/>
      <c r="J510" s="102"/>
      <c r="K510" s="102"/>
    </row>
    <row r="511" spans="1:11" s="134" customFormat="1" hidden="1" outlineLevel="1" x14ac:dyDescent="0.35">
      <c r="A511" s="56" t="s">
        <v>305</v>
      </c>
      <c r="B511" s="67">
        <v>0</v>
      </c>
      <c r="C511" s="67">
        <v>0</v>
      </c>
      <c r="D511" s="67">
        <v>0</v>
      </c>
      <c r="E511" s="168"/>
      <c r="F511" s="168"/>
      <c r="G511" s="102"/>
      <c r="H511" s="102"/>
      <c r="I511" s="102"/>
      <c r="J511" s="102"/>
      <c r="K511" s="102"/>
    </row>
    <row r="512" spans="1:11" s="134" customFormat="1" hidden="1" outlineLevel="1" x14ac:dyDescent="0.35">
      <c r="A512" s="56" t="s">
        <v>306</v>
      </c>
      <c r="B512" s="67">
        <v>0</v>
      </c>
      <c r="C512" s="67">
        <v>0</v>
      </c>
      <c r="D512" s="67">
        <v>0</v>
      </c>
      <c r="E512" s="168"/>
      <c r="F512" s="168"/>
      <c r="G512" s="102"/>
      <c r="H512" s="102"/>
      <c r="I512" s="102"/>
      <c r="J512" s="102"/>
      <c r="K512" s="102"/>
    </row>
    <row r="513" spans="1:11" s="134" customFormat="1" hidden="1" outlineLevel="1" x14ac:dyDescent="0.35">
      <c r="A513" s="56" t="s">
        <v>307</v>
      </c>
      <c r="B513" s="67">
        <v>16.7</v>
      </c>
      <c r="C513" s="67">
        <v>16.7</v>
      </c>
      <c r="D513" s="67">
        <v>16.7</v>
      </c>
      <c r="E513" s="168"/>
      <c r="F513" s="168"/>
      <c r="G513" s="102"/>
      <c r="H513" s="102"/>
      <c r="I513" s="102"/>
      <c r="J513" s="102"/>
      <c r="K513" s="102"/>
    </row>
    <row r="514" spans="1:11" s="134" customFormat="1" hidden="1" outlineLevel="1" x14ac:dyDescent="0.35">
      <c r="A514" s="180" t="s">
        <v>308</v>
      </c>
      <c r="B514" s="181">
        <v>0</v>
      </c>
      <c r="C514" s="181">
        <v>0</v>
      </c>
      <c r="D514" s="181">
        <v>0</v>
      </c>
      <c r="E514" s="168"/>
      <c r="F514" s="168"/>
      <c r="G514" s="102"/>
      <c r="H514" s="102"/>
      <c r="I514" s="102"/>
      <c r="J514" s="102"/>
      <c r="K514" s="102"/>
    </row>
    <row r="515" spans="1:11" s="134" customFormat="1" hidden="1" outlineLevel="2" x14ac:dyDescent="0.35">
      <c r="A515" s="56" t="s">
        <v>309</v>
      </c>
      <c r="B515" s="67">
        <v>0</v>
      </c>
      <c r="C515" s="67">
        <v>0</v>
      </c>
      <c r="D515" s="67">
        <v>0</v>
      </c>
      <c r="E515" s="168"/>
      <c r="F515" s="168"/>
      <c r="G515" s="102"/>
      <c r="H515" s="102"/>
      <c r="I515" s="102"/>
      <c r="J515" s="102"/>
      <c r="K515" s="102"/>
    </row>
    <row r="516" spans="1:11" s="134" customFormat="1" hidden="1" outlineLevel="2" x14ac:dyDescent="0.35">
      <c r="A516" s="56" t="s">
        <v>310</v>
      </c>
      <c r="B516" s="67">
        <v>0</v>
      </c>
      <c r="C516" s="67">
        <v>0</v>
      </c>
      <c r="D516" s="67">
        <v>0</v>
      </c>
      <c r="E516" s="168"/>
      <c r="F516" s="168"/>
      <c r="G516" s="102"/>
      <c r="H516" s="102"/>
      <c r="I516" s="102"/>
      <c r="J516" s="102"/>
      <c r="K516" s="102"/>
    </row>
    <row r="517" spans="1:11" s="134" customFormat="1" hidden="1" outlineLevel="2" x14ac:dyDescent="0.35">
      <c r="A517" s="56" t="s">
        <v>311</v>
      </c>
      <c r="B517" s="67">
        <v>0</v>
      </c>
      <c r="C517" s="67">
        <v>0</v>
      </c>
      <c r="D517" s="67">
        <v>0</v>
      </c>
      <c r="E517" s="168"/>
      <c r="F517" s="168"/>
      <c r="G517" s="102"/>
      <c r="H517" s="102"/>
      <c r="I517" s="102"/>
      <c r="J517" s="102"/>
      <c r="K517" s="102"/>
    </row>
    <row r="518" spans="1:11" s="134" customFormat="1" hidden="1" outlineLevel="2" x14ac:dyDescent="0.35">
      <c r="A518" s="56" t="s">
        <v>312</v>
      </c>
      <c r="B518" s="67">
        <v>0</v>
      </c>
      <c r="C518" s="67">
        <v>0</v>
      </c>
      <c r="D518" s="67">
        <v>0</v>
      </c>
      <c r="E518" s="168"/>
      <c r="F518" s="168"/>
      <c r="G518" s="102"/>
      <c r="H518" s="102"/>
      <c r="I518" s="102"/>
      <c r="J518" s="102"/>
      <c r="K518" s="102"/>
    </row>
    <row r="519" spans="1:11" s="134" customFormat="1" hidden="1" outlineLevel="2" x14ac:dyDescent="0.35">
      <c r="A519" s="56" t="s">
        <v>307</v>
      </c>
      <c r="B519" s="67">
        <v>0</v>
      </c>
      <c r="C519" s="67">
        <v>0</v>
      </c>
      <c r="D519" s="67">
        <v>0</v>
      </c>
      <c r="E519" s="168"/>
      <c r="F519" s="168"/>
      <c r="G519" s="102"/>
      <c r="H519" s="102"/>
      <c r="I519" s="102"/>
      <c r="J519" s="102"/>
      <c r="K519" s="102"/>
    </row>
    <row r="520" spans="1:11" s="134" customFormat="1" hidden="1" outlineLevel="1" x14ac:dyDescent="0.35">
      <c r="A520" s="180" t="s">
        <v>313</v>
      </c>
      <c r="B520" s="181">
        <v>0</v>
      </c>
      <c r="C520" s="181">
        <v>0</v>
      </c>
      <c r="D520" s="181">
        <v>0</v>
      </c>
      <c r="E520" s="168"/>
      <c r="F520" s="168"/>
      <c r="G520" s="102"/>
      <c r="H520" s="102"/>
      <c r="I520" s="102"/>
      <c r="J520" s="102"/>
      <c r="K520" s="102"/>
    </row>
    <row r="521" spans="1:11" s="134" customFormat="1" hidden="1" outlineLevel="1" x14ac:dyDescent="0.35">
      <c r="A521" s="117" t="s">
        <v>314</v>
      </c>
      <c r="B521" s="182">
        <v>0</v>
      </c>
      <c r="C521" s="182">
        <v>0</v>
      </c>
      <c r="D521" s="182">
        <v>0</v>
      </c>
      <c r="E521" s="168"/>
      <c r="F521" s="168"/>
      <c r="G521" s="102"/>
      <c r="H521" s="102"/>
      <c r="I521" s="102"/>
      <c r="J521" s="102"/>
      <c r="K521" s="102"/>
    </row>
    <row r="522" spans="1:11" s="134" customFormat="1" hidden="1" outlineLevel="1" x14ac:dyDescent="0.35">
      <c r="A522" s="180" t="s">
        <v>315</v>
      </c>
      <c r="B522" s="181">
        <v>0</v>
      </c>
      <c r="C522" s="181">
        <v>0</v>
      </c>
      <c r="D522" s="181">
        <v>0</v>
      </c>
      <c r="E522" s="168"/>
      <c r="F522" s="168"/>
      <c r="G522" s="102"/>
      <c r="H522" s="102"/>
      <c r="I522" s="102"/>
      <c r="J522" s="102"/>
      <c r="K522" s="102"/>
    </row>
    <row r="523" spans="1:11" s="134" customFormat="1" hidden="1" outlineLevel="1" x14ac:dyDescent="0.35">
      <c r="A523" s="183" t="s">
        <v>316</v>
      </c>
      <c r="B523" s="179"/>
      <c r="C523" s="179"/>
      <c r="D523" s="179"/>
      <c r="E523" s="168"/>
      <c r="F523" s="168"/>
      <c r="G523" s="102"/>
      <c r="H523" s="102"/>
      <c r="I523" s="102"/>
      <c r="J523" s="102"/>
      <c r="K523" s="102"/>
    </row>
    <row r="524" spans="1:11" s="134" customFormat="1" hidden="1" outlineLevel="1" x14ac:dyDescent="0.35">
      <c r="A524" s="180" t="s">
        <v>302</v>
      </c>
      <c r="B524" s="184">
        <v>42.266161505998795</v>
      </c>
      <c r="C524" s="181">
        <v>47.8</v>
      </c>
      <c r="D524" s="181">
        <v>50.3</v>
      </c>
      <c r="E524" s="168"/>
      <c r="F524" s="168"/>
      <c r="G524" s="102"/>
      <c r="H524" s="102"/>
      <c r="I524" s="102"/>
      <c r="J524" s="102"/>
      <c r="K524" s="102"/>
    </row>
    <row r="525" spans="1:11" s="134" customFormat="1" hidden="1" outlineLevel="1" x14ac:dyDescent="0.35">
      <c r="A525" s="56" t="s">
        <v>304</v>
      </c>
      <c r="B525" s="185">
        <v>29.364543469061065</v>
      </c>
      <c r="C525" s="67">
        <v>31.5</v>
      </c>
      <c r="D525" s="67">
        <v>33.6</v>
      </c>
      <c r="E525" s="168"/>
      <c r="F525" s="168"/>
      <c r="G525" s="102"/>
      <c r="H525" s="102"/>
      <c r="I525" s="102"/>
      <c r="J525" s="102"/>
      <c r="K525" s="102"/>
    </row>
    <row r="526" spans="1:11" s="134" customFormat="1" hidden="1" outlineLevel="1" x14ac:dyDescent="0.35">
      <c r="A526" s="56" t="s">
        <v>305</v>
      </c>
      <c r="B526" s="185">
        <v>4.1201640070103647</v>
      </c>
      <c r="C526" s="67">
        <v>2.8</v>
      </c>
      <c r="D526" s="67">
        <v>5.5</v>
      </c>
      <c r="E526" s="168"/>
      <c r="F526" s="168"/>
      <c r="G526" s="102"/>
      <c r="H526" s="102"/>
      <c r="I526" s="102"/>
      <c r="J526" s="102"/>
      <c r="K526" s="102"/>
    </row>
    <row r="527" spans="1:11" s="134" customFormat="1" hidden="1" outlineLevel="1" x14ac:dyDescent="0.35">
      <c r="A527" s="56" t="s">
        <v>306</v>
      </c>
      <c r="B527" s="185">
        <v>0</v>
      </c>
      <c r="C527" s="67">
        <v>0</v>
      </c>
      <c r="D527" s="67">
        <v>0</v>
      </c>
      <c r="E527" s="168"/>
      <c r="F527" s="168"/>
      <c r="G527" s="102"/>
      <c r="H527" s="102"/>
      <c r="I527" s="102"/>
      <c r="J527" s="102"/>
      <c r="K527" s="102"/>
    </row>
    <row r="528" spans="1:11" s="134" customFormat="1" hidden="1" outlineLevel="1" x14ac:dyDescent="0.35">
      <c r="A528" s="56" t="s">
        <v>307</v>
      </c>
      <c r="B528" s="185">
        <v>8.7814540299273638</v>
      </c>
      <c r="C528" s="67">
        <v>13.5</v>
      </c>
      <c r="D528" s="67">
        <v>11.2</v>
      </c>
      <c r="E528" s="168"/>
      <c r="F528" s="168"/>
      <c r="G528" s="102"/>
      <c r="H528" s="102"/>
      <c r="I528" s="102"/>
      <c r="J528" s="102"/>
      <c r="K528" s="102"/>
    </row>
    <row r="529" spans="1:11" s="134" customFormat="1" hidden="1" outlineLevel="1" x14ac:dyDescent="0.35">
      <c r="A529" s="180" t="s">
        <v>308</v>
      </c>
      <c r="B529" s="184">
        <v>53.871695507059336</v>
      </c>
      <c r="C529" s="181">
        <v>33.299999999999997</v>
      </c>
      <c r="D529" s="181">
        <v>24</v>
      </c>
      <c r="E529" s="168"/>
      <c r="F529" s="168"/>
      <c r="G529" s="102"/>
      <c r="H529" s="102"/>
      <c r="I529" s="102"/>
      <c r="J529" s="102"/>
      <c r="K529" s="102"/>
    </row>
    <row r="530" spans="1:11" s="134" customFormat="1" hidden="1" outlineLevel="1" x14ac:dyDescent="0.35">
      <c r="A530" s="56" t="s">
        <v>309</v>
      </c>
      <c r="B530" s="185">
        <v>42.087260028791384</v>
      </c>
      <c r="C530" s="67">
        <v>26</v>
      </c>
      <c r="D530" s="67">
        <v>19.5</v>
      </c>
      <c r="E530" s="168"/>
      <c r="F530" s="168"/>
      <c r="G530" s="102"/>
      <c r="H530" s="102"/>
      <c r="I530" s="102"/>
      <c r="J530" s="102"/>
      <c r="K530" s="102"/>
    </row>
    <row r="531" spans="1:11" s="134" customFormat="1" hidden="1" outlineLevel="1" x14ac:dyDescent="0.35">
      <c r="A531" s="56" t="s">
        <v>310</v>
      </c>
      <c r="B531" s="185">
        <v>0</v>
      </c>
      <c r="C531" s="67">
        <v>0</v>
      </c>
      <c r="D531" s="67">
        <v>0</v>
      </c>
      <c r="E531" s="168"/>
      <c r="F531" s="168"/>
      <c r="G531" s="102"/>
      <c r="H531" s="102"/>
      <c r="I531" s="102"/>
      <c r="J531" s="102"/>
      <c r="K531" s="102"/>
    </row>
    <row r="532" spans="1:11" s="134" customFormat="1" hidden="1" outlineLevel="1" x14ac:dyDescent="0.35">
      <c r="A532" s="56" t="s">
        <v>311</v>
      </c>
      <c r="B532" s="185">
        <v>0</v>
      </c>
      <c r="C532" s="67">
        <v>0</v>
      </c>
      <c r="D532" s="67">
        <v>0</v>
      </c>
      <c r="E532" s="168"/>
      <c r="F532" s="168"/>
      <c r="G532" s="102"/>
      <c r="H532" s="102"/>
      <c r="I532" s="102"/>
      <c r="J532" s="102"/>
      <c r="K532" s="102"/>
    </row>
    <row r="533" spans="1:11" s="134" customFormat="1" hidden="1" outlineLevel="1" x14ac:dyDescent="0.35">
      <c r="A533" s="56" t="s">
        <v>312</v>
      </c>
      <c r="B533" s="185">
        <v>0</v>
      </c>
      <c r="C533" s="67">
        <v>0</v>
      </c>
      <c r="D533" s="67">
        <v>0</v>
      </c>
      <c r="E533" s="168"/>
      <c r="F533" s="168"/>
      <c r="G533" s="102"/>
      <c r="H533" s="102"/>
      <c r="I533" s="102"/>
      <c r="J533" s="102"/>
      <c r="K533" s="102"/>
    </row>
    <row r="534" spans="1:11" s="134" customFormat="1" hidden="1" outlineLevel="1" x14ac:dyDescent="0.35">
      <c r="A534" s="56" t="s">
        <v>307</v>
      </c>
      <c r="B534" s="185">
        <v>11.784435478267946</v>
      </c>
      <c r="C534" s="67">
        <v>7.3</v>
      </c>
      <c r="D534" s="67">
        <v>4.5</v>
      </c>
      <c r="E534" s="168"/>
      <c r="F534" s="168"/>
      <c r="G534" s="102"/>
      <c r="H534" s="102"/>
      <c r="I534" s="102"/>
      <c r="J534" s="102"/>
      <c r="K534" s="102"/>
    </row>
    <row r="535" spans="1:11" s="134" customFormat="1" hidden="1" outlineLevel="1" x14ac:dyDescent="0.35">
      <c r="A535" s="180" t="s">
        <v>313</v>
      </c>
      <c r="B535" s="184">
        <v>1.8643500057111078</v>
      </c>
      <c r="C535" s="181">
        <v>2.4</v>
      </c>
      <c r="D535" s="181">
        <v>2.5</v>
      </c>
      <c r="E535" s="168"/>
      <c r="F535" s="168"/>
      <c r="G535" s="102"/>
      <c r="H535" s="102"/>
      <c r="I535" s="102"/>
      <c r="J535" s="102"/>
      <c r="K535" s="102"/>
    </row>
    <row r="536" spans="1:11" s="134" customFormat="1" hidden="1" outlineLevel="1" x14ac:dyDescent="0.35">
      <c r="A536" s="117" t="s">
        <v>314</v>
      </c>
      <c r="B536" s="186">
        <v>1.9977929812307678</v>
      </c>
      <c r="C536" s="182">
        <v>16.5</v>
      </c>
      <c r="D536" s="182">
        <v>11.2</v>
      </c>
      <c r="E536" s="168"/>
      <c r="F536" s="168"/>
      <c r="G536" s="102"/>
      <c r="H536" s="102"/>
      <c r="I536" s="102"/>
      <c r="J536" s="102"/>
      <c r="K536" s="102"/>
    </row>
    <row r="537" spans="1:11" s="134" customFormat="1" hidden="1" outlineLevel="1" x14ac:dyDescent="0.35">
      <c r="A537" s="180" t="s">
        <v>315</v>
      </c>
      <c r="B537" s="181">
        <v>0</v>
      </c>
      <c r="C537" s="181">
        <v>0</v>
      </c>
      <c r="D537" s="181">
        <v>12</v>
      </c>
      <c r="E537" s="168"/>
      <c r="F537" s="168"/>
      <c r="G537" s="102"/>
      <c r="H537" s="102"/>
      <c r="I537" s="102"/>
      <c r="J537" s="102"/>
      <c r="K537" s="102"/>
    </row>
    <row r="538" spans="1:11" s="134" customFormat="1" hidden="1" outlineLevel="1" x14ac:dyDescent="0.35">
      <c r="A538" s="183" t="s">
        <v>317</v>
      </c>
      <c r="B538" s="179"/>
      <c r="C538" s="179"/>
      <c r="D538" s="179"/>
      <c r="E538" s="168"/>
      <c r="F538" s="168"/>
      <c r="G538" s="102"/>
      <c r="H538" s="102"/>
      <c r="I538" s="102"/>
      <c r="J538" s="102"/>
      <c r="K538" s="102"/>
    </row>
    <row r="539" spans="1:11" s="134" customFormat="1" hidden="1" outlineLevel="1" x14ac:dyDescent="0.35">
      <c r="A539" s="180" t="s">
        <v>302</v>
      </c>
      <c r="B539" s="181">
        <v>100</v>
      </c>
      <c r="C539" s="181">
        <v>100</v>
      </c>
      <c r="D539" s="181">
        <v>100</v>
      </c>
      <c r="E539" s="168"/>
      <c r="F539" s="168"/>
      <c r="G539" s="102"/>
      <c r="H539" s="102"/>
      <c r="I539" s="102"/>
      <c r="J539" s="102"/>
      <c r="K539" s="102"/>
    </row>
    <row r="540" spans="1:11" s="134" customFormat="1" hidden="1" outlineLevel="1" x14ac:dyDescent="0.35">
      <c r="A540" s="56" t="s">
        <v>304</v>
      </c>
      <c r="B540" s="67">
        <v>83.3</v>
      </c>
      <c r="C540" s="67">
        <v>83.3</v>
      </c>
      <c r="D540" s="67">
        <v>83.3</v>
      </c>
      <c r="E540" s="168"/>
      <c r="F540" s="168"/>
      <c r="G540" s="102"/>
      <c r="H540" s="102"/>
      <c r="I540" s="102"/>
      <c r="J540" s="102"/>
      <c r="K540" s="102"/>
    </row>
    <row r="541" spans="1:11" s="134" customFormat="1" hidden="1" outlineLevel="1" x14ac:dyDescent="0.35">
      <c r="A541" s="56" t="s">
        <v>305</v>
      </c>
      <c r="B541" s="67">
        <v>0</v>
      </c>
      <c r="C541" s="67">
        <v>0</v>
      </c>
      <c r="D541" s="67">
        <v>0</v>
      </c>
      <c r="E541" s="168"/>
      <c r="F541" s="168"/>
      <c r="G541" s="102"/>
      <c r="H541" s="102"/>
      <c r="I541" s="102"/>
      <c r="J541" s="102"/>
      <c r="K541" s="102"/>
    </row>
    <row r="542" spans="1:11" s="134" customFormat="1" hidden="1" outlineLevel="1" x14ac:dyDescent="0.35">
      <c r="A542" s="56" t="s">
        <v>306</v>
      </c>
      <c r="B542" s="67">
        <v>0</v>
      </c>
      <c r="C542" s="67">
        <v>0</v>
      </c>
      <c r="D542" s="67">
        <v>0</v>
      </c>
      <c r="E542" s="168"/>
      <c r="F542" s="168"/>
      <c r="G542" s="102"/>
      <c r="H542" s="102"/>
      <c r="I542" s="102"/>
      <c r="J542" s="102"/>
      <c r="K542" s="102"/>
    </row>
    <row r="543" spans="1:11" s="134" customFormat="1" hidden="1" outlineLevel="1" x14ac:dyDescent="0.35">
      <c r="A543" s="56" t="s">
        <v>307</v>
      </c>
      <c r="B543" s="67">
        <v>16.7</v>
      </c>
      <c r="C543" s="67">
        <v>16.7</v>
      </c>
      <c r="D543" s="67">
        <v>16.7</v>
      </c>
      <c r="E543" s="168"/>
      <c r="F543" s="168"/>
      <c r="G543" s="102"/>
      <c r="H543" s="102"/>
      <c r="I543" s="102"/>
      <c r="J543" s="102"/>
      <c r="K543" s="102"/>
    </row>
    <row r="544" spans="1:11" s="134" customFormat="1" hidden="1" outlineLevel="1" x14ac:dyDescent="0.35">
      <c r="A544" s="180" t="s">
        <v>308</v>
      </c>
      <c r="B544" s="181">
        <v>0</v>
      </c>
      <c r="C544" s="181">
        <v>0</v>
      </c>
      <c r="D544" s="181">
        <v>0</v>
      </c>
      <c r="E544" s="168"/>
      <c r="F544" s="168"/>
      <c r="G544" s="99"/>
      <c r="H544" s="99"/>
      <c r="I544" s="99"/>
    </row>
    <row r="545" spans="1:27" s="134" customFormat="1" hidden="1" outlineLevel="2" x14ac:dyDescent="0.35">
      <c r="A545" s="56" t="s">
        <v>309</v>
      </c>
      <c r="B545" s="67">
        <v>0</v>
      </c>
      <c r="C545" s="67">
        <v>0</v>
      </c>
      <c r="D545" s="67">
        <v>0</v>
      </c>
      <c r="E545" s="168"/>
      <c r="F545" s="168"/>
      <c r="G545" s="99"/>
      <c r="H545" s="99"/>
      <c r="I545" s="99"/>
    </row>
    <row r="546" spans="1:27" s="134" customFormat="1" hidden="1" outlineLevel="2" x14ac:dyDescent="0.35">
      <c r="A546" s="56" t="s">
        <v>310</v>
      </c>
      <c r="B546" s="67">
        <v>0</v>
      </c>
      <c r="C546" s="67">
        <v>0</v>
      </c>
      <c r="D546" s="67">
        <v>0</v>
      </c>
      <c r="E546" s="168"/>
      <c r="F546" s="168"/>
      <c r="G546" s="99"/>
      <c r="H546" s="99"/>
      <c r="I546" s="99"/>
    </row>
    <row r="547" spans="1:27" s="134" customFormat="1" hidden="1" outlineLevel="2" x14ac:dyDescent="0.35">
      <c r="A547" s="56" t="s">
        <v>311</v>
      </c>
      <c r="B547" s="67">
        <v>0</v>
      </c>
      <c r="C547" s="67">
        <v>0</v>
      </c>
      <c r="D547" s="67">
        <v>0</v>
      </c>
      <c r="E547" s="168"/>
      <c r="F547" s="168"/>
      <c r="G547" s="99"/>
      <c r="H547" s="99"/>
      <c r="I547" s="99"/>
    </row>
    <row r="548" spans="1:27" s="134" customFormat="1" hidden="1" outlineLevel="2" x14ac:dyDescent="0.35">
      <c r="A548" s="56" t="s">
        <v>312</v>
      </c>
      <c r="B548" s="67">
        <v>0</v>
      </c>
      <c r="C548" s="67">
        <v>0</v>
      </c>
      <c r="D548" s="67">
        <v>0</v>
      </c>
      <c r="E548" s="168"/>
      <c r="F548" s="168"/>
      <c r="G548" s="99"/>
      <c r="H548" s="99"/>
      <c r="I548" s="99"/>
    </row>
    <row r="549" spans="1:27" s="134" customFormat="1" hidden="1" outlineLevel="2" x14ac:dyDescent="0.35">
      <c r="A549" s="56" t="s">
        <v>307</v>
      </c>
      <c r="B549" s="67">
        <v>0</v>
      </c>
      <c r="C549" s="67">
        <v>0</v>
      </c>
      <c r="D549" s="67">
        <v>0</v>
      </c>
      <c r="E549" s="168"/>
      <c r="F549" s="168"/>
      <c r="G549" s="99"/>
      <c r="H549" s="99"/>
      <c r="I549" s="99"/>
    </row>
    <row r="550" spans="1:27" s="134" customFormat="1" hidden="1" outlineLevel="1" x14ac:dyDescent="0.35">
      <c r="A550" s="180" t="s">
        <v>313</v>
      </c>
      <c r="B550" s="181">
        <v>0</v>
      </c>
      <c r="C550" s="181">
        <v>0</v>
      </c>
      <c r="D550" s="181">
        <v>0</v>
      </c>
      <c r="E550" s="168"/>
      <c r="F550" s="168"/>
      <c r="G550" s="99"/>
      <c r="H550" s="99"/>
      <c r="I550" s="99"/>
    </row>
    <row r="551" spans="1:27" s="134" customFormat="1" hidden="1" outlineLevel="1" x14ac:dyDescent="0.35">
      <c r="A551" s="117" t="s">
        <v>314</v>
      </c>
      <c r="B551" s="182">
        <v>0</v>
      </c>
      <c r="C551" s="182">
        <v>0</v>
      </c>
      <c r="D551" s="182">
        <v>0</v>
      </c>
      <c r="E551" s="168"/>
      <c r="F551" s="168"/>
      <c r="G551" s="99"/>
      <c r="H551" s="99"/>
      <c r="I551" s="99"/>
    </row>
    <row r="552" spans="1:27" s="134" customFormat="1" hidden="1" outlineLevel="1" x14ac:dyDescent="0.35">
      <c r="A552" s="180" t="s">
        <v>315</v>
      </c>
      <c r="B552" s="181">
        <v>0</v>
      </c>
      <c r="C552" s="181">
        <v>0</v>
      </c>
      <c r="D552" s="181">
        <v>0</v>
      </c>
      <c r="E552" s="168"/>
      <c r="F552" s="168"/>
      <c r="G552" s="99"/>
      <c r="H552" s="99"/>
      <c r="I552" s="99"/>
    </row>
    <row r="553" spans="1:27" s="134" customFormat="1" x14ac:dyDescent="0.35">
      <c r="A553" s="117"/>
      <c r="B553" s="99"/>
      <c r="C553" s="99"/>
      <c r="D553" s="99"/>
      <c r="E553" s="99"/>
      <c r="F553" s="99"/>
      <c r="G553" s="99"/>
      <c r="H553" s="99"/>
      <c r="I553" s="99"/>
    </row>
    <row r="554" spans="1:27" s="134" customFormat="1" x14ac:dyDescent="0.35">
      <c r="A554" s="303" t="s">
        <v>612</v>
      </c>
      <c r="B554" s="303"/>
      <c r="C554" s="303"/>
      <c r="D554" s="303"/>
      <c r="E554" s="99"/>
      <c r="F554" s="99"/>
      <c r="G554" s="99"/>
      <c r="H554" s="99"/>
      <c r="I554" s="99"/>
    </row>
    <row r="555" spans="1:27" s="134" customFormat="1" outlineLevel="1" collapsed="1" x14ac:dyDescent="0.35">
      <c r="A555" s="24" t="s">
        <v>303</v>
      </c>
      <c r="B555" s="39">
        <f>SUM(B571,B570,B569,B563,B558)</f>
        <v>2584427.4500000002</v>
      </c>
      <c r="C555" s="39">
        <f>SUM(C571,C570,C569,C563,C558)</f>
        <v>2747040.11</v>
      </c>
      <c r="D555" s="39">
        <f>SUM(D571,D570,D569,D563,D558)</f>
        <v>2931364.57</v>
      </c>
      <c r="E555" s="99"/>
      <c r="F555" s="99"/>
      <c r="G555" s="99"/>
      <c r="H555" s="99"/>
      <c r="I555" s="99"/>
    </row>
    <row r="556" spans="1:27" s="99" customFormat="1" hidden="1" outlineLevel="3" x14ac:dyDescent="0.35">
      <c r="A556" s="94" t="s">
        <v>318</v>
      </c>
      <c r="B556" s="95">
        <v>21.08</v>
      </c>
      <c r="C556" s="95">
        <v>20.89</v>
      </c>
      <c r="D556" s="187">
        <v>12.58</v>
      </c>
      <c r="J556" s="134"/>
      <c r="K556" s="134"/>
      <c r="L556" s="134"/>
      <c r="M556" s="134"/>
      <c r="N556" s="134"/>
      <c r="O556" s="134"/>
      <c r="P556" s="134"/>
      <c r="Q556" s="134"/>
      <c r="R556" s="134"/>
      <c r="S556" s="134"/>
      <c r="T556" s="134"/>
      <c r="U556" s="134"/>
      <c r="V556" s="134"/>
      <c r="W556" s="134"/>
      <c r="X556" s="134"/>
      <c r="Y556" s="134"/>
      <c r="Z556" s="134"/>
      <c r="AA556" s="134"/>
    </row>
    <row r="557" spans="1:27" s="99" customFormat="1" hidden="1" outlineLevel="3" x14ac:dyDescent="0.35">
      <c r="A557" s="94" t="s">
        <v>319</v>
      </c>
      <c r="B557" s="187">
        <v>18</v>
      </c>
      <c r="C557" s="187">
        <v>16.78</v>
      </c>
      <c r="D557" s="187">
        <v>11.08</v>
      </c>
      <c r="J557" s="134"/>
      <c r="K557" s="134"/>
      <c r="L557" s="134"/>
      <c r="M557" s="134"/>
      <c r="N557" s="134"/>
      <c r="O557" s="134"/>
      <c r="P557" s="134"/>
      <c r="Q557" s="134"/>
      <c r="R557" s="134"/>
      <c r="S557" s="134"/>
      <c r="T557" s="134"/>
      <c r="U557" s="134"/>
      <c r="V557" s="134"/>
      <c r="W557" s="134"/>
      <c r="X557" s="134"/>
      <c r="Y557" s="134"/>
      <c r="Z557" s="134"/>
      <c r="AA557" s="134"/>
    </row>
    <row r="558" spans="1:27" s="99" customFormat="1" hidden="1" outlineLevel="3" x14ac:dyDescent="0.35">
      <c r="A558" s="42" t="s">
        <v>320</v>
      </c>
      <c r="B558" s="188">
        <v>2584427.4500000002</v>
      </c>
      <c r="C558" s="188">
        <v>2747040.11</v>
      </c>
      <c r="D558" s="188">
        <v>2931364.57</v>
      </c>
      <c r="J558" s="134"/>
      <c r="K558" s="134"/>
      <c r="L558" s="134"/>
      <c r="M558" s="134"/>
      <c r="N558" s="134"/>
      <c r="O558" s="134"/>
      <c r="P558" s="134"/>
      <c r="Q558" s="134"/>
      <c r="R558" s="134"/>
      <c r="S558" s="134"/>
      <c r="T558" s="134"/>
      <c r="U558" s="134"/>
      <c r="V558" s="134"/>
      <c r="W558" s="134"/>
      <c r="X558" s="134"/>
      <c r="Y558" s="134"/>
      <c r="Z558" s="134"/>
      <c r="AA558" s="134"/>
    </row>
    <row r="559" spans="1:27" s="99" customFormat="1" hidden="1" outlineLevel="3" x14ac:dyDescent="0.35">
      <c r="A559" s="94" t="s">
        <v>321</v>
      </c>
      <c r="B559" s="189">
        <v>2153689.6</v>
      </c>
      <c r="C559" s="189">
        <v>2289346.63</v>
      </c>
      <c r="D559" s="189">
        <v>2442803.9900000002</v>
      </c>
      <c r="J559" s="134"/>
      <c r="K559" s="134"/>
      <c r="L559" s="134"/>
      <c r="M559" s="134"/>
      <c r="N559" s="134"/>
      <c r="O559" s="134"/>
      <c r="P559" s="134"/>
      <c r="Q559" s="134"/>
      <c r="R559" s="134"/>
      <c r="S559" s="134"/>
      <c r="T559" s="134"/>
      <c r="U559" s="134"/>
      <c r="V559" s="134"/>
      <c r="W559" s="134"/>
      <c r="X559" s="134"/>
      <c r="Y559" s="134"/>
      <c r="Z559" s="134"/>
      <c r="AA559" s="134"/>
    </row>
    <row r="560" spans="1:27" s="99" customFormat="1" hidden="1" outlineLevel="3" x14ac:dyDescent="0.35">
      <c r="A560" s="94" t="s">
        <v>305</v>
      </c>
      <c r="B560" s="187">
        <v>0</v>
      </c>
      <c r="C560" s="187">
        <v>0</v>
      </c>
      <c r="D560" s="187">
        <v>0</v>
      </c>
      <c r="J560" s="134"/>
      <c r="K560" s="134"/>
      <c r="L560" s="134"/>
      <c r="M560" s="134"/>
      <c r="N560" s="134"/>
      <c r="O560" s="134"/>
      <c r="P560" s="134"/>
      <c r="Q560" s="134"/>
      <c r="R560" s="134"/>
      <c r="S560" s="134"/>
      <c r="T560" s="134"/>
      <c r="U560" s="134"/>
      <c r="V560" s="134"/>
      <c r="W560" s="134"/>
      <c r="X560" s="134"/>
      <c r="Y560" s="134"/>
      <c r="Z560" s="134"/>
      <c r="AA560" s="134"/>
    </row>
    <row r="561" spans="1:27" s="99" customFormat="1" hidden="1" outlineLevel="3" x14ac:dyDescent="0.35">
      <c r="A561" s="94" t="s">
        <v>306</v>
      </c>
      <c r="B561" s="187">
        <v>0</v>
      </c>
      <c r="C561" s="187">
        <v>0</v>
      </c>
      <c r="D561" s="187">
        <v>0</v>
      </c>
      <c r="J561" s="134"/>
      <c r="K561" s="134"/>
      <c r="L561" s="134"/>
      <c r="M561" s="134"/>
      <c r="N561" s="134"/>
      <c r="O561" s="134"/>
      <c r="P561" s="134"/>
      <c r="Q561" s="134"/>
      <c r="R561" s="134"/>
      <c r="S561" s="134"/>
      <c r="T561" s="134"/>
      <c r="U561" s="134"/>
      <c r="V561" s="134"/>
      <c r="W561" s="134"/>
      <c r="X561" s="134"/>
      <c r="Y561" s="134"/>
      <c r="Z561" s="134"/>
      <c r="AA561" s="134"/>
    </row>
    <row r="562" spans="1:27" s="99" customFormat="1" hidden="1" outlineLevel="3" x14ac:dyDescent="0.35">
      <c r="A562" s="94" t="s">
        <v>98</v>
      </c>
      <c r="B562" s="189">
        <v>430737.85</v>
      </c>
      <c r="C562" s="189">
        <v>457693.48</v>
      </c>
      <c r="D562" s="189">
        <v>488560.58</v>
      </c>
      <c r="J562" s="134"/>
      <c r="K562" s="134"/>
      <c r="L562" s="134"/>
      <c r="M562" s="134"/>
      <c r="N562" s="134"/>
      <c r="O562" s="134"/>
      <c r="P562" s="134"/>
      <c r="Q562" s="134"/>
      <c r="R562" s="134"/>
      <c r="S562" s="134"/>
      <c r="T562" s="134"/>
      <c r="U562" s="134"/>
      <c r="V562" s="134"/>
      <c r="W562" s="134"/>
      <c r="X562" s="134"/>
      <c r="Y562" s="134"/>
      <c r="Z562" s="134"/>
      <c r="AA562" s="134"/>
    </row>
    <row r="563" spans="1:27" s="99" customFormat="1" hidden="1" outlineLevel="3" x14ac:dyDescent="0.35">
      <c r="A563" s="42" t="s">
        <v>322</v>
      </c>
      <c r="B563" s="190">
        <v>0</v>
      </c>
      <c r="C563" s="190">
        <v>0</v>
      </c>
      <c r="D563" s="190">
        <v>0</v>
      </c>
      <c r="J563" s="134"/>
      <c r="K563" s="134"/>
      <c r="L563" s="134"/>
      <c r="M563" s="134"/>
      <c r="N563" s="134"/>
      <c r="O563" s="134"/>
      <c r="P563" s="134"/>
      <c r="Q563" s="134"/>
      <c r="R563" s="134"/>
      <c r="S563" s="134"/>
      <c r="T563" s="134"/>
      <c r="U563" s="134"/>
      <c r="V563" s="134"/>
      <c r="W563" s="134"/>
      <c r="X563" s="134"/>
      <c r="Y563" s="134"/>
      <c r="Z563" s="134"/>
      <c r="AA563" s="134"/>
    </row>
    <row r="564" spans="1:27" s="99" customFormat="1" hidden="1" outlineLevel="3" x14ac:dyDescent="0.35">
      <c r="A564" s="94" t="s">
        <v>309</v>
      </c>
      <c r="B564" s="187">
        <v>0</v>
      </c>
      <c r="C564" s="187">
        <v>0</v>
      </c>
      <c r="D564" s="187">
        <v>0</v>
      </c>
      <c r="J564" s="134"/>
      <c r="K564" s="134"/>
      <c r="L564" s="134"/>
      <c r="M564" s="134"/>
      <c r="N564" s="134"/>
      <c r="O564" s="134"/>
      <c r="P564" s="134"/>
      <c r="Q564" s="134"/>
      <c r="R564" s="134"/>
      <c r="S564" s="134"/>
      <c r="T564" s="134"/>
      <c r="U564" s="134"/>
      <c r="V564" s="134"/>
      <c r="W564" s="134"/>
      <c r="X564" s="134"/>
      <c r="Y564" s="134"/>
      <c r="Z564" s="134"/>
      <c r="AA564" s="134"/>
    </row>
    <row r="565" spans="1:27" s="99" customFormat="1" hidden="1" outlineLevel="3" x14ac:dyDescent="0.35">
      <c r="A565" s="94" t="s">
        <v>310</v>
      </c>
      <c r="B565" s="187">
        <v>0</v>
      </c>
      <c r="C565" s="187">
        <v>0</v>
      </c>
      <c r="D565" s="187">
        <v>0</v>
      </c>
      <c r="J565" s="134"/>
      <c r="K565" s="134"/>
      <c r="L565" s="134"/>
      <c r="M565" s="134"/>
      <c r="N565" s="134"/>
      <c r="O565" s="134"/>
      <c r="P565" s="134"/>
      <c r="Q565" s="134"/>
      <c r="R565" s="134"/>
      <c r="S565" s="134"/>
      <c r="T565" s="134"/>
      <c r="U565" s="134"/>
      <c r="V565" s="134"/>
      <c r="W565" s="134"/>
      <c r="X565" s="134"/>
      <c r="Y565" s="134"/>
      <c r="Z565" s="134"/>
      <c r="AA565" s="134"/>
    </row>
    <row r="566" spans="1:27" s="99" customFormat="1" hidden="1" outlineLevel="3" x14ac:dyDescent="0.35">
      <c r="A566" s="94" t="s">
        <v>311</v>
      </c>
      <c r="B566" s="187">
        <v>0</v>
      </c>
      <c r="C566" s="187">
        <v>0</v>
      </c>
      <c r="D566" s="187">
        <v>0</v>
      </c>
      <c r="J566" s="134"/>
      <c r="K566" s="134"/>
      <c r="L566" s="134"/>
      <c r="M566" s="134"/>
      <c r="N566" s="134"/>
      <c r="O566" s="134"/>
      <c r="P566" s="134"/>
      <c r="Q566" s="134"/>
      <c r="R566" s="134"/>
      <c r="S566" s="134"/>
      <c r="T566" s="134"/>
      <c r="U566" s="134"/>
      <c r="V566" s="134"/>
      <c r="W566" s="134"/>
      <c r="X566" s="134"/>
      <c r="Y566" s="134"/>
      <c r="Z566" s="134"/>
      <c r="AA566" s="134"/>
    </row>
    <row r="567" spans="1:27" s="99" customFormat="1" hidden="1" outlineLevel="3" x14ac:dyDescent="0.35">
      <c r="A567" s="94" t="s">
        <v>312</v>
      </c>
      <c r="B567" s="187">
        <v>0</v>
      </c>
      <c r="C567" s="187">
        <v>0</v>
      </c>
      <c r="D567" s="187">
        <v>0</v>
      </c>
      <c r="J567" s="134"/>
      <c r="K567" s="134"/>
      <c r="L567" s="134"/>
      <c r="M567" s="134"/>
      <c r="N567" s="134"/>
      <c r="O567" s="134"/>
      <c r="P567" s="134"/>
      <c r="Q567" s="134"/>
      <c r="R567" s="134"/>
      <c r="S567" s="134"/>
      <c r="T567" s="134"/>
      <c r="U567" s="134"/>
      <c r="V567" s="134"/>
      <c r="W567" s="134"/>
      <c r="X567" s="134"/>
      <c r="Y567" s="134"/>
      <c r="Z567" s="134"/>
      <c r="AA567" s="134"/>
    </row>
    <row r="568" spans="1:27" s="99" customFormat="1" hidden="1" outlineLevel="3" x14ac:dyDescent="0.35">
      <c r="A568" s="94" t="s">
        <v>98</v>
      </c>
      <c r="B568" s="187">
        <v>0</v>
      </c>
      <c r="C568" s="187">
        <v>0</v>
      </c>
      <c r="D568" s="187">
        <v>0</v>
      </c>
      <c r="J568" s="134"/>
      <c r="K568" s="134"/>
      <c r="L568" s="134"/>
      <c r="M568" s="134"/>
      <c r="N568" s="134"/>
      <c r="O568" s="134"/>
      <c r="P568" s="134"/>
      <c r="Q568" s="134"/>
      <c r="R568" s="134"/>
      <c r="S568" s="134"/>
      <c r="T568" s="134"/>
      <c r="U568" s="134"/>
      <c r="V568" s="134"/>
      <c r="W568" s="134"/>
      <c r="X568" s="134"/>
      <c r="Y568" s="134"/>
      <c r="Z568" s="134"/>
      <c r="AA568" s="134"/>
    </row>
    <row r="569" spans="1:27" s="99" customFormat="1" hidden="1" outlineLevel="3" x14ac:dyDescent="0.35">
      <c r="A569" s="42" t="s">
        <v>323</v>
      </c>
      <c r="B569" s="190">
        <v>0</v>
      </c>
      <c r="C569" s="190">
        <v>0</v>
      </c>
      <c r="D569" s="190">
        <v>0</v>
      </c>
      <c r="J569" s="134"/>
      <c r="K569" s="134"/>
      <c r="L569" s="134"/>
      <c r="M569" s="134"/>
      <c r="N569" s="134"/>
      <c r="O569" s="134"/>
      <c r="P569" s="134"/>
      <c r="Q569" s="134"/>
      <c r="R569" s="134"/>
      <c r="S569" s="134"/>
      <c r="T569" s="134"/>
      <c r="U569" s="134"/>
      <c r="V569" s="134"/>
      <c r="W569" s="134"/>
      <c r="X569" s="134"/>
      <c r="Y569" s="134"/>
      <c r="Z569" s="134"/>
      <c r="AA569" s="134"/>
    </row>
    <row r="570" spans="1:27" s="99" customFormat="1" hidden="1" outlineLevel="3" x14ac:dyDescent="0.35">
      <c r="A570" s="42" t="s">
        <v>324</v>
      </c>
      <c r="B570" s="190">
        <v>0</v>
      </c>
      <c r="C570" s="190">
        <v>0</v>
      </c>
      <c r="D570" s="190">
        <v>0</v>
      </c>
      <c r="J570" s="134"/>
      <c r="K570" s="134"/>
      <c r="L570" s="134"/>
      <c r="M570" s="134"/>
      <c r="N570" s="134"/>
      <c r="O570" s="134"/>
      <c r="P570" s="134"/>
      <c r="Q570" s="134"/>
      <c r="R570" s="134"/>
      <c r="S570" s="134"/>
      <c r="T570" s="134"/>
      <c r="U570" s="134"/>
      <c r="V570" s="134"/>
      <c r="W570" s="134"/>
      <c r="X570" s="134"/>
      <c r="Y570" s="134"/>
      <c r="Z570" s="134"/>
      <c r="AA570" s="134"/>
    </row>
    <row r="571" spans="1:27" s="99" customFormat="1" hidden="1" outlineLevel="3" x14ac:dyDescent="0.35">
      <c r="A571" s="42" t="s">
        <v>325</v>
      </c>
      <c r="B571" s="190">
        <v>0</v>
      </c>
      <c r="C571" s="190">
        <v>0</v>
      </c>
      <c r="D571" s="190">
        <v>0</v>
      </c>
      <c r="J571" s="134"/>
      <c r="K571" s="134"/>
      <c r="L571" s="134"/>
      <c r="M571" s="134"/>
      <c r="N571" s="134"/>
      <c r="O571" s="134"/>
      <c r="P571" s="134"/>
      <c r="Q571" s="134"/>
      <c r="R571" s="134"/>
      <c r="S571" s="134"/>
      <c r="T571" s="134"/>
      <c r="U571" s="134"/>
      <c r="V571" s="134"/>
      <c r="W571" s="134"/>
      <c r="X571" s="134"/>
      <c r="Y571" s="134"/>
      <c r="Z571" s="134"/>
      <c r="AA571" s="134"/>
    </row>
    <row r="572" spans="1:27" s="99" customFormat="1" outlineLevel="1" collapsed="1" x14ac:dyDescent="0.35">
      <c r="A572" s="24" t="s">
        <v>316</v>
      </c>
      <c r="B572" s="39">
        <f>SUM(B588,B587,B586,B580,B575)</f>
        <v>27248830.34</v>
      </c>
      <c r="C572" s="39">
        <f>SUM(C588,C587,C586,C580,C575)</f>
        <v>27280197.390000001</v>
      </c>
      <c r="D572" s="39">
        <f>SUM(D588,D587,D586,D580,D575)</f>
        <v>21810007.68</v>
      </c>
      <c r="J572" s="134"/>
      <c r="K572" s="134"/>
      <c r="L572" s="134"/>
      <c r="M572" s="134"/>
      <c r="N572" s="134"/>
      <c r="O572" s="134"/>
      <c r="P572" s="134"/>
      <c r="Q572" s="134"/>
      <c r="R572" s="134"/>
      <c r="S572" s="134"/>
      <c r="T572" s="134"/>
      <c r="U572" s="134"/>
      <c r="V572" s="134"/>
      <c r="W572" s="134"/>
      <c r="X572" s="134"/>
      <c r="Y572" s="134"/>
      <c r="Z572" s="134"/>
      <c r="AA572" s="134"/>
    </row>
    <row r="573" spans="1:27" s="99" customFormat="1" hidden="1" outlineLevel="2" x14ac:dyDescent="0.35">
      <c r="A573" s="94" t="s">
        <v>318</v>
      </c>
      <c r="B573" s="95">
        <v>9.25</v>
      </c>
      <c r="C573" s="95">
        <v>9</v>
      </c>
      <c r="D573" s="187">
        <v>6.92</v>
      </c>
      <c r="J573" s="134"/>
      <c r="K573" s="134"/>
      <c r="L573" s="134"/>
      <c r="M573" s="134"/>
      <c r="N573" s="134"/>
      <c r="O573" s="134"/>
      <c r="P573" s="134"/>
      <c r="Q573" s="134"/>
      <c r="R573" s="134"/>
      <c r="S573" s="134"/>
      <c r="T573" s="134"/>
      <c r="U573" s="134"/>
      <c r="V573" s="134"/>
      <c r="W573" s="134"/>
      <c r="X573" s="134"/>
      <c r="Y573" s="134"/>
      <c r="Z573" s="134"/>
      <c r="AA573" s="134"/>
    </row>
    <row r="574" spans="1:27" s="99" customFormat="1" hidden="1" outlineLevel="2" x14ac:dyDescent="0.35">
      <c r="A574" s="94" t="s">
        <v>319</v>
      </c>
      <c r="B574" s="187">
        <v>9.25</v>
      </c>
      <c r="C574" s="187">
        <v>9</v>
      </c>
      <c r="D574" s="187">
        <v>6.92</v>
      </c>
      <c r="J574" s="134"/>
      <c r="K574" s="134"/>
      <c r="L574" s="134"/>
      <c r="M574" s="134"/>
      <c r="N574" s="134"/>
      <c r="O574" s="134"/>
      <c r="P574" s="134"/>
      <c r="Q574" s="134"/>
      <c r="R574" s="134"/>
      <c r="S574" s="134"/>
      <c r="T574" s="134"/>
      <c r="U574" s="134"/>
      <c r="V574" s="134"/>
      <c r="W574" s="134"/>
      <c r="X574" s="134"/>
      <c r="Y574" s="134"/>
      <c r="Z574" s="134"/>
      <c r="AA574" s="134"/>
    </row>
    <row r="575" spans="1:27" s="99" customFormat="1" hidden="1" outlineLevel="2" x14ac:dyDescent="0.35">
      <c r="A575" s="42" t="s">
        <v>320</v>
      </c>
      <c r="B575" s="188">
        <v>11517034.640000001</v>
      </c>
      <c r="C575" s="188">
        <v>13222850.310000001</v>
      </c>
      <c r="D575" s="188">
        <v>10949680.41</v>
      </c>
      <c r="J575" s="134"/>
      <c r="K575" s="134"/>
      <c r="L575" s="134"/>
      <c r="M575" s="134"/>
      <c r="N575" s="134"/>
      <c r="O575" s="134"/>
      <c r="P575" s="134"/>
      <c r="Q575" s="134"/>
      <c r="R575" s="134"/>
      <c r="S575" s="134"/>
      <c r="T575" s="134"/>
      <c r="U575" s="134"/>
      <c r="V575" s="134"/>
      <c r="W575" s="134"/>
      <c r="X575" s="134"/>
      <c r="Y575" s="134"/>
      <c r="Z575" s="134"/>
      <c r="AA575" s="134"/>
    </row>
    <row r="576" spans="1:27" s="99" customFormat="1" hidden="1" outlineLevel="2" x14ac:dyDescent="0.35">
      <c r="A576" s="94" t="s">
        <v>321</v>
      </c>
      <c r="B576" s="189">
        <v>8001494.6299999999</v>
      </c>
      <c r="C576" s="189">
        <v>8629496.0999999996</v>
      </c>
      <c r="D576" s="189">
        <v>7317391.0099999998</v>
      </c>
      <c r="J576" s="134"/>
      <c r="K576" s="134"/>
      <c r="L576" s="134"/>
      <c r="M576" s="134"/>
      <c r="N576" s="134"/>
      <c r="O576" s="134"/>
      <c r="P576" s="134"/>
      <c r="Q576" s="134"/>
      <c r="R576" s="134"/>
      <c r="S576" s="134"/>
      <c r="T576" s="134"/>
      <c r="U576" s="134"/>
      <c r="V576" s="134"/>
      <c r="W576" s="134"/>
      <c r="X576" s="134"/>
      <c r="Y576" s="134"/>
      <c r="Z576" s="134"/>
      <c r="AA576" s="134"/>
    </row>
    <row r="577" spans="1:27" s="99" customFormat="1" hidden="1" outlineLevel="2" x14ac:dyDescent="0.35">
      <c r="A577" s="94" t="s">
        <v>305</v>
      </c>
      <c r="B577" s="189">
        <v>1122696.5</v>
      </c>
      <c r="C577" s="189">
        <v>951074.36</v>
      </c>
      <c r="D577" s="189">
        <v>1198659.0900000001</v>
      </c>
      <c r="J577" s="134"/>
      <c r="K577" s="134"/>
      <c r="L577" s="134"/>
      <c r="M577" s="134"/>
      <c r="N577" s="134"/>
      <c r="O577" s="134"/>
      <c r="P577" s="134"/>
      <c r="Q577" s="134"/>
      <c r="R577" s="134"/>
      <c r="S577" s="134"/>
      <c r="T577" s="134"/>
      <c r="U577" s="134"/>
      <c r="V577" s="134"/>
      <c r="W577" s="134"/>
      <c r="X577" s="134"/>
      <c r="Y577" s="134"/>
      <c r="Z577" s="134"/>
      <c r="AA577" s="134"/>
    </row>
    <row r="578" spans="1:27" s="99" customFormat="1" hidden="1" outlineLevel="2" x14ac:dyDescent="0.35">
      <c r="A578" s="94" t="s">
        <v>306</v>
      </c>
      <c r="B578" s="187">
        <v>0</v>
      </c>
      <c r="C578" s="187">
        <v>0</v>
      </c>
      <c r="D578" s="187">
        <v>0</v>
      </c>
      <c r="J578" s="134"/>
      <c r="K578" s="134"/>
      <c r="L578" s="134"/>
      <c r="M578" s="134"/>
      <c r="N578" s="134"/>
      <c r="O578" s="134"/>
      <c r="P578" s="134"/>
      <c r="Q578" s="134"/>
      <c r="R578" s="134"/>
      <c r="S578" s="134"/>
      <c r="T578" s="134"/>
      <c r="U578" s="134"/>
      <c r="V578" s="134"/>
      <c r="W578" s="134"/>
      <c r="X578" s="134"/>
      <c r="Y578" s="134"/>
      <c r="Z578" s="134"/>
      <c r="AA578" s="134"/>
    </row>
    <row r="579" spans="1:27" s="99" customFormat="1" hidden="1" outlineLevel="2" x14ac:dyDescent="0.35">
      <c r="A579" s="94" t="s">
        <v>98</v>
      </c>
      <c r="B579" s="189">
        <v>2392843.5099999998</v>
      </c>
      <c r="C579" s="189">
        <v>3642279.85</v>
      </c>
      <c r="D579" s="189">
        <v>2433630.31</v>
      </c>
      <c r="J579" s="134"/>
      <c r="K579" s="134"/>
      <c r="L579" s="134"/>
      <c r="M579" s="134"/>
      <c r="N579" s="134"/>
      <c r="O579" s="134"/>
      <c r="P579" s="134"/>
      <c r="Q579" s="134"/>
      <c r="R579" s="134"/>
      <c r="S579" s="134"/>
      <c r="T579" s="134"/>
      <c r="U579" s="134"/>
      <c r="V579" s="134"/>
      <c r="W579" s="134"/>
      <c r="X579" s="134"/>
      <c r="Y579" s="134"/>
      <c r="Z579" s="134"/>
      <c r="AA579" s="134"/>
    </row>
    <row r="580" spans="1:27" s="99" customFormat="1" hidden="1" outlineLevel="2" x14ac:dyDescent="0.35">
      <c r="A580" s="42" t="s">
        <v>322</v>
      </c>
      <c r="B580" s="188">
        <v>14679406.91</v>
      </c>
      <c r="C580" s="188">
        <v>9049951.8000000007</v>
      </c>
      <c r="D580" s="188">
        <v>5228775.43</v>
      </c>
      <c r="J580" s="134"/>
      <c r="K580" s="134"/>
      <c r="L580" s="134"/>
      <c r="M580" s="134"/>
      <c r="N580" s="134"/>
      <c r="O580" s="134"/>
      <c r="P580" s="134"/>
      <c r="Q580" s="134"/>
      <c r="R580" s="134"/>
      <c r="S580" s="134"/>
      <c r="T580" s="134"/>
      <c r="U580" s="134"/>
      <c r="V580" s="134"/>
      <c r="W580" s="134"/>
      <c r="X580" s="134"/>
      <c r="Y580" s="134"/>
      <c r="Z580" s="134"/>
      <c r="AA580" s="134"/>
    </row>
    <row r="581" spans="1:27" s="99" customFormat="1" hidden="1" outlineLevel="2" x14ac:dyDescent="0.35">
      <c r="A581" s="94" t="s">
        <v>309</v>
      </c>
      <c r="B581" s="189">
        <v>11468286.08</v>
      </c>
      <c r="C581" s="189">
        <v>7070274.2800000003</v>
      </c>
      <c r="D581" s="189">
        <v>4253210.17</v>
      </c>
      <c r="J581" s="134"/>
      <c r="K581" s="134"/>
      <c r="L581" s="134"/>
      <c r="M581" s="134"/>
      <c r="N581" s="134"/>
      <c r="O581" s="134"/>
      <c r="P581" s="134"/>
      <c r="Q581" s="134"/>
      <c r="R581" s="134"/>
      <c r="S581" s="134"/>
      <c r="T581" s="134"/>
      <c r="U581" s="134"/>
      <c r="V581" s="134"/>
      <c r="W581" s="134"/>
      <c r="X581" s="134"/>
      <c r="Y581" s="134"/>
      <c r="Z581" s="134"/>
      <c r="AA581" s="134"/>
    </row>
    <row r="582" spans="1:27" s="99" customFormat="1" hidden="1" outlineLevel="2" x14ac:dyDescent="0.35">
      <c r="A582" s="94" t="s">
        <v>310</v>
      </c>
      <c r="B582" s="187">
        <v>0</v>
      </c>
      <c r="C582" s="187">
        <v>0</v>
      </c>
      <c r="D582" s="187">
        <v>0</v>
      </c>
      <c r="J582" s="134"/>
      <c r="K582" s="134"/>
      <c r="L582" s="134"/>
      <c r="M582" s="134"/>
      <c r="N582" s="134"/>
      <c r="O582" s="134"/>
      <c r="P582" s="134"/>
      <c r="Q582" s="134"/>
      <c r="R582" s="134"/>
      <c r="S582" s="134"/>
      <c r="T582" s="134"/>
      <c r="U582" s="134"/>
      <c r="V582" s="134"/>
      <c r="W582" s="134"/>
      <c r="X582" s="134"/>
      <c r="Y582" s="134"/>
      <c r="Z582" s="134"/>
      <c r="AA582" s="134"/>
    </row>
    <row r="583" spans="1:27" s="99" customFormat="1" hidden="1" outlineLevel="2" x14ac:dyDescent="0.35">
      <c r="A583" s="94" t="s">
        <v>311</v>
      </c>
      <c r="B583" s="187">
        <v>0</v>
      </c>
      <c r="C583" s="187">
        <v>0</v>
      </c>
      <c r="D583" s="187">
        <v>0</v>
      </c>
      <c r="J583" s="134"/>
      <c r="K583" s="134"/>
      <c r="L583" s="134"/>
      <c r="M583" s="134"/>
      <c r="N583" s="134"/>
      <c r="O583" s="134"/>
      <c r="P583" s="134"/>
      <c r="Q583" s="134"/>
      <c r="R583" s="134"/>
      <c r="S583" s="134"/>
      <c r="T583" s="134"/>
      <c r="U583" s="134"/>
      <c r="V583" s="134"/>
      <c r="W583" s="134"/>
      <c r="X583" s="134"/>
      <c r="Y583" s="134"/>
      <c r="Z583" s="134"/>
      <c r="AA583" s="134"/>
    </row>
    <row r="584" spans="1:27" s="99" customFormat="1" hidden="1" outlineLevel="2" x14ac:dyDescent="0.35">
      <c r="A584" s="94" t="s">
        <v>312</v>
      </c>
      <c r="B584" s="187">
        <v>0</v>
      </c>
      <c r="C584" s="187">
        <v>0</v>
      </c>
      <c r="D584" s="187">
        <v>0</v>
      </c>
      <c r="J584" s="134"/>
      <c r="K584" s="134"/>
      <c r="L584" s="134"/>
      <c r="M584" s="134"/>
      <c r="N584" s="134"/>
      <c r="O584" s="134"/>
      <c r="P584" s="134"/>
      <c r="Q584" s="134"/>
      <c r="R584" s="134"/>
      <c r="S584" s="134"/>
      <c r="T584" s="134"/>
      <c r="U584" s="134"/>
      <c r="V584" s="134"/>
      <c r="W584" s="134"/>
      <c r="X584" s="134"/>
      <c r="Y584" s="134"/>
      <c r="Z584" s="134"/>
      <c r="AA584" s="134"/>
    </row>
    <row r="585" spans="1:27" s="99" customFormat="1" hidden="1" outlineLevel="2" x14ac:dyDescent="0.35">
      <c r="A585" s="94" t="s">
        <v>98</v>
      </c>
      <c r="B585" s="189">
        <v>3211120.83</v>
      </c>
      <c r="C585" s="189">
        <v>1979677.52</v>
      </c>
      <c r="D585" s="189">
        <v>975565.26</v>
      </c>
      <c r="J585" s="134"/>
      <c r="K585" s="134"/>
      <c r="L585" s="134"/>
      <c r="M585" s="134"/>
      <c r="N585" s="134"/>
      <c r="O585" s="134"/>
      <c r="P585" s="134"/>
      <c r="Q585" s="134"/>
      <c r="R585" s="134"/>
      <c r="S585" s="134"/>
      <c r="T585" s="134"/>
      <c r="U585" s="134"/>
      <c r="V585" s="134"/>
      <c r="W585" s="134"/>
      <c r="X585" s="134"/>
      <c r="Y585" s="134"/>
      <c r="Z585" s="134"/>
      <c r="AA585" s="134"/>
    </row>
    <row r="586" spans="1:27" s="99" customFormat="1" hidden="1" outlineLevel="2" x14ac:dyDescent="0.35">
      <c r="A586" s="42" t="s">
        <v>323</v>
      </c>
      <c r="B586" s="188">
        <v>508013.57</v>
      </c>
      <c r="C586" s="188">
        <v>628749.72</v>
      </c>
      <c r="D586" s="188">
        <v>552745.91</v>
      </c>
      <c r="J586" s="134"/>
      <c r="K586" s="134"/>
      <c r="L586" s="134"/>
      <c r="M586" s="134"/>
      <c r="N586" s="134"/>
      <c r="O586" s="134"/>
      <c r="P586" s="134"/>
      <c r="Q586" s="134"/>
      <c r="R586" s="134"/>
      <c r="S586" s="134"/>
      <c r="T586" s="134"/>
      <c r="U586" s="134"/>
      <c r="V586" s="134"/>
      <c r="W586" s="134"/>
      <c r="X586" s="134"/>
      <c r="Y586" s="134"/>
      <c r="Z586" s="134"/>
      <c r="AA586" s="134"/>
    </row>
    <row r="587" spans="1:27" s="99" customFormat="1" hidden="1" outlineLevel="2" x14ac:dyDescent="0.35">
      <c r="A587" s="42" t="s">
        <v>324</v>
      </c>
      <c r="B587" s="188">
        <v>544375.22</v>
      </c>
      <c r="C587" s="188">
        <v>4378645.5599999996</v>
      </c>
      <c r="D587" s="188">
        <v>2453020.4300000002</v>
      </c>
      <c r="J587" s="134"/>
      <c r="K587" s="134"/>
      <c r="L587" s="134"/>
      <c r="M587" s="134"/>
      <c r="N587" s="134"/>
      <c r="O587" s="134"/>
      <c r="P587" s="134"/>
      <c r="Q587" s="134"/>
      <c r="R587" s="134"/>
      <c r="S587" s="134"/>
      <c r="T587" s="134"/>
      <c r="U587" s="134"/>
      <c r="V587" s="134"/>
      <c r="W587" s="134"/>
      <c r="X587" s="134"/>
      <c r="Y587" s="134"/>
      <c r="Z587" s="134"/>
      <c r="AA587" s="134"/>
    </row>
    <row r="588" spans="1:27" s="99" customFormat="1" hidden="1" outlineLevel="2" x14ac:dyDescent="0.35">
      <c r="A588" s="42" t="s">
        <v>325</v>
      </c>
      <c r="B588" s="191">
        <v>0</v>
      </c>
      <c r="C588" s="191">
        <v>0</v>
      </c>
      <c r="D588" s="188">
        <v>2625785.5</v>
      </c>
      <c r="J588" s="134"/>
      <c r="K588" s="134"/>
      <c r="L588" s="134"/>
      <c r="M588" s="134"/>
      <c r="N588" s="134"/>
      <c r="O588" s="134"/>
      <c r="P588" s="134"/>
      <c r="Q588" s="134"/>
      <c r="R588" s="134"/>
      <c r="S588" s="134"/>
      <c r="T588" s="134"/>
      <c r="U588" s="134"/>
      <c r="V588" s="134"/>
      <c r="W588" s="134"/>
      <c r="X588" s="134"/>
      <c r="Y588" s="134"/>
      <c r="Z588" s="134"/>
      <c r="AA588" s="134"/>
    </row>
    <row r="589" spans="1:27" s="99" customFormat="1" outlineLevel="1" collapsed="1" x14ac:dyDescent="0.35">
      <c r="A589" s="24" t="s">
        <v>317</v>
      </c>
      <c r="B589" s="39">
        <f>SUM(B605,B604,B603,B597,B592)</f>
        <v>1036329.9</v>
      </c>
      <c r="C589" s="39">
        <f>SUM(C605,C604,C603,C597,C592)</f>
        <v>1189364.71</v>
      </c>
      <c r="D589" s="39">
        <f>SUM(D605,D604,D603,D597,D592)</f>
        <v>783304.86</v>
      </c>
      <c r="J589" s="134"/>
      <c r="K589" s="134"/>
      <c r="L589" s="134"/>
      <c r="M589" s="134"/>
      <c r="N589" s="134"/>
      <c r="O589" s="134"/>
      <c r="P589" s="134"/>
      <c r="Q589" s="134"/>
      <c r="R589" s="134"/>
      <c r="S589" s="134"/>
      <c r="T589" s="134"/>
      <c r="U589" s="134"/>
      <c r="V589" s="134"/>
      <c r="W589" s="134"/>
      <c r="X589" s="134"/>
      <c r="Y589" s="134"/>
      <c r="Z589" s="134"/>
      <c r="AA589" s="134"/>
    </row>
    <row r="590" spans="1:27" s="99" customFormat="1" hidden="1" outlineLevel="2" x14ac:dyDescent="0.35">
      <c r="A590" s="94" t="s">
        <v>318</v>
      </c>
      <c r="B590" s="187">
        <v>9.92</v>
      </c>
      <c r="C590" s="187">
        <v>6.89</v>
      </c>
      <c r="D590" s="187">
        <v>7.58</v>
      </c>
      <c r="J590" s="134"/>
      <c r="K590" s="134"/>
      <c r="L590" s="134"/>
      <c r="M590" s="134"/>
      <c r="N590" s="134"/>
      <c r="O590" s="134"/>
      <c r="P590" s="134"/>
      <c r="Q590" s="134"/>
      <c r="R590" s="134"/>
      <c r="S590" s="134"/>
      <c r="T590" s="134"/>
      <c r="U590" s="134"/>
      <c r="V590" s="134"/>
      <c r="W590" s="134"/>
      <c r="X590" s="134"/>
      <c r="Y590" s="134"/>
      <c r="Z590" s="134"/>
      <c r="AA590" s="134"/>
    </row>
    <row r="591" spans="1:27" s="99" customFormat="1" hidden="1" outlineLevel="2" x14ac:dyDescent="0.35">
      <c r="A591" s="94" t="s">
        <v>319</v>
      </c>
      <c r="B591" s="187">
        <v>9.92</v>
      </c>
      <c r="C591" s="187">
        <v>6.89</v>
      </c>
      <c r="D591" s="187">
        <v>6.42</v>
      </c>
      <c r="J591" s="134"/>
      <c r="K591" s="134"/>
      <c r="L591" s="134"/>
      <c r="M591" s="134"/>
      <c r="N591" s="134"/>
      <c r="O591" s="134"/>
      <c r="P591" s="134"/>
      <c r="Q591" s="134"/>
      <c r="R591" s="134"/>
      <c r="S591" s="134"/>
      <c r="T591" s="134"/>
      <c r="U591" s="134"/>
      <c r="V591" s="134"/>
      <c r="W591" s="134"/>
      <c r="X591" s="134"/>
      <c r="Y591" s="134"/>
      <c r="Z591" s="134"/>
      <c r="AA591" s="134"/>
    </row>
    <row r="592" spans="1:27" s="99" customFormat="1" hidden="1" outlineLevel="2" x14ac:dyDescent="0.35">
      <c r="A592" s="42" t="s">
        <v>320</v>
      </c>
      <c r="B592" s="188">
        <v>1036329.9</v>
      </c>
      <c r="C592" s="188">
        <v>1189364.71</v>
      </c>
      <c r="D592" s="188">
        <v>783304.86</v>
      </c>
      <c r="J592" s="134"/>
      <c r="K592" s="134"/>
      <c r="L592" s="134"/>
      <c r="M592" s="134"/>
      <c r="N592" s="134"/>
      <c r="O592" s="134"/>
      <c r="P592" s="134"/>
      <c r="Q592" s="134"/>
      <c r="R592" s="134"/>
      <c r="S592" s="134"/>
      <c r="T592" s="134"/>
      <c r="U592" s="134"/>
      <c r="V592" s="134"/>
      <c r="W592" s="134"/>
      <c r="X592" s="134"/>
      <c r="Y592" s="134"/>
      <c r="Z592" s="134"/>
      <c r="AA592" s="134"/>
    </row>
    <row r="593" spans="1:27" s="99" customFormat="1" hidden="1" outlineLevel="2" x14ac:dyDescent="0.35">
      <c r="A593" s="94" t="s">
        <v>321</v>
      </c>
      <c r="B593" s="189">
        <v>863608.25</v>
      </c>
      <c r="C593" s="189">
        <v>991313.12</v>
      </c>
      <c r="D593" s="189">
        <v>652754.1</v>
      </c>
      <c r="J593" s="134"/>
      <c r="K593" s="134"/>
      <c r="L593" s="134"/>
      <c r="M593" s="134"/>
      <c r="N593" s="134"/>
      <c r="O593" s="134"/>
      <c r="P593" s="134"/>
      <c r="Q593" s="134"/>
      <c r="R593" s="134"/>
      <c r="S593" s="134"/>
      <c r="T593" s="134"/>
      <c r="U593" s="134"/>
      <c r="V593" s="134"/>
      <c r="W593" s="134"/>
      <c r="X593" s="134"/>
      <c r="Y593" s="134"/>
      <c r="Z593" s="134"/>
      <c r="AA593" s="134"/>
    </row>
    <row r="594" spans="1:27" s="99" customFormat="1" hidden="1" outlineLevel="2" x14ac:dyDescent="0.35">
      <c r="A594" s="94" t="s">
        <v>305</v>
      </c>
      <c r="B594" s="187">
        <v>0</v>
      </c>
      <c r="C594" s="187">
        <v>0</v>
      </c>
      <c r="D594" s="187">
        <v>0</v>
      </c>
      <c r="J594" s="134"/>
      <c r="K594" s="134"/>
      <c r="L594" s="134"/>
      <c r="M594" s="134"/>
      <c r="N594" s="134"/>
      <c r="O594" s="134"/>
      <c r="P594" s="134"/>
      <c r="Q594" s="134"/>
      <c r="R594" s="134"/>
      <c r="S594" s="134"/>
      <c r="T594" s="134"/>
      <c r="U594" s="134"/>
      <c r="V594" s="134"/>
      <c r="W594" s="134"/>
      <c r="X594" s="134"/>
      <c r="Y594" s="134"/>
      <c r="Z594" s="134"/>
      <c r="AA594" s="134"/>
    </row>
    <row r="595" spans="1:27" s="99" customFormat="1" hidden="1" outlineLevel="2" x14ac:dyDescent="0.35">
      <c r="A595" s="94" t="s">
        <v>306</v>
      </c>
      <c r="B595" s="187">
        <v>0</v>
      </c>
      <c r="C595" s="187">
        <v>0</v>
      </c>
      <c r="D595" s="187">
        <v>0</v>
      </c>
      <c r="J595" s="134"/>
      <c r="K595" s="134"/>
      <c r="L595" s="134"/>
      <c r="M595" s="134"/>
      <c r="N595" s="134"/>
      <c r="O595" s="134"/>
      <c r="P595" s="134"/>
      <c r="Q595" s="134"/>
      <c r="R595" s="134"/>
      <c r="S595" s="134"/>
      <c r="T595" s="134"/>
      <c r="U595" s="134"/>
      <c r="V595" s="134"/>
      <c r="W595" s="134"/>
      <c r="X595" s="134"/>
      <c r="Y595" s="134"/>
      <c r="Z595" s="134"/>
      <c r="AA595" s="134"/>
    </row>
    <row r="596" spans="1:27" s="99" customFormat="1" hidden="1" outlineLevel="2" x14ac:dyDescent="0.35">
      <c r="A596" s="94" t="s">
        <v>98</v>
      </c>
      <c r="B596" s="189">
        <v>172721.65</v>
      </c>
      <c r="C596" s="189">
        <v>198051.59</v>
      </c>
      <c r="D596" s="189">
        <v>130550.76</v>
      </c>
      <c r="J596" s="134"/>
      <c r="K596" s="134"/>
      <c r="L596" s="134"/>
      <c r="M596" s="134"/>
      <c r="N596" s="134"/>
      <c r="O596" s="134"/>
      <c r="P596" s="134"/>
      <c r="Q596" s="134"/>
      <c r="R596" s="134"/>
      <c r="S596" s="134"/>
      <c r="T596" s="134"/>
      <c r="U596" s="134"/>
      <c r="V596" s="134"/>
      <c r="W596" s="134"/>
      <c r="X596" s="134"/>
      <c r="Y596" s="134"/>
      <c r="Z596" s="134"/>
      <c r="AA596" s="134"/>
    </row>
    <row r="597" spans="1:27" s="99" customFormat="1" hidden="1" outlineLevel="2" x14ac:dyDescent="0.35">
      <c r="A597" s="42" t="s">
        <v>322</v>
      </c>
      <c r="B597" s="190">
        <v>0</v>
      </c>
      <c r="C597" s="190">
        <v>0</v>
      </c>
      <c r="D597" s="190">
        <v>0</v>
      </c>
      <c r="J597" s="134"/>
      <c r="K597" s="134"/>
      <c r="L597" s="134"/>
      <c r="M597" s="134"/>
      <c r="N597" s="134"/>
      <c r="O597" s="134"/>
      <c r="P597" s="134"/>
      <c r="Q597" s="134"/>
      <c r="R597" s="134"/>
      <c r="S597" s="134"/>
      <c r="T597" s="134"/>
      <c r="U597" s="134"/>
      <c r="V597" s="134"/>
      <c r="W597" s="134"/>
      <c r="X597" s="134"/>
      <c r="Y597" s="134"/>
      <c r="Z597" s="134"/>
      <c r="AA597" s="134"/>
    </row>
    <row r="598" spans="1:27" s="99" customFormat="1" hidden="1" outlineLevel="2" x14ac:dyDescent="0.35">
      <c r="A598" s="94" t="s">
        <v>309</v>
      </c>
      <c r="B598" s="187">
        <v>0</v>
      </c>
      <c r="C598" s="187">
        <v>0</v>
      </c>
      <c r="D598" s="187">
        <v>0</v>
      </c>
      <c r="J598" s="134"/>
      <c r="K598" s="134"/>
      <c r="L598" s="134"/>
      <c r="M598" s="134"/>
      <c r="N598" s="134"/>
      <c r="O598" s="134"/>
      <c r="P598" s="134"/>
      <c r="Q598" s="134"/>
      <c r="R598" s="134"/>
      <c r="S598" s="134"/>
      <c r="T598" s="134"/>
      <c r="U598" s="134"/>
      <c r="V598" s="134"/>
      <c r="W598" s="134"/>
      <c r="X598" s="134"/>
      <c r="Y598" s="134"/>
      <c r="Z598" s="134"/>
      <c r="AA598" s="134"/>
    </row>
    <row r="599" spans="1:27" s="99" customFormat="1" hidden="1" outlineLevel="2" x14ac:dyDescent="0.35">
      <c r="A599" s="94" t="s">
        <v>310</v>
      </c>
      <c r="B599" s="187">
        <v>0</v>
      </c>
      <c r="C599" s="187">
        <v>0</v>
      </c>
      <c r="D599" s="187">
        <v>0</v>
      </c>
      <c r="J599" s="134"/>
      <c r="K599" s="134"/>
      <c r="L599" s="134"/>
      <c r="M599" s="134"/>
      <c r="N599" s="134"/>
      <c r="O599" s="134"/>
      <c r="P599" s="134"/>
      <c r="Q599" s="134"/>
      <c r="R599" s="134"/>
      <c r="S599" s="134"/>
      <c r="T599" s="134"/>
      <c r="U599" s="134"/>
      <c r="V599" s="134"/>
      <c r="W599" s="134"/>
      <c r="X599" s="134"/>
      <c r="Y599" s="134"/>
      <c r="Z599" s="134"/>
      <c r="AA599" s="134"/>
    </row>
    <row r="600" spans="1:27" s="99" customFormat="1" hidden="1" outlineLevel="2" x14ac:dyDescent="0.35">
      <c r="A600" s="94" t="s">
        <v>311</v>
      </c>
      <c r="B600" s="187">
        <v>0</v>
      </c>
      <c r="C600" s="187">
        <v>0</v>
      </c>
      <c r="D600" s="187">
        <v>0</v>
      </c>
      <c r="J600" s="134"/>
      <c r="K600" s="134"/>
      <c r="L600" s="134"/>
      <c r="M600" s="134"/>
      <c r="N600" s="134"/>
      <c r="O600" s="134"/>
      <c r="P600" s="134"/>
      <c r="Q600" s="134"/>
      <c r="R600" s="134"/>
      <c r="S600" s="134"/>
      <c r="T600" s="134"/>
      <c r="U600" s="134"/>
      <c r="V600" s="134"/>
      <c r="W600" s="134"/>
      <c r="X600" s="134"/>
      <c r="Y600" s="134"/>
      <c r="Z600" s="134"/>
      <c r="AA600" s="134"/>
    </row>
    <row r="601" spans="1:27" s="99" customFormat="1" hidden="1" outlineLevel="2" x14ac:dyDescent="0.35">
      <c r="A601" s="94" t="s">
        <v>312</v>
      </c>
      <c r="B601" s="187">
        <v>0</v>
      </c>
      <c r="C601" s="187">
        <v>0</v>
      </c>
      <c r="D601" s="187">
        <v>0</v>
      </c>
      <c r="J601" s="134"/>
      <c r="K601" s="134"/>
      <c r="L601" s="134"/>
      <c r="M601" s="134"/>
      <c r="N601" s="134"/>
      <c r="O601" s="134"/>
      <c r="P601" s="134"/>
      <c r="Q601" s="134"/>
      <c r="R601" s="134"/>
      <c r="S601" s="134"/>
      <c r="T601" s="134"/>
      <c r="U601" s="134"/>
      <c r="V601" s="134"/>
      <c r="W601" s="134"/>
      <c r="X601" s="134"/>
      <c r="Y601" s="134"/>
      <c r="Z601" s="134"/>
      <c r="AA601" s="134"/>
    </row>
    <row r="602" spans="1:27" s="99" customFormat="1" hidden="1" outlineLevel="2" x14ac:dyDescent="0.35">
      <c r="A602" s="94" t="s">
        <v>98</v>
      </c>
      <c r="B602" s="187">
        <v>0</v>
      </c>
      <c r="C602" s="187">
        <v>0</v>
      </c>
      <c r="D602" s="187">
        <v>0</v>
      </c>
      <c r="J602" s="134"/>
      <c r="K602" s="134"/>
      <c r="L602" s="134"/>
      <c r="M602" s="134"/>
      <c r="N602" s="134"/>
      <c r="O602" s="134"/>
      <c r="P602" s="134"/>
      <c r="Q602" s="134"/>
      <c r="R602" s="134"/>
      <c r="S602" s="134"/>
      <c r="T602" s="134"/>
      <c r="U602" s="134"/>
      <c r="V602" s="134"/>
      <c r="W602" s="134"/>
      <c r="X602" s="134"/>
      <c r="Y602" s="134"/>
      <c r="Z602" s="134"/>
      <c r="AA602" s="134"/>
    </row>
    <row r="603" spans="1:27" s="99" customFormat="1" hidden="1" outlineLevel="2" x14ac:dyDescent="0.35">
      <c r="A603" s="42" t="s">
        <v>323</v>
      </c>
      <c r="B603" s="187">
        <v>0</v>
      </c>
      <c r="C603" s="187">
        <v>0</v>
      </c>
      <c r="D603" s="187">
        <v>0</v>
      </c>
      <c r="J603" s="134"/>
      <c r="K603" s="134"/>
      <c r="L603" s="134"/>
      <c r="M603" s="134"/>
      <c r="N603" s="134"/>
      <c r="O603" s="134"/>
      <c r="P603" s="134"/>
      <c r="Q603" s="134"/>
      <c r="R603" s="134"/>
      <c r="S603" s="134"/>
      <c r="T603" s="134"/>
      <c r="U603" s="134"/>
      <c r="V603" s="134"/>
      <c r="W603" s="134"/>
      <c r="X603" s="134"/>
      <c r="Y603" s="134"/>
      <c r="Z603" s="134"/>
      <c r="AA603" s="134"/>
    </row>
    <row r="604" spans="1:27" s="99" customFormat="1" hidden="1" outlineLevel="2" x14ac:dyDescent="0.35">
      <c r="A604" s="42" t="s">
        <v>324</v>
      </c>
      <c r="B604" s="187">
        <v>0</v>
      </c>
      <c r="C604" s="187">
        <v>0</v>
      </c>
      <c r="D604" s="187">
        <v>0</v>
      </c>
      <c r="J604" s="134"/>
      <c r="K604" s="134"/>
      <c r="L604" s="134"/>
      <c r="M604" s="134"/>
      <c r="N604" s="134"/>
      <c r="O604" s="134"/>
      <c r="P604" s="134"/>
      <c r="Q604" s="134"/>
      <c r="R604" s="134"/>
      <c r="S604" s="134"/>
      <c r="T604" s="134"/>
      <c r="U604" s="134"/>
      <c r="V604" s="134"/>
      <c r="W604" s="134"/>
      <c r="X604" s="134"/>
      <c r="Y604" s="134"/>
      <c r="Z604" s="134"/>
      <c r="AA604" s="134"/>
    </row>
    <row r="605" spans="1:27" s="99" customFormat="1" hidden="1" outlineLevel="2" x14ac:dyDescent="0.35">
      <c r="A605" s="42" t="s">
        <v>325</v>
      </c>
      <c r="B605" s="187">
        <v>0</v>
      </c>
      <c r="C605" s="187">
        <v>0</v>
      </c>
      <c r="D605" s="187">
        <v>0</v>
      </c>
      <c r="J605" s="134"/>
      <c r="K605" s="134"/>
      <c r="L605" s="134"/>
      <c r="M605" s="134"/>
      <c r="N605" s="134"/>
      <c r="O605" s="134"/>
      <c r="P605" s="134"/>
      <c r="Q605" s="134"/>
      <c r="R605" s="134"/>
      <c r="S605" s="134"/>
      <c r="T605" s="134"/>
      <c r="U605" s="134"/>
      <c r="V605" s="134"/>
      <c r="W605" s="134"/>
      <c r="X605" s="134"/>
      <c r="Y605" s="134"/>
      <c r="Z605" s="134"/>
      <c r="AA605" s="134"/>
    </row>
    <row r="606" spans="1:27" s="99" customFormat="1" ht="27.65" customHeight="1" outlineLevel="1" x14ac:dyDescent="0.35">
      <c r="A606" s="300" t="s">
        <v>326</v>
      </c>
      <c r="B606" s="300"/>
      <c r="C606" s="300"/>
      <c r="D606" s="300"/>
      <c r="J606" s="134"/>
      <c r="K606" s="134"/>
      <c r="L606" s="134"/>
      <c r="M606" s="134"/>
      <c r="N606" s="134"/>
      <c r="O606" s="134"/>
      <c r="P606" s="134"/>
      <c r="Q606" s="134"/>
      <c r="R606" s="134"/>
      <c r="S606" s="134"/>
      <c r="T606" s="134"/>
      <c r="U606" s="134"/>
      <c r="V606" s="134"/>
      <c r="W606" s="134"/>
      <c r="X606" s="134"/>
      <c r="Y606" s="134"/>
      <c r="Z606" s="134"/>
      <c r="AA606" s="134"/>
    </row>
    <row r="608" spans="1:27" ht="18.5" x14ac:dyDescent="0.35">
      <c r="A608" s="192" t="s">
        <v>603</v>
      </c>
    </row>
    <row r="610" spans="1:27" s="99" customFormat="1" x14ac:dyDescent="0.35">
      <c r="A610" s="86" t="s">
        <v>327</v>
      </c>
      <c r="B610" s="83"/>
      <c r="C610" s="83"/>
      <c r="D610" s="83"/>
      <c r="J610" s="134"/>
      <c r="K610" s="134"/>
      <c r="L610" s="134"/>
      <c r="M610" s="134"/>
      <c r="N610" s="134"/>
      <c r="O610" s="134"/>
      <c r="P610" s="134"/>
      <c r="Q610" s="134"/>
      <c r="R610" s="134"/>
      <c r="S610" s="134"/>
      <c r="T610" s="134"/>
      <c r="U610" s="134"/>
      <c r="V610" s="134"/>
      <c r="W610" s="134"/>
      <c r="X610" s="134"/>
      <c r="Y610" s="134"/>
      <c r="Z610" s="134"/>
      <c r="AA610" s="134"/>
    </row>
    <row r="611" spans="1:27" s="99" customFormat="1" outlineLevel="1" x14ac:dyDescent="0.35">
      <c r="A611" s="55" t="s">
        <v>328</v>
      </c>
      <c r="B611" s="60">
        <v>3847</v>
      </c>
      <c r="C611" s="60">
        <v>4459</v>
      </c>
      <c r="D611" s="60">
        <v>4937</v>
      </c>
      <c r="J611" s="134"/>
      <c r="K611" s="134"/>
      <c r="L611" s="134"/>
      <c r="M611" s="134"/>
      <c r="N611" s="134"/>
      <c r="O611" s="134"/>
      <c r="P611" s="134"/>
      <c r="Q611" s="134"/>
      <c r="R611" s="134"/>
      <c r="S611" s="134"/>
      <c r="T611" s="134"/>
      <c r="U611" s="134"/>
      <c r="V611" s="134"/>
      <c r="W611" s="134"/>
      <c r="X611" s="134"/>
      <c r="Y611" s="134"/>
      <c r="Z611" s="134"/>
      <c r="AA611" s="134"/>
    </row>
    <row r="612" spans="1:27" s="99" customFormat="1" outlineLevel="1" x14ac:dyDescent="0.35">
      <c r="A612" s="58" t="s">
        <v>329</v>
      </c>
      <c r="B612" s="82">
        <v>13.5</v>
      </c>
      <c r="C612" s="82">
        <v>14.3</v>
      </c>
      <c r="D612" s="82">
        <v>14.3</v>
      </c>
      <c r="J612" s="134"/>
      <c r="K612" s="134"/>
      <c r="L612" s="134"/>
      <c r="M612" s="134"/>
      <c r="N612" s="134"/>
      <c r="O612" s="134"/>
      <c r="P612" s="134"/>
      <c r="Q612" s="134"/>
      <c r="R612" s="134"/>
      <c r="S612" s="134"/>
      <c r="T612" s="134"/>
      <c r="U612" s="134"/>
      <c r="V612" s="134"/>
      <c r="W612" s="134"/>
      <c r="X612" s="134"/>
      <c r="Y612" s="134"/>
      <c r="Z612" s="134"/>
      <c r="AA612" s="134"/>
    </row>
    <row r="613" spans="1:27" s="99" customFormat="1" outlineLevel="1" x14ac:dyDescent="0.35">
      <c r="A613" s="55" t="s">
        <v>330</v>
      </c>
      <c r="B613" s="61">
        <v>164.8</v>
      </c>
      <c r="C613" s="61">
        <v>164.9</v>
      </c>
      <c r="D613" s="61">
        <v>133</v>
      </c>
      <c r="J613" s="134"/>
      <c r="K613" s="134"/>
      <c r="L613" s="134"/>
      <c r="M613" s="134"/>
      <c r="N613" s="134"/>
      <c r="O613" s="134"/>
      <c r="P613" s="134"/>
      <c r="Q613" s="134"/>
      <c r="R613" s="134"/>
      <c r="S613" s="134"/>
      <c r="T613" s="134"/>
      <c r="U613" s="134"/>
      <c r="V613" s="134"/>
      <c r="W613" s="134"/>
      <c r="X613" s="134"/>
      <c r="Y613" s="134"/>
      <c r="Z613" s="134"/>
      <c r="AA613" s="134"/>
    </row>
    <row r="614" spans="1:27" s="99" customFormat="1" outlineLevel="1" x14ac:dyDescent="0.35">
      <c r="A614" s="58" t="s">
        <v>331</v>
      </c>
      <c r="B614" s="82">
        <v>28.8</v>
      </c>
      <c r="C614" s="82">
        <v>28.2</v>
      </c>
      <c r="D614" s="82">
        <v>29</v>
      </c>
      <c r="J614" s="134"/>
      <c r="K614" s="134"/>
      <c r="L614" s="134"/>
      <c r="M614" s="134"/>
      <c r="N614" s="134"/>
      <c r="O614" s="134"/>
      <c r="P614" s="134"/>
      <c r="Q614" s="134"/>
      <c r="R614" s="134"/>
      <c r="S614" s="134"/>
      <c r="T614" s="134"/>
      <c r="U614" s="134"/>
      <c r="V614" s="134"/>
      <c r="W614" s="134"/>
      <c r="X614" s="134"/>
      <c r="Y614" s="134"/>
      <c r="Z614" s="134"/>
      <c r="AA614" s="134"/>
    </row>
    <row r="615" spans="1:27" s="99" customFormat="1" outlineLevel="1" x14ac:dyDescent="0.35">
      <c r="A615" s="55" t="s">
        <v>332</v>
      </c>
      <c r="B615" s="61">
        <v>39.5</v>
      </c>
      <c r="C615" s="61">
        <v>39.299999999999997</v>
      </c>
      <c r="D615" s="61">
        <v>38</v>
      </c>
      <c r="J615" s="134"/>
      <c r="K615" s="134"/>
      <c r="L615" s="134"/>
      <c r="M615" s="134"/>
      <c r="N615" s="134"/>
      <c r="O615" s="134"/>
      <c r="P615" s="134"/>
      <c r="Q615" s="134"/>
      <c r="R615" s="134"/>
      <c r="S615" s="134"/>
      <c r="T615" s="134"/>
      <c r="U615" s="134"/>
      <c r="V615" s="134"/>
      <c r="W615" s="134"/>
      <c r="X615" s="134"/>
      <c r="Y615" s="134"/>
      <c r="Z615" s="134"/>
      <c r="AA615" s="134"/>
    </row>
    <row r="616" spans="1:27" s="99" customFormat="1" outlineLevel="1" x14ac:dyDescent="0.35">
      <c r="A616" s="58" t="s">
        <v>333</v>
      </c>
      <c r="B616" s="82">
        <v>20.2</v>
      </c>
      <c r="C616" s="82">
        <v>20.8</v>
      </c>
      <c r="D616" s="82">
        <v>21</v>
      </c>
      <c r="J616" s="134"/>
      <c r="K616" s="134"/>
      <c r="L616" s="134"/>
      <c r="M616" s="134"/>
      <c r="N616" s="134"/>
      <c r="O616" s="134"/>
      <c r="P616" s="134"/>
      <c r="Q616" s="134"/>
      <c r="R616" s="134"/>
      <c r="S616" s="134"/>
      <c r="T616" s="134"/>
      <c r="U616" s="134"/>
      <c r="V616" s="134"/>
      <c r="W616" s="134"/>
      <c r="X616" s="134"/>
      <c r="Y616" s="134"/>
      <c r="Z616" s="134"/>
      <c r="AA616" s="134"/>
    </row>
    <row r="617" spans="1:27" s="99" customFormat="1" outlineLevel="1" x14ac:dyDescent="0.35">
      <c r="A617" s="55" t="s">
        <v>334</v>
      </c>
      <c r="B617" s="61">
        <v>11.4</v>
      </c>
      <c r="C617" s="61">
        <v>11.7</v>
      </c>
      <c r="D617" s="61">
        <v>11</v>
      </c>
      <c r="J617" s="134"/>
      <c r="K617" s="134"/>
      <c r="L617" s="134"/>
      <c r="M617" s="134"/>
      <c r="N617" s="134"/>
      <c r="O617" s="134"/>
      <c r="P617" s="134"/>
      <c r="Q617" s="134"/>
      <c r="R617" s="134"/>
      <c r="S617" s="134"/>
      <c r="T617" s="134"/>
      <c r="U617" s="134"/>
      <c r="V617" s="134"/>
      <c r="W617" s="134"/>
      <c r="X617" s="134"/>
      <c r="Y617" s="134"/>
      <c r="Z617" s="134"/>
      <c r="AA617" s="134"/>
    </row>
    <row r="618" spans="1:27" s="99" customFormat="1" outlineLevel="1" x14ac:dyDescent="0.35">
      <c r="A618" s="58" t="s">
        <v>335</v>
      </c>
      <c r="B618" s="82">
        <v>25</v>
      </c>
      <c r="C618" s="82">
        <v>22.9</v>
      </c>
      <c r="D618" s="82">
        <v>22</v>
      </c>
      <c r="J618" s="134"/>
      <c r="K618" s="134"/>
      <c r="L618" s="134"/>
      <c r="M618" s="134"/>
      <c r="N618" s="134"/>
      <c r="O618" s="134"/>
      <c r="P618" s="134"/>
      <c r="Q618" s="134"/>
      <c r="R618" s="134"/>
      <c r="S618" s="134"/>
      <c r="T618" s="134"/>
      <c r="U618" s="134"/>
      <c r="V618" s="134"/>
      <c r="W618" s="134"/>
      <c r="X618" s="134"/>
      <c r="Y618" s="134"/>
      <c r="Z618" s="134"/>
      <c r="AA618" s="134"/>
    </row>
    <row r="619" spans="1:27" s="99" customFormat="1" ht="29" outlineLevel="1" x14ac:dyDescent="0.35">
      <c r="A619" s="55" t="s">
        <v>336</v>
      </c>
      <c r="B619" s="61">
        <v>23.1</v>
      </c>
      <c r="C619" s="61">
        <v>21.5</v>
      </c>
      <c r="D619" s="61">
        <v>22.5</v>
      </c>
      <c r="J619" s="134"/>
      <c r="K619" s="134"/>
      <c r="L619" s="134"/>
      <c r="M619" s="134"/>
      <c r="N619" s="134"/>
      <c r="O619" s="134"/>
      <c r="P619" s="134"/>
      <c r="Q619" s="134"/>
      <c r="R619" s="134"/>
      <c r="S619" s="134"/>
      <c r="T619" s="134"/>
      <c r="U619" s="134"/>
      <c r="V619" s="134"/>
      <c r="W619" s="134"/>
      <c r="X619" s="134"/>
      <c r="Y619" s="134"/>
      <c r="Z619" s="134"/>
      <c r="AA619" s="134"/>
    </row>
    <row r="620" spans="1:27" s="99" customFormat="1" ht="29" outlineLevel="1" x14ac:dyDescent="0.35">
      <c r="A620" s="58" t="s">
        <v>337</v>
      </c>
      <c r="B620" s="82">
        <v>10.6</v>
      </c>
      <c r="C620" s="82">
        <v>10.3</v>
      </c>
      <c r="D620" s="82">
        <v>10.1</v>
      </c>
      <c r="J620" s="134"/>
      <c r="K620" s="134"/>
      <c r="L620" s="134"/>
      <c r="M620" s="134"/>
      <c r="N620" s="134"/>
      <c r="O620" s="134"/>
      <c r="P620" s="134"/>
      <c r="Q620" s="134"/>
      <c r="R620" s="134"/>
      <c r="S620" s="134"/>
      <c r="T620" s="134"/>
      <c r="U620" s="134"/>
      <c r="V620" s="134"/>
      <c r="W620" s="134"/>
      <c r="X620" s="134"/>
      <c r="Y620" s="134"/>
      <c r="Z620" s="134"/>
      <c r="AA620" s="134"/>
    </row>
    <row r="621" spans="1:27" s="99" customFormat="1" ht="29" outlineLevel="1" x14ac:dyDescent="0.35">
      <c r="A621" s="55" t="s">
        <v>338</v>
      </c>
      <c r="B621" s="61">
        <v>39</v>
      </c>
      <c r="C621" s="61">
        <v>41.9</v>
      </c>
      <c r="D621" s="61">
        <v>44.2</v>
      </c>
      <c r="J621" s="134"/>
      <c r="K621" s="134"/>
      <c r="L621" s="134"/>
      <c r="M621" s="134"/>
      <c r="N621" s="134"/>
      <c r="O621" s="134"/>
      <c r="P621" s="134"/>
      <c r="Q621" s="134"/>
      <c r="R621" s="134"/>
      <c r="S621" s="134"/>
      <c r="T621" s="134"/>
      <c r="U621" s="134"/>
      <c r="V621" s="134"/>
      <c r="W621" s="134"/>
      <c r="X621" s="134"/>
      <c r="Y621" s="134"/>
      <c r="Z621" s="134"/>
      <c r="AA621" s="134"/>
    </row>
    <row r="622" spans="1:27" s="99" customFormat="1" ht="29" outlineLevel="1" x14ac:dyDescent="0.35">
      <c r="A622" s="58" t="s">
        <v>339</v>
      </c>
      <c r="B622" s="82">
        <v>20.3</v>
      </c>
      <c r="C622" s="82">
        <v>20.399999999999999</v>
      </c>
      <c r="D622" s="82">
        <v>22</v>
      </c>
      <c r="J622" s="134"/>
      <c r="K622" s="134"/>
      <c r="L622" s="134"/>
      <c r="M622" s="134"/>
      <c r="N622" s="134"/>
      <c r="O622" s="134"/>
      <c r="P622" s="134"/>
      <c r="Q622" s="134"/>
      <c r="R622" s="134"/>
      <c r="S622" s="134"/>
      <c r="T622" s="134"/>
      <c r="U622" s="134"/>
      <c r="V622" s="134"/>
      <c r="W622" s="134"/>
      <c r="X622" s="134"/>
      <c r="Y622" s="134"/>
      <c r="Z622" s="134"/>
      <c r="AA622" s="134"/>
    </row>
    <row r="623" spans="1:27" s="99" customFormat="1" outlineLevel="1" x14ac:dyDescent="0.35">
      <c r="A623" s="55" t="s">
        <v>340</v>
      </c>
      <c r="B623" s="61">
        <v>1.7</v>
      </c>
      <c r="C623" s="61">
        <v>1.1000000000000001</v>
      </c>
      <c r="D623" s="61">
        <v>0.9</v>
      </c>
      <c r="J623" s="134"/>
      <c r="K623" s="134"/>
      <c r="L623" s="134"/>
      <c r="M623" s="134"/>
      <c r="N623" s="134"/>
      <c r="O623" s="134"/>
      <c r="P623" s="134"/>
      <c r="Q623" s="134"/>
      <c r="R623" s="134"/>
      <c r="S623" s="134"/>
      <c r="T623" s="134"/>
      <c r="U623" s="134"/>
      <c r="V623" s="134"/>
      <c r="W623" s="134"/>
      <c r="X623" s="134"/>
      <c r="Y623" s="134"/>
      <c r="Z623" s="134"/>
      <c r="AA623" s="134"/>
    </row>
    <row r="624" spans="1:27" s="99" customFormat="1" outlineLevel="1" x14ac:dyDescent="0.35">
      <c r="A624" s="58" t="s">
        <v>341</v>
      </c>
      <c r="B624" s="82">
        <v>2.9</v>
      </c>
      <c r="C624" s="82">
        <v>1.2</v>
      </c>
      <c r="D624" s="82">
        <v>2.6</v>
      </c>
      <c r="J624" s="134"/>
      <c r="K624" s="134"/>
      <c r="L624" s="134"/>
      <c r="M624" s="134"/>
      <c r="N624" s="134"/>
      <c r="O624" s="134"/>
      <c r="P624" s="134"/>
      <c r="Q624" s="134"/>
      <c r="R624" s="134"/>
      <c r="S624" s="134"/>
      <c r="T624" s="134"/>
      <c r="U624" s="134"/>
      <c r="V624" s="134"/>
      <c r="W624" s="134"/>
      <c r="X624" s="134"/>
      <c r="Y624" s="134"/>
      <c r="Z624" s="134"/>
      <c r="AA624" s="134"/>
    </row>
    <row r="625" spans="1:27" s="99" customFormat="1" outlineLevel="1" x14ac:dyDescent="0.35">
      <c r="A625" s="55" t="s">
        <v>342</v>
      </c>
      <c r="B625" s="61">
        <v>190</v>
      </c>
      <c r="C625" s="61">
        <v>193</v>
      </c>
      <c r="D625" s="61">
        <v>181</v>
      </c>
      <c r="J625" s="134"/>
      <c r="K625" s="134"/>
      <c r="L625" s="134"/>
      <c r="M625" s="134"/>
      <c r="N625" s="134"/>
      <c r="O625" s="134"/>
      <c r="P625" s="134"/>
      <c r="Q625" s="134"/>
      <c r="R625" s="134"/>
      <c r="S625" s="134"/>
      <c r="T625" s="134"/>
      <c r="U625" s="134"/>
      <c r="V625" s="134"/>
      <c r="W625" s="134"/>
      <c r="X625" s="134"/>
      <c r="Y625" s="134"/>
      <c r="Z625" s="134"/>
      <c r="AA625" s="134"/>
    </row>
    <row r="626" spans="1:27" s="99" customFormat="1" x14ac:dyDescent="0.35">
      <c r="A626" s="56"/>
      <c r="J626" s="134"/>
      <c r="K626" s="134"/>
      <c r="L626" s="134"/>
      <c r="M626" s="134"/>
      <c r="N626" s="134"/>
      <c r="O626" s="134"/>
      <c r="P626" s="134"/>
      <c r="Q626" s="134"/>
      <c r="R626" s="134"/>
      <c r="S626" s="134"/>
      <c r="T626" s="134"/>
      <c r="U626" s="134"/>
      <c r="V626" s="134"/>
      <c r="W626" s="134"/>
      <c r="X626" s="134"/>
      <c r="Y626" s="134"/>
      <c r="Z626" s="134"/>
      <c r="AA626" s="134"/>
    </row>
    <row r="627" spans="1:27" s="99" customFormat="1" x14ac:dyDescent="0.35">
      <c r="A627" s="86" t="s">
        <v>343</v>
      </c>
      <c r="B627" s="83"/>
      <c r="C627" s="83"/>
      <c r="D627" s="83"/>
      <c r="J627" s="134"/>
      <c r="K627" s="134"/>
      <c r="L627" s="134"/>
      <c r="M627" s="134"/>
      <c r="N627" s="134"/>
      <c r="O627" s="134"/>
      <c r="P627" s="134"/>
      <c r="Q627" s="134"/>
      <c r="R627" s="134"/>
      <c r="S627" s="134"/>
      <c r="T627" s="134"/>
      <c r="U627" s="134"/>
      <c r="V627" s="134"/>
      <c r="W627" s="134"/>
      <c r="X627" s="134"/>
      <c r="Y627" s="134"/>
      <c r="Z627" s="134"/>
      <c r="AA627" s="134"/>
    </row>
    <row r="628" spans="1:27" s="99" customFormat="1" outlineLevel="1" x14ac:dyDescent="0.35">
      <c r="A628" s="55" t="s">
        <v>344</v>
      </c>
      <c r="B628" s="60">
        <v>350139</v>
      </c>
      <c r="C628" s="60">
        <v>364930</v>
      </c>
      <c r="D628" s="60">
        <v>388637</v>
      </c>
      <c r="J628" s="134"/>
      <c r="K628" s="134"/>
      <c r="L628" s="134"/>
      <c r="M628" s="134"/>
      <c r="N628" s="134"/>
      <c r="O628" s="134"/>
      <c r="P628" s="134"/>
      <c r="Q628" s="134"/>
      <c r="R628" s="134"/>
      <c r="S628" s="134"/>
      <c r="T628" s="134"/>
      <c r="U628" s="134"/>
      <c r="V628" s="134"/>
      <c r="W628" s="134"/>
      <c r="X628" s="134"/>
      <c r="Y628" s="134"/>
      <c r="Z628" s="134"/>
      <c r="AA628" s="134"/>
    </row>
    <row r="629" spans="1:27" s="99" customFormat="1" outlineLevel="1" x14ac:dyDescent="0.35">
      <c r="A629" s="58" t="s">
        <v>345</v>
      </c>
      <c r="B629" s="59">
        <v>68590</v>
      </c>
      <c r="C629" s="59">
        <v>78411</v>
      </c>
      <c r="D629" s="59">
        <v>61863</v>
      </c>
      <c r="J629" s="134"/>
      <c r="K629" s="134"/>
      <c r="L629" s="134"/>
      <c r="M629" s="134"/>
      <c r="N629" s="134"/>
      <c r="O629" s="134"/>
      <c r="P629" s="134"/>
      <c r="Q629" s="134"/>
      <c r="R629" s="134"/>
      <c r="S629" s="134"/>
      <c r="T629" s="134"/>
      <c r="U629" s="134"/>
      <c r="V629" s="134"/>
      <c r="W629" s="134"/>
      <c r="X629" s="134"/>
      <c r="Y629" s="134"/>
      <c r="Z629" s="134"/>
      <c r="AA629" s="134"/>
    </row>
    <row r="630" spans="1:27" s="99" customFormat="1" x14ac:dyDescent="0.35">
      <c r="A630" s="56"/>
      <c r="J630" s="134"/>
      <c r="K630" s="134"/>
      <c r="L630" s="134"/>
      <c r="M630" s="134"/>
      <c r="N630" s="134"/>
      <c r="O630" s="134"/>
      <c r="P630" s="134"/>
      <c r="Q630" s="134"/>
      <c r="R630" s="134"/>
      <c r="S630" s="134"/>
      <c r="T630" s="134"/>
      <c r="U630" s="134"/>
      <c r="V630" s="134"/>
      <c r="W630" s="134"/>
      <c r="X630" s="134"/>
      <c r="Y630" s="134"/>
      <c r="Z630" s="134"/>
      <c r="AA630" s="134"/>
    </row>
    <row r="631" spans="1:27" s="99" customFormat="1" x14ac:dyDescent="0.35">
      <c r="A631" s="86" t="s">
        <v>346</v>
      </c>
      <c r="B631" s="83"/>
      <c r="C631" s="83"/>
      <c r="D631" s="83"/>
      <c r="J631" s="134"/>
      <c r="K631" s="134"/>
      <c r="L631" s="134"/>
      <c r="M631" s="134"/>
      <c r="N631" s="134"/>
      <c r="O631" s="134"/>
      <c r="P631" s="134"/>
      <c r="Q631" s="134"/>
      <c r="R631" s="134"/>
      <c r="S631" s="134"/>
      <c r="T631" s="134"/>
      <c r="U631" s="134"/>
      <c r="V631" s="134"/>
      <c r="W631" s="134"/>
      <c r="X631" s="134"/>
      <c r="Y631" s="134"/>
      <c r="Z631" s="134"/>
      <c r="AA631" s="134"/>
    </row>
    <row r="632" spans="1:27" s="99" customFormat="1" outlineLevel="1" x14ac:dyDescent="0.35">
      <c r="A632" s="55" t="s">
        <v>347</v>
      </c>
      <c r="B632" s="60">
        <v>899</v>
      </c>
      <c r="C632" s="60">
        <v>870</v>
      </c>
      <c r="D632" s="60">
        <v>1066</v>
      </c>
      <c r="J632" s="134"/>
      <c r="K632" s="134"/>
      <c r="L632" s="134"/>
      <c r="M632" s="134"/>
      <c r="N632" s="134"/>
      <c r="O632" s="134"/>
      <c r="P632" s="134"/>
      <c r="Q632" s="134"/>
      <c r="R632" s="134"/>
      <c r="S632" s="134"/>
      <c r="T632" s="134"/>
      <c r="U632" s="134"/>
      <c r="V632" s="134"/>
      <c r="W632" s="134"/>
      <c r="X632" s="134"/>
      <c r="Y632" s="134"/>
      <c r="Z632" s="134"/>
      <c r="AA632" s="134"/>
    </row>
    <row r="633" spans="1:27" s="99" customFormat="1" outlineLevel="1" x14ac:dyDescent="0.35">
      <c r="A633" s="58" t="s">
        <v>348</v>
      </c>
      <c r="B633" s="59">
        <v>32782</v>
      </c>
      <c r="C633" s="59">
        <v>35043</v>
      </c>
      <c r="D633" s="59">
        <v>29679</v>
      </c>
      <c r="J633" s="134"/>
      <c r="K633" s="134"/>
      <c r="L633" s="134"/>
      <c r="M633" s="134"/>
      <c r="N633" s="134"/>
      <c r="O633" s="134"/>
      <c r="P633" s="134"/>
      <c r="Q633" s="134"/>
      <c r="R633" s="134"/>
      <c r="S633" s="134"/>
      <c r="T633" s="134"/>
      <c r="U633" s="134"/>
      <c r="V633" s="134"/>
      <c r="W633" s="134"/>
      <c r="X633" s="134"/>
      <c r="Y633" s="134"/>
      <c r="Z633" s="134"/>
      <c r="AA633" s="134"/>
    </row>
    <row r="634" spans="1:27" s="99" customFormat="1" outlineLevel="1" x14ac:dyDescent="0.35">
      <c r="A634" s="55" t="s">
        <v>349</v>
      </c>
      <c r="B634" s="60">
        <v>4774</v>
      </c>
      <c r="C634" s="60">
        <v>5721</v>
      </c>
      <c r="D634" s="60">
        <v>4962</v>
      </c>
      <c r="J634" s="134"/>
      <c r="K634" s="134"/>
      <c r="L634" s="134"/>
      <c r="M634" s="134"/>
      <c r="N634" s="134"/>
      <c r="O634" s="134"/>
      <c r="P634" s="134"/>
      <c r="Q634" s="134"/>
      <c r="R634" s="134"/>
      <c r="S634" s="134"/>
      <c r="T634" s="134"/>
      <c r="U634" s="134"/>
      <c r="V634" s="134"/>
      <c r="W634" s="134"/>
      <c r="X634" s="134"/>
      <c r="Y634" s="134"/>
      <c r="Z634" s="134"/>
      <c r="AA634" s="134"/>
    </row>
    <row r="635" spans="1:27" s="99" customFormat="1" outlineLevel="1" x14ac:dyDescent="0.35">
      <c r="A635" s="58" t="s">
        <v>350</v>
      </c>
      <c r="B635" s="59">
        <v>18846</v>
      </c>
      <c r="C635" s="59">
        <v>25033</v>
      </c>
      <c r="D635" s="59">
        <v>21417</v>
      </c>
      <c r="J635" s="134"/>
      <c r="K635" s="134"/>
      <c r="L635" s="134"/>
      <c r="M635" s="134"/>
      <c r="N635" s="134"/>
      <c r="O635" s="134"/>
      <c r="P635" s="134"/>
      <c r="Q635" s="134"/>
      <c r="R635" s="134"/>
      <c r="S635" s="134"/>
      <c r="T635" s="134"/>
      <c r="U635" s="134"/>
      <c r="V635" s="134"/>
      <c r="W635" s="134"/>
      <c r="X635" s="134"/>
      <c r="Y635" s="134"/>
      <c r="Z635" s="134"/>
      <c r="AA635" s="134"/>
    </row>
    <row r="636" spans="1:27" s="99" customFormat="1" outlineLevel="1" x14ac:dyDescent="0.35">
      <c r="A636" s="55" t="s">
        <v>351</v>
      </c>
      <c r="B636" s="60">
        <v>7210</v>
      </c>
      <c r="C636" s="60">
        <v>7367</v>
      </c>
      <c r="D636" s="60">
        <v>6307</v>
      </c>
      <c r="J636" s="134"/>
      <c r="K636" s="134"/>
      <c r="L636" s="134"/>
      <c r="M636" s="134"/>
      <c r="N636" s="134"/>
      <c r="O636" s="134"/>
      <c r="P636" s="134"/>
      <c r="Q636" s="134"/>
      <c r="R636" s="134"/>
      <c r="S636" s="134"/>
      <c r="T636" s="134"/>
      <c r="U636" s="134"/>
      <c r="V636" s="134"/>
      <c r="W636" s="134"/>
      <c r="X636" s="134"/>
      <c r="Y636" s="134"/>
      <c r="Z636" s="134"/>
      <c r="AA636" s="134"/>
    </row>
    <row r="637" spans="1:27" s="99" customFormat="1" outlineLevel="1" x14ac:dyDescent="0.35">
      <c r="A637" s="58" t="s">
        <v>352</v>
      </c>
      <c r="B637" s="59">
        <v>646</v>
      </c>
      <c r="C637" s="59">
        <v>551</v>
      </c>
      <c r="D637" s="59">
        <v>1080</v>
      </c>
      <c r="J637" s="134"/>
      <c r="K637" s="134"/>
      <c r="L637" s="134"/>
      <c r="M637" s="134"/>
      <c r="N637" s="134"/>
      <c r="O637" s="134"/>
      <c r="P637" s="134"/>
      <c r="Q637" s="134"/>
      <c r="R637" s="134"/>
      <c r="S637" s="134"/>
      <c r="T637" s="134"/>
      <c r="U637" s="134"/>
      <c r="V637" s="134"/>
      <c r="W637" s="134"/>
      <c r="X637" s="134"/>
      <c r="Y637" s="134"/>
      <c r="Z637" s="134"/>
      <c r="AA637" s="134"/>
    </row>
    <row r="638" spans="1:27" s="99" customFormat="1" outlineLevel="1" x14ac:dyDescent="0.35">
      <c r="A638" s="55" t="s">
        <v>353</v>
      </c>
      <c r="B638" s="60">
        <v>0</v>
      </c>
      <c r="C638" s="60">
        <v>0</v>
      </c>
      <c r="D638" s="60">
        <v>0</v>
      </c>
      <c r="J638" s="134"/>
      <c r="K638" s="134"/>
      <c r="L638" s="134"/>
      <c r="M638" s="134"/>
      <c r="N638" s="134"/>
      <c r="O638" s="134"/>
      <c r="P638" s="134"/>
      <c r="Q638" s="134"/>
      <c r="R638" s="134"/>
      <c r="S638" s="134"/>
      <c r="T638" s="134"/>
      <c r="U638" s="134"/>
      <c r="V638" s="134"/>
      <c r="W638" s="134"/>
      <c r="X638" s="134"/>
      <c r="Y638" s="134"/>
      <c r="Z638" s="134"/>
      <c r="AA638" s="134"/>
    </row>
    <row r="639" spans="1:27" s="99" customFormat="1" outlineLevel="1" x14ac:dyDescent="0.35">
      <c r="A639" s="58" t="s">
        <v>354</v>
      </c>
      <c r="B639" s="59">
        <v>2351</v>
      </c>
      <c r="C639" s="59">
        <v>764</v>
      </c>
      <c r="D639" s="59">
        <v>2575</v>
      </c>
      <c r="J639" s="134"/>
      <c r="K639" s="134"/>
      <c r="L639" s="134"/>
      <c r="M639" s="134"/>
      <c r="N639" s="134"/>
      <c r="O639" s="134"/>
      <c r="P639" s="134"/>
      <c r="Q639" s="134"/>
      <c r="R639" s="134"/>
      <c r="S639" s="134"/>
      <c r="T639" s="134"/>
      <c r="U639" s="134"/>
      <c r="V639" s="134"/>
      <c r="W639" s="134"/>
      <c r="X639" s="134"/>
      <c r="Y639" s="134"/>
      <c r="Z639" s="134"/>
      <c r="AA639" s="134"/>
    </row>
    <row r="640" spans="1:27" s="99" customFormat="1" outlineLevel="1" x14ac:dyDescent="0.35">
      <c r="A640" s="55" t="s">
        <v>355</v>
      </c>
      <c r="B640" s="60">
        <v>1206</v>
      </c>
      <c r="C640" s="60">
        <v>1371</v>
      </c>
      <c r="D640" s="60">
        <v>988</v>
      </c>
      <c r="J640" s="134"/>
      <c r="K640" s="134"/>
      <c r="L640" s="134"/>
      <c r="M640" s="134"/>
      <c r="N640" s="134"/>
      <c r="O640" s="134"/>
      <c r="P640" s="134"/>
      <c r="Q640" s="134"/>
      <c r="R640" s="134"/>
      <c r="S640" s="134"/>
      <c r="T640" s="134"/>
      <c r="U640" s="134"/>
      <c r="V640" s="134"/>
      <c r="W640" s="134"/>
      <c r="X640" s="134"/>
      <c r="Y640" s="134"/>
      <c r="Z640" s="134"/>
      <c r="AA640" s="134"/>
    </row>
    <row r="641" spans="1:27" s="99" customFormat="1" outlineLevel="1" x14ac:dyDescent="0.35">
      <c r="A641" s="58" t="s">
        <v>98</v>
      </c>
      <c r="B641" s="59">
        <v>2442</v>
      </c>
      <c r="C641" s="59">
        <v>2029</v>
      </c>
      <c r="D641" s="59">
        <v>1672</v>
      </c>
      <c r="J641" s="134"/>
      <c r="K641" s="134"/>
      <c r="L641" s="134"/>
      <c r="M641" s="134"/>
      <c r="N641" s="134"/>
      <c r="O641" s="134"/>
      <c r="P641" s="134"/>
      <c r="Q641" s="134"/>
      <c r="R641" s="134"/>
      <c r="S641" s="134"/>
      <c r="T641" s="134"/>
      <c r="U641" s="134"/>
      <c r="V641" s="134"/>
      <c r="W641" s="134"/>
      <c r="X641" s="134"/>
      <c r="Y641" s="134"/>
      <c r="Z641" s="134"/>
      <c r="AA641" s="134"/>
    </row>
    <row r="642" spans="1:27" s="99" customFormat="1" x14ac:dyDescent="0.35">
      <c r="A642" s="56"/>
      <c r="J642" s="134"/>
      <c r="K642" s="134"/>
      <c r="L642" s="134"/>
      <c r="M642" s="134"/>
      <c r="N642" s="134"/>
      <c r="O642" s="134"/>
      <c r="P642" s="134"/>
      <c r="Q642" s="134"/>
      <c r="R642" s="134"/>
      <c r="S642" s="134"/>
      <c r="T642" s="134"/>
      <c r="U642" s="134"/>
      <c r="V642" s="134"/>
      <c r="W642" s="134"/>
      <c r="X642" s="134"/>
      <c r="Y642" s="134"/>
      <c r="Z642" s="134"/>
      <c r="AA642" s="134"/>
    </row>
    <row r="643" spans="1:27" s="99" customFormat="1" x14ac:dyDescent="0.35">
      <c r="A643" s="86" t="s">
        <v>310</v>
      </c>
      <c r="B643" s="83"/>
      <c r="C643" s="83"/>
      <c r="D643" s="83"/>
      <c r="J643" s="134"/>
      <c r="K643" s="134"/>
      <c r="L643" s="134"/>
      <c r="M643" s="134"/>
      <c r="N643" s="134"/>
      <c r="O643" s="134"/>
      <c r="P643" s="134"/>
      <c r="Q643" s="134"/>
      <c r="R643" s="134"/>
      <c r="S643" s="134"/>
      <c r="T643" s="134"/>
      <c r="U643" s="134"/>
      <c r="V643" s="134"/>
      <c r="W643" s="134"/>
      <c r="X643" s="134"/>
      <c r="Y643" s="134"/>
      <c r="Z643" s="134"/>
      <c r="AA643" s="134"/>
    </row>
    <row r="644" spans="1:27" s="99" customFormat="1" outlineLevel="1" x14ac:dyDescent="0.35">
      <c r="A644" s="55" t="s">
        <v>356</v>
      </c>
      <c r="B644" s="60">
        <v>37446</v>
      </c>
      <c r="C644" s="60">
        <v>31636</v>
      </c>
      <c r="D644" s="60">
        <v>35052</v>
      </c>
      <c r="J644" s="134"/>
      <c r="K644" s="134"/>
      <c r="L644" s="134"/>
      <c r="M644" s="134"/>
      <c r="N644" s="134"/>
      <c r="O644" s="134"/>
      <c r="P644" s="134"/>
      <c r="Q644" s="134"/>
      <c r="R644" s="134"/>
      <c r="S644" s="134"/>
      <c r="T644" s="134"/>
      <c r="U644" s="134"/>
      <c r="V644" s="134"/>
      <c r="W644" s="134"/>
      <c r="X644" s="134"/>
      <c r="Y644" s="134"/>
      <c r="Z644" s="134"/>
      <c r="AA644" s="134"/>
    </row>
    <row r="645" spans="1:27" s="99" customFormat="1" outlineLevel="1" x14ac:dyDescent="0.35">
      <c r="A645" s="58" t="s">
        <v>357</v>
      </c>
      <c r="B645" s="82">
        <v>10.7</v>
      </c>
      <c r="C645" s="82">
        <v>8.6999999999999993</v>
      </c>
      <c r="D645" s="82">
        <v>9</v>
      </c>
      <c r="J645" s="134"/>
      <c r="K645" s="134"/>
      <c r="L645" s="134"/>
      <c r="M645" s="134"/>
      <c r="N645" s="134"/>
      <c r="O645" s="134"/>
      <c r="P645" s="134"/>
      <c r="Q645" s="134"/>
      <c r="R645" s="134"/>
      <c r="S645" s="134"/>
      <c r="T645" s="134"/>
      <c r="U645" s="134"/>
      <c r="V645" s="134"/>
      <c r="W645" s="134"/>
      <c r="X645" s="134"/>
      <c r="Y645" s="134"/>
      <c r="Z645" s="134"/>
      <c r="AA645" s="134"/>
    </row>
    <row r="646" spans="1:27" s="99" customFormat="1" ht="29" outlineLevel="1" x14ac:dyDescent="0.35">
      <c r="A646" s="55" t="s">
        <v>358</v>
      </c>
      <c r="B646" s="61">
        <v>66.5</v>
      </c>
      <c r="C646" s="61">
        <v>48</v>
      </c>
      <c r="D646" s="61">
        <v>48</v>
      </c>
      <c r="J646" s="134"/>
      <c r="K646" s="134"/>
      <c r="L646" s="134"/>
      <c r="M646" s="134"/>
      <c r="N646" s="134"/>
      <c r="O646" s="134"/>
      <c r="P646" s="134"/>
      <c r="Q646" s="134"/>
      <c r="R646" s="134"/>
      <c r="S646" s="134"/>
      <c r="T646" s="134"/>
      <c r="U646" s="134"/>
      <c r="V646" s="134"/>
      <c r="W646" s="134"/>
      <c r="X646" s="134"/>
      <c r="Y646" s="134"/>
      <c r="Z646" s="134"/>
      <c r="AA646" s="134"/>
    </row>
    <row r="647" spans="1:27" s="99" customFormat="1" ht="29" outlineLevel="1" x14ac:dyDescent="0.35">
      <c r="A647" s="58" t="s">
        <v>359</v>
      </c>
      <c r="B647" s="82">
        <v>1.4</v>
      </c>
      <c r="C647" s="82">
        <v>1.31</v>
      </c>
      <c r="D647" s="82">
        <v>1.3</v>
      </c>
      <c r="J647" s="134"/>
      <c r="K647" s="134"/>
      <c r="L647" s="134"/>
      <c r="M647" s="134"/>
      <c r="N647" s="134"/>
      <c r="O647" s="134"/>
      <c r="P647" s="134"/>
      <c r="Q647" s="134"/>
      <c r="R647" s="134"/>
      <c r="S647" s="134"/>
      <c r="T647" s="134"/>
      <c r="U647" s="134"/>
      <c r="V647" s="134"/>
      <c r="W647" s="134"/>
      <c r="X647" s="134"/>
      <c r="Y647" s="134"/>
      <c r="Z647" s="134"/>
      <c r="AA647" s="134"/>
    </row>
    <row r="648" spans="1:27" s="99" customFormat="1" x14ac:dyDescent="0.35">
      <c r="A648" s="56"/>
      <c r="J648" s="134"/>
      <c r="K648" s="134"/>
      <c r="L648" s="134"/>
      <c r="M648" s="134"/>
      <c r="N648" s="134"/>
      <c r="O648" s="134"/>
      <c r="P648" s="134"/>
      <c r="Q648" s="134"/>
      <c r="R648" s="134"/>
      <c r="S648" s="134"/>
      <c r="T648" s="134"/>
      <c r="U648" s="134"/>
      <c r="V648" s="134"/>
      <c r="W648" s="134"/>
      <c r="X648" s="134"/>
      <c r="Y648" s="134"/>
      <c r="Z648" s="134"/>
      <c r="AA648" s="134"/>
    </row>
    <row r="649" spans="1:27" s="99" customFormat="1" ht="14.5" customHeight="1" collapsed="1" x14ac:dyDescent="0.35">
      <c r="A649" s="86" t="s">
        <v>360</v>
      </c>
      <c r="B649" s="83"/>
      <c r="C649" s="83"/>
      <c r="D649" s="83"/>
      <c r="J649" s="134"/>
      <c r="K649" s="134"/>
      <c r="L649" s="134"/>
      <c r="M649" s="134"/>
      <c r="N649" s="134"/>
      <c r="O649" s="134"/>
      <c r="P649" s="134"/>
      <c r="Q649" s="134"/>
      <c r="R649" s="134"/>
      <c r="S649" s="134"/>
      <c r="T649" s="134"/>
      <c r="U649" s="134"/>
      <c r="V649" s="134"/>
      <c r="W649" s="134"/>
      <c r="X649" s="134"/>
      <c r="Y649" s="134"/>
      <c r="Z649" s="134"/>
      <c r="AA649" s="134"/>
    </row>
    <row r="650" spans="1:27" s="99" customFormat="1" hidden="1" outlineLevel="1" x14ac:dyDescent="0.35">
      <c r="A650" s="55" t="s">
        <v>361</v>
      </c>
      <c r="B650" s="60">
        <v>14350</v>
      </c>
      <c r="C650" s="60">
        <v>14651</v>
      </c>
      <c r="D650" s="60">
        <v>16160</v>
      </c>
      <c r="J650" s="134"/>
      <c r="K650" s="134"/>
      <c r="L650" s="134"/>
      <c r="M650" s="134"/>
      <c r="N650" s="134"/>
      <c r="O650" s="134"/>
      <c r="P650" s="134"/>
      <c r="Q650" s="134"/>
      <c r="R650" s="134"/>
      <c r="S650" s="134"/>
      <c r="T650" s="134"/>
      <c r="U650" s="134"/>
      <c r="V650" s="134"/>
      <c r="W650" s="134"/>
      <c r="X650" s="134"/>
      <c r="Y650" s="134"/>
      <c r="Z650" s="134"/>
      <c r="AA650" s="134"/>
    </row>
    <row r="651" spans="1:27" s="99" customFormat="1" hidden="1" outlineLevel="1" x14ac:dyDescent="0.35">
      <c r="A651" s="58" t="s">
        <v>362</v>
      </c>
      <c r="B651" s="59">
        <v>3236</v>
      </c>
      <c r="C651" s="59">
        <v>3214</v>
      </c>
      <c r="D651" s="59">
        <v>3742</v>
      </c>
      <c r="J651" s="134"/>
      <c r="K651" s="134"/>
      <c r="L651" s="134"/>
      <c r="M651" s="134"/>
      <c r="N651" s="134"/>
      <c r="O651" s="134"/>
      <c r="P651" s="134"/>
      <c r="Q651" s="134"/>
      <c r="R651" s="134"/>
      <c r="S651" s="134"/>
      <c r="T651" s="134"/>
      <c r="U651" s="134"/>
      <c r="V651" s="134"/>
      <c r="W651" s="134"/>
      <c r="X651" s="134"/>
      <c r="Y651" s="134"/>
      <c r="Z651" s="134"/>
      <c r="AA651" s="134"/>
    </row>
    <row r="652" spans="1:27" s="99" customFormat="1" hidden="1" outlineLevel="1" x14ac:dyDescent="0.35">
      <c r="A652" s="55" t="s">
        <v>363</v>
      </c>
      <c r="B652" s="60">
        <v>2843</v>
      </c>
      <c r="C652" s="60">
        <v>2690</v>
      </c>
      <c r="D652" s="60">
        <v>2767</v>
      </c>
      <c r="J652" s="134"/>
      <c r="K652" s="134"/>
      <c r="L652" s="134"/>
      <c r="M652" s="134"/>
      <c r="N652" s="134"/>
      <c r="O652" s="134"/>
      <c r="P652" s="134"/>
      <c r="Q652" s="134"/>
      <c r="R652" s="134"/>
      <c r="S652" s="134"/>
      <c r="T652" s="134"/>
      <c r="U652" s="134"/>
      <c r="V652" s="134"/>
      <c r="W652" s="134"/>
      <c r="X652" s="134"/>
      <c r="Y652" s="134"/>
      <c r="Z652" s="134"/>
      <c r="AA652" s="134"/>
    </row>
    <row r="653" spans="1:27" s="99" customFormat="1" hidden="1" outlineLevel="1" x14ac:dyDescent="0.35">
      <c r="A653" s="74" t="s">
        <v>364</v>
      </c>
      <c r="B653" s="82"/>
      <c r="C653" s="82"/>
      <c r="D653" s="82"/>
      <c r="J653" s="134"/>
      <c r="K653" s="134"/>
      <c r="L653" s="134"/>
      <c r="M653" s="134"/>
      <c r="N653" s="134"/>
      <c r="O653" s="134"/>
      <c r="P653" s="134"/>
      <c r="Q653" s="134"/>
      <c r="R653" s="134"/>
      <c r="S653" s="134"/>
      <c r="T653" s="134"/>
      <c r="U653" s="134"/>
      <c r="V653" s="134"/>
      <c r="W653" s="134"/>
      <c r="X653" s="134"/>
      <c r="Y653" s="134"/>
      <c r="Z653" s="134"/>
      <c r="AA653" s="134"/>
    </row>
    <row r="654" spans="1:27" s="99" customFormat="1" hidden="1" outlineLevel="1" x14ac:dyDescent="0.35">
      <c r="A654" s="55" t="s">
        <v>365</v>
      </c>
      <c r="B654" s="60">
        <v>3633</v>
      </c>
      <c r="C654" s="60">
        <v>4217</v>
      </c>
      <c r="D654" s="60">
        <v>4586</v>
      </c>
      <c r="J654" s="134"/>
      <c r="K654" s="134"/>
      <c r="L654" s="134"/>
      <c r="M654" s="134"/>
      <c r="N654" s="134"/>
      <c r="O654" s="134"/>
      <c r="P654" s="134"/>
      <c r="Q654" s="134"/>
      <c r="R654" s="134"/>
      <c r="S654" s="134"/>
      <c r="T654" s="134"/>
      <c r="U654" s="134"/>
      <c r="V654" s="134"/>
      <c r="W654" s="134"/>
      <c r="X654" s="134"/>
      <c r="Y654" s="134"/>
      <c r="Z654" s="134"/>
      <c r="AA654" s="134"/>
    </row>
    <row r="655" spans="1:27" s="99" customFormat="1" hidden="1" outlineLevel="1" x14ac:dyDescent="0.35">
      <c r="A655" s="58" t="s">
        <v>366</v>
      </c>
      <c r="B655" s="82">
        <v>0</v>
      </c>
      <c r="C655" s="82">
        <v>0</v>
      </c>
      <c r="D655" s="82">
        <v>0</v>
      </c>
      <c r="J655" s="134"/>
      <c r="K655" s="134"/>
      <c r="L655" s="134"/>
      <c r="M655" s="134"/>
      <c r="N655" s="134"/>
      <c r="O655" s="134"/>
      <c r="P655" s="134"/>
      <c r="Q655" s="134"/>
      <c r="R655" s="134"/>
      <c r="S655" s="134"/>
      <c r="T655" s="134"/>
      <c r="U655" s="134"/>
      <c r="V655" s="134"/>
      <c r="W655" s="134"/>
      <c r="X655" s="134"/>
      <c r="Y655" s="134"/>
      <c r="Z655" s="134"/>
      <c r="AA655" s="134"/>
    </row>
    <row r="656" spans="1:27" s="99" customFormat="1" x14ac:dyDescent="0.35">
      <c r="A656" s="56"/>
      <c r="J656" s="134"/>
      <c r="K656" s="134"/>
      <c r="L656" s="134"/>
      <c r="M656" s="134"/>
      <c r="N656" s="134"/>
      <c r="O656" s="134"/>
      <c r="P656" s="134"/>
      <c r="Q656" s="134"/>
      <c r="R656" s="134"/>
      <c r="S656" s="134"/>
      <c r="T656" s="134"/>
      <c r="U656" s="134"/>
      <c r="V656" s="134"/>
      <c r="W656" s="134"/>
      <c r="X656" s="134"/>
      <c r="Y656" s="134"/>
      <c r="Z656" s="134"/>
      <c r="AA656" s="134"/>
    </row>
    <row r="657" spans="1:27" s="99" customFormat="1" ht="14.5" customHeight="1" x14ac:dyDescent="0.35">
      <c r="A657" s="299" t="s">
        <v>367</v>
      </c>
      <c r="B657" s="299"/>
      <c r="C657" s="299"/>
      <c r="D657" s="299"/>
      <c r="J657" s="134"/>
      <c r="K657" s="134"/>
      <c r="L657" s="134"/>
      <c r="M657" s="134"/>
      <c r="N657" s="134"/>
      <c r="O657" s="134"/>
      <c r="P657" s="134"/>
      <c r="Q657" s="134"/>
      <c r="R657" s="134"/>
      <c r="S657" s="134"/>
      <c r="T657" s="134"/>
      <c r="U657" s="134"/>
      <c r="V657" s="134"/>
      <c r="W657" s="134"/>
      <c r="X657" s="134"/>
      <c r="Y657" s="134"/>
      <c r="Z657" s="134"/>
      <c r="AA657" s="134"/>
    </row>
    <row r="658" spans="1:27" s="99" customFormat="1" outlineLevel="1" x14ac:dyDescent="0.35">
      <c r="A658" s="55" t="s">
        <v>368</v>
      </c>
      <c r="B658" s="60">
        <v>0</v>
      </c>
      <c r="C658" s="60">
        <v>0</v>
      </c>
      <c r="D658" s="60">
        <v>0</v>
      </c>
      <c r="J658" s="134"/>
      <c r="K658" s="134"/>
      <c r="L658" s="134"/>
      <c r="M658" s="134"/>
      <c r="N658" s="134"/>
      <c r="O658" s="134"/>
      <c r="P658" s="134"/>
      <c r="Q658" s="134"/>
      <c r="R658" s="134"/>
      <c r="S658" s="134"/>
      <c r="T658" s="134"/>
      <c r="U658" s="134"/>
      <c r="V658" s="134"/>
      <c r="W658" s="134"/>
      <c r="X658" s="134"/>
      <c r="Y658" s="134"/>
      <c r="Z658" s="134"/>
      <c r="AA658" s="134"/>
    </row>
    <row r="659" spans="1:27" s="99" customFormat="1" outlineLevel="1" x14ac:dyDescent="0.35">
      <c r="A659" s="58" t="s">
        <v>369</v>
      </c>
      <c r="B659" s="193">
        <v>3.64</v>
      </c>
      <c r="C659" s="193">
        <v>4.2</v>
      </c>
      <c r="D659" s="193">
        <v>3.5</v>
      </c>
      <c r="J659" s="134"/>
      <c r="K659" s="134"/>
      <c r="L659" s="134"/>
      <c r="M659" s="134"/>
      <c r="N659" s="134"/>
      <c r="O659" s="134"/>
      <c r="P659" s="134"/>
      <c r="Q659" s="134"/>
      <c r="R659" s="134"/>
      <c r="S659" s="134"/>
      <c r="T659" s="134"/>
      <c r="U659" s="134"/>
      <c r="V659" s="134"/>
      <c r="W659" s="134"/>
      <c r="X659" s="134"/>
      <c r="Y659" s="134"/>
      <c r="Z659" s="134"/>
      <c r="AA659" s="134"/>
    </row>
    <row r="660" spans="1:27" s="99" customFormat="1" outlineLevel="1" x14ac:dyDescent="0.35">
      <c r="A660" s="55" t="s">
        <v>370</v>
      </c>
      <c r="B660" s="194">
        <v>69.38</v>
      </c>
      <c r="C660" s="194">
        <v>71.5</v>
      </c>
      <c r="D660" s="194">
        <v>73.3</v>
      </c>
      <c r="J660" s="134"/>
      <c r="K660" s="134"/>
      <c r="L660" s="134"/>
      <c r="M660" s="134"/>
      <c r="N660" s="134"/>
      <c r="O660" s="134"/>
      <c r="P660" s="134"/>
      <c r="Q660" s="134"/>
      <c r="R660" s="134"/>
      <c r="S660" s="134"/>
      <c r="T660" s="134"/>
      <c r="U660" s="134"/>
      <c r="V660" s="134"/>
      <c r="W660" s="134"/>
      <c r="X660" s="134"/>
      <c r="Y660" s="134"/>
      <c r="Z660" s="134"/>
      <c r="AA660" s="134"/>
    </row>
    <row r="661" spans="1:27" s="99" customFormat="1" outlineLevel="1" x14ac:dyDescent="0.35">
      <c r="A661" s="58" t="s">
        <v>371</v>
      </c>
      <c r="B661" s="193">
        <v>22.28</v>
      </c>
      <c r="C661" s="193">
        <v>20</v>
      </c>
      <c r="D661" s="193">
        <v>19.600000000000001</v>
      </c>
      <c r="J661" s="134"/>
      <c r="K661" s="134"/>
      <c r="L661" s="134"/>
      <c r="M661" s="134"/>
      <c r="N661" s="134"/>
      <c r="O661" s="134"/>
      <c r="P661" s="134"/>
      <c r="Q661" s="134"/>
      <c r="R661" s="134"/>
      <c r="S661" s="134"/>
      <c r="T661" s="134"/>
      <c r="U661" s="134"/>
      <c r="V661" s="134"/>
      <c r="W661" s="134"/>
      <c r="X661" s="134"/>
      <c r="Y661" s="134"/>
      <c r="Z661" s="134"/>
      <c r="AA661" s="134"/>
    </row>
    <row r="662" spans="1:27" s="99" customFormat="1" outlineLevel="1" x14ac:dyDescent="0.35">
      <c r="A662" s="55" t="s">
        <v>372</v>
      </c>
      <c r="B662" s="194">
        <v>4.21</v>
      </c>
      <c r="C662" s="194">
        <v>3.9</v>
      </c>
      <c r="D662" s="194">
        <v>3.6</v>
      </c>
      <c r="J662" s="134"/>
      <c r="K662" s="134"/>
      <c r="L662" s="134"/>
      <c r="M662" s="134"/>
      <c r="N662" s="134"/>
      <c r="O662" s="134"/>
      <c r="P662" s="134"/>
      <c r="Q662" s="134"/>
      <c r="R662" s="134"/>
      <c r="S662" s="134"/>
      <c r="T662" s="134"/>
      <c r="U662" s="134"/>
      <c r="V662" s="134"/>
      <c r="W662" s="134"/>
      <c r="X662" s="134"/>
      <c r="Y662" s="134"/>
      <c r="Z662" s="134"/>
      <c r="AA662" s="134"/>
    </row>
    <row r="663" spans="1:27" s="99" customFormat="1" outlineLevel="1" x14ac:dyDescent="0.35">
      <c r="A663" s="58" t="s">
        <v>373</v>
      </c>
      <c r="B663" s="82">
        <v>0.02</v>
      </c>
      <c r="C663" s="82">
        <v>0.01</v>
      </c>
      <c r="D663" s="82">
        <v>0.02</v>
      </c>
      <c r="J663" s="134"/>
      <c r="K663" s="134"/>
      <c r="L663" s="134"/>
      <c r="M663" s="134"/>
      <c r="N663" s="134"/>
      <c r="O663" s="134"/>
      <c r="P663" s="134"/>
      <c r="Q663" s="134"/>
      <c r="R663" s="134"/>
      <c r="S663" s="134"/>
      <c r="T663" s="134"/>
      <c r="U663" s="134"/>
      <c r="V663" s="134"/>
      <c r="W663" s="134"/>
      <c r="X663" s="134"/>
      <c r="Y663" s="134"/>
      <c r="Z663" s="134"/>
      <c r="AA663" s="134"/>
    </row>
    <row r="664" spans="1:27" s="99" customFormat="1" x14ac:dyDescent="0.35">
      <c r="A664" s="56"/>
      <c r="J664" s="134"/>
      <c r="K664" s="134"/>
      <c r="L664" s="134"/>
      <c r="M664" s="134"/>
      <c r="N664" s="134"/>
      <c r="O664" s="134"/>
      <c r="P664" s="134"/>
      <c r="Q664" s="134"/>
      <c r="R664" s="134"/>
      <c r="S664" s="134"/>
      <c r="T664" s="134"/>
      <c r="U664" s="134"/>
      <c r="V664" s="134"/>
      <c r="W664" s="134"/>
      <c r="X664" s="134"/>
      <c r="Y664" s="134"/>
      <c r="Z664" s="134"/>
      <c r="AA664" s="134"/>
    </row>
    <row r="665" spans="1:27" s="99" customFormat="1" x14ac:dyDescent="0.35">
      <c r="A665" s="195" t="s">
        <v>374</v>
      </c>
      <c r="B665" s="83"/>
      <c r="C665" s="83"/>
      <c r="D665" s="83"/>
      <c r="J665" s="134"/>
      <c r="K665" s="134"/>
      <c r="L665" s="134"/>
      <c r="M665" s="134"/>
      <c r="N665" s="134"/>
      <c r="O665" s="134"/>
      <c r="P665" s="134"/>
      <c r="Q665" s="134"/>
      <c r="R665" s="134"/>
      <c r="S665" s="134"/>
      <c r="T665" s="134"/>
      <c r="U665" s="134"/>
      <c r="V665" s="134"/>
      <c r="W665" s="134"/>
      <c r="X665" s="134"/>
      <c r="Y665" s="134"/>
      <c r="Z665" s="134"/>
      <c r="AA665" s="134"/>
    </row>
    <row r="666" spans="1:27" s="99" customFormat="1" outlineLevel="1" x14ac:dyDescent="0.35">
      <c r="A666" s="55" t="s">
        <v>270</v>
      </c>
      <c r="B666" s="61">
        <v>19.8</v>
      </c>
      <c r="C666" s="61">
        <v>13.6</v>
      </c>
      <c r="D666" s="61">
        <v>12.3</v>
      </c>
      <c r="J666" s="134"/>
      <c r="K666" s="134"/>
      <c r="L666" s="134"/>
      <c r="M666" s="134"/>
      <c r="N666" s="134"/>
      <c r="O666" s="134"/>
      <c r="P666" s="134"/>
      <c r="Q666" s="134"/>
      <c r="R666" s="134"/>
      <c r="S666" s="134"/>
      <c r="T666" s="134"/>
      <c r="U666" s="134"/>
      <c r="V666" s="134"/>
      <c r="W666" s="134"/>
      <c r="X666" s="134"/>
      <c r="Y666" s="134"/>
      <c r="Z666" s="134"/>
      <c r="AA666" s="134"/>
    </row>
    <row r="667" spans="1:27" s="99" customFormat="1" outlineLevel="1" x14ac:dyDescent="0.35">
      <c r="A667" s="58" t="s">
        <v>271</v>
      </c>
      <c r="B667" s="82">
        <v>48.7</v>
      </c>
      <c r="C667" s="82">
        <v>35</v>
      </c>
      <c r="D667" s="82">
        <v>22.8</v>
      </c>
      <c r="J667" s="134"/>
      <c r="K667" s="134"/>
      <c r="L667" s="134"/>
      <c r="M667" s="134"/>
      <c r="N667" s="134"/>
      <c r="O667" s="134"/>
      <c r="P667" s="134"/>
      <c r="Q667" s="134"/>
      <c r="R667" s="134"/>
      <c r="S667" s="134"/>
      <c r="T667" s="134"/>
      <c r="U667" s="134"/>
      <c r="V667" s="134"/>
      <c r="W667" s="134"/>
      <c r="X667" s="134"/>
      <c r="Y667" s="134"/>
      <c r="Z667" s="134"/>
      <c r="AA667" s="134"/>
    </row>
    <row r="668" spans="1:27" s="99" customFormat="1" outlineLevel="1" x14ac:dyDescent="0.35">
      <c r="A668" s="55" t="s">
        <v>272</v>
      </c>
      <c r="B668" s="61">
        <v>55.6</v>
      </c>
      <c r="C668" s="61">
        <v>60.6</v>
      </c>
      <c r="D668" s="61">
        <v>50.3</v>
      </c>
      <c r="J668" s="134"/>
      <c r="K668" s="134"/>
      <c r="L668" s="134"/>
      <c r="M668" s="134"/>
      <c r="N668" s="134"/>
      <c r="O668" s="134"/>
      <c r="P668" s="134"/>
      <c r="Q668" s="134"/>
      <c r="R668" s="134"/>
      <c r="S668" s="134"/>
      <c r="T668" s="134"/>
      <c r="U668" s="134"/>
      <c r="V668" s="134"/>
      <c r="W668" s="134"/>
      <c r="X668" s="134"/>
      <c r="Y668" s="134"/>
      <c r="Z668" s="134"/>
      <c r="AA668" s="134"/>
    </row>
    <row r="669" spans="1:27" s="99" customFormat="1" outlineLevel="1" x14ac:dyDescent="0.35">
      <c r="A669" s="58" t="s">
        <v>375</v>
      </c>
      <c r="B669" s="82">
        <v>25.7</v>
      </c>
      <c r="C669" s="82">
        <v>21.9</v>
      </c>
      <c r="D669" s="82">
        <v>17.7</v>
      </c>
      <c r="J669" s="134"/>
      <c r="K669" s="134"/>
      <c r="L669" s="134"/>
      <c r="M669" s="134"/>
      <c r="N669" s="134"/>
      <c r="O669" s="134"/>
      <c r="P669" s="134"/>
      <c r="Q669" s="134"/>
      <c r="R669" s="134"/>
      <c r="S669" s="134"/>
      <c r="T669" s="134"/>
      <c r="U669" s="134"/>
      <c r="V669" s="134"/>
      <c r="W669" s="134"/>
      <c r="X669" s="134"/>
      <c r="Y669" s="134"/>
      <c r="Z669" s="134"/>
      <c r="AA669" s="134"/>
    </row>
    <row r="670" spans="1:27" s="99" customFormat="1" outlineLevel="1" x14ac:dyDescent="0.35">
      <c r="A670" s="55" t="s">
        <v>274</v>
      </c>
      <c r="B670" s="61">
        <v>51.4</v>
      </c>
      <c r="C670" s="61">
        <v>40.799999999999997</v>
      </c>
      <c r="D670" s="61">
        <v>32.700000000000003</v>
      </c>
      <c r="J670" s="134"/>
      <c r="K670" s="134"/>
      <c r="L670" s="134"/>
      <c r="M670" s="134"/>
      <c r="N670" s="134"/>
      <c r="O670" s="134"/>
      <c r="P670" s="134"/>
      <c r="Q670" s="134"/>
      <c r="R670" s="134"/>
      <c r="S670" s="134"/>
      <c r="T670" s="134"/>
      <c r="U670" s="134"/>
      <c r="V670" s="134"/>
      <c r="W670" s="134"/>
      <c r="X670" s="134"/>
      <c r="Y670" s="134"/>
      <c r="Z670" s="134"/>
      <c r="AA670" s="134"/>
    </row>
    <row r="671" spans="1:27" s="99" customFormat="1" outlineLevel="1" x14ac:dyDescent="0.35">
      <c r="A671" s="58" t="s">
        <v>327</v>
      </c>
      <c r="B671" s="82">
        <v>40.200000000000003</v>
      </c>
      <c r="C671" s="82">
        <v>34.4</v>
      </c>
      <c r="D671" s="82">
        <v>27.1</v>
      </c>
      <c r="J671" s="134"/>
      <c r="K671" s="134"/>
      <c r="L671" s="134"/>
      <c r="M671" s="134"/>
      <c r="N671" s="134"/>
      <c r="O671" s="134"/>
      <c r="P671" s="134"/>
      <c r="Q671" s="134"/>
      <c r="R671" s="134"/>
      <c r="S671" s="134"/>
      <c r="T671" s="134"/>
      <c r="U671" s="134"/>
      <c r="V671" s="134"/>
      <c r="W671" s="134"/>
      <c r="X671" s="134"/>
      <c r="Y671" s="134"/>
      <c r="Z671" s="134"/>
      <c r="AA671" s="134"/>
    </row>
    <row r="672" spans="1:27" s="99" customFormat="1" x14ac:dyDescent="0.35">
      <c r="A672" s="56"/>
      <c r="J672" s="134"/>
      <c r="K672" s="134"/>
      <c r="L672" s="134"/>
      <c r="M672" s="134"/>
      <c r="N672" s="134"/>
      <c r="O672" s="134"/>
      <c r="P672" s="134"/>
      <c r="Q672" s="134"/>
      <c r="R672" s="134"/>
      <c r="S672" s="134"/>
      <c r="T672" s="134"/>
      <c r="U672" s="134"/>
      <c r="V672" s="134"/>
      <c r="W672" s="134"/>
      <c r="X672" s="134"/>
      <c r="Y672" s="134"/>
      <c r="Z672" s="134"/>
      <c r="AA672" s="134"/>
    </row>
    <row r="673" spans="1:27" s="99" customFormat="1" x14ac:dyDescent="0.35">
      <c r="A673" s="195" t="s">
        <v>377</v>
      </c>
      <c r="B673" s="83"/>
      <c r="C673" s="83"/>
      <c r="D673" s="83"/>
      <c r="J673" s="134"/>
      <c r="K673" s="134"/>
      <c r="L673" s="134"/>
      <c r="M673" s="134"/>
      <c r="N673" s="134"/>
      <c r="O673" s="134"/>
      <c r="P673" s="134"/>
      <c r="Q673" s="134"/>
      <c r="R673" s="134"/>
      <c r="S673" s="134"/>
      <c r="T673" s="134"/>
      <c r="U673" s="134"/>
      <c r="V673" s="134"/>
      <c r="W673" s="134"/>
      <c r="X673" s="134"/>
      <c r="Y673" s="134"/>
      <c r="Z673" s="134"/>
      <c r="AA673" s="134"/>
    </row>
    <row r="674" spans="1:27" s="99" customFormat="1" outlineLevel="1" x14ac:dyDescent="0.35">
      <c r="A674" s="55" t="s">
        <v>376</v>
      </c>
      <c r="B674" s="60">
        <v>7204</v>
      </c>
      <c r="C674" s="60">
        <v>7418</v>
      </c>
      <c r="D674" s="60">
        <v>7007</v>
      </c>
      <c r="J674" s="134"/>
      <c r="K674" s="134"/>
      <c r="L674" s="134"/>
      <c r="M674" s="134"/>
      <c r="N674" s="134"/>
      <c r="O674" s="134"/>
      <c r="P674" s="134"/>
      <c r="Q674" s="134"/>
      <c r="R674" s="134"/>
      <c r="S674" s="134"/>
      <c r="T674" s="134"/>
      <c r="U674" s="134"/>
      <c r="V674" s="134"/>
      <c r="W674" s="134"/>
      <c r="X674" s="134"/>
      <c r="Y674" s="134"/>
      <c r="Z674" s="134"/>
      <c r="AA674" s="134"/>
    </row>
    <row r="676" spans="1:27" ht="18.5" x14ac:dyDescent="0.35">
      <c r="A676" s="239" t="s">
        <v>602</v>
      </c>
    </row>
    <row r="678" spans="1:27" s="99" customFormat="1" x14ac:dyDescent="0.35">
      <c r="A678" s="247" t="s">
        <v>378</v>
      </c>
      <c r="B678" s="243"/>
      <c r="C678" s="243"/>
      <c r="D678" s="243"/>
      <c r="J678" s="134"/>
      <c r="K678" s="134"/>
      <c r="L678" s="134"/>
      <c r="M678" s="134"/>
      <c r="N678" s="134"/>
      <c r="O678" s="134"/>
      <c r="P678" s="134"/>
      <c r="Q678" s="134"/>
      <c r="R678" s="134"/>
      <c r="S678" s="134"/>
      <c r="T678" s="134"/>
      <c r="U678" s="134"/>
      <c r="V678" s="134"/>
      <c r="W678" s="134"/>
      <c r="X678" s="134"/>
      <c r="Y678" s="134"/>
      <c r="Z678" s="134"/>
      <c r="AA678" s="134"/>
    </row>
    <row r="679" spans="1:27" s="99" customFormat="1" outlineLevel="1" x14ac:dyDescent="0.35">
      <c r="A679" s="2" t="s">
        <v>379</v>
      </c>
      <c r="B679" s="9">
        <v>182</v>
      </c>
      <c r="C679" s="9">
        <v>220</v>
      </c>
      <c r="D679" s="9">
        <v>219</v>
      </c>
      <c r="J679" s="134"/>
      <c r="K679" s="134"/>
      <c r="L679" s="134"/>
      <c r="M679" s="134"/>
      <c r="N679" s="134"/>
      <c r="O679" s="134"/>
      <c r="P679" s="134"/>
      <c r="Q679" s="134"/>
      <c r="R679" s="134"/>
      <c r="S679" s="134"/>
      <c r="T679" s="134"/>
      <c r="U679" s="134"/>
      <c r="V679" s="134"/>
      <c r="W679" s="134"/>
      <c r="X679" s="134"/>
      <c r="Y679" s="134"/>
      <c r="Z679" s="134"/>
      <c r="AA679" s="134"/>
    </row>
    <row r="680" spans="1:27" s="99" customFormat="1" outlineLevel="1" x14ac:dyDescent="0.35">
      <c r="A680" s="244" t="s">
        <v>329</v>
      </c>
      <c r="B680" s="258">
        <v>10.8</v>
      </c>
      <c r="C680" s="258">
        <v>12.3</v>
      </c>
      <c r="D680" s="258">
        <v>4.3</v>
      </c>
      <c r="J680" s="134"/>
      <c r="K680" s="134"/>
      <c r="L680" s="134"/>
      <c r="M680" s="134"/>
      <c r="N680" s="134"/>
      <c r="O680" s="134"/>
      <c r="P680" s="134"/>
      <c r="Q680" s="134"/>
      <c r="R680" s="134"/>
      <c r="S680" s="134"/>
      <c r="T680" s="134"/>
      <c r="U680" s="134"/>
      <c r="V680" s="134"/>
      <c r="W680" s="134"/>
      <c r="X680" s="134"/>
      <c r="Y680" s="134"/>
      <c r="Z680" s="134"/>
      <c r="AA680" s="134"/>
    </row>
    <row r="681" spans="1:27" s="99" customFormat="1" outlineLevel="1" x14ac:dyDescent="0.35">
      <c r="A681" s="2" t="s">
        <v>330</v>
      </c>
      <c r="B681" s="9">
        <v>103.7</v>
      </c>
      <c r="C681" s="9">
        <v>164.4</v>
      </c>
      <c r="D681" s="9">
        <v>93.9</v>
      </c>
      <c r="J681" s="134"/>
      <c r="K681" s="134"/>
      <c r="L681" s="134"/>
      <c r="M681" s="134"/>
      <c r="N681" s="134"/>
      <c r="O681" s="134"/>
      <c r="P681" s="134"/>
      <c r="Q681" s="134"/>
      <c r="R681" s="134"/>
      <c r="S681" s="134"/>
      <c r="T681" s="134"/>
      <c r="U681" s="134"/>
      <c r="V681" s="134"/>
      <c r="W681" s="134"/>
      <c r="X681" s="134"/>
      <c r="Y681" s="134"/>
      <c r="Z681" s="134"/>
      <c r="AA681" s="134"/>
    </row>
    <row r="682" spans="1:27" s="99" customFormat="1" outlineLevel="1" x14ac:dyDescent="0.35">
      <c r="A682" s="244" t="s">
        <v>331</v>
      </c>
      <c r="B682" s="258">
        <v>30.8</v>
      </c>
      <c r="C682" s="258">
        <v>31.4</v>
      </c>
      <c r="D682" s="258">
        <v>30.6</v>
      </c>
      <c r="J682" s="134"/>
      <c r="K682" s="134"/>
      <c r="L682" s="134"/>
      <c r="M682" s="134"/>
      <c r="N682" s="134"/>
      <c r="O682" s="134"/>
      <c r="P682" s="134"/>
      <c r="Q682" s="134"/>
      <c r="R682" s="134"/>
      <c r="S682" s="134"/>
      <c r="T682" s="134"/>
      <c r="U682" s="134"/>
      <c r="V682" s="134"/>
      <c r="W682" s="134"/>
      <c r="X682" s="134"/>
      <c r="Y682" s="134"/>
      <c r="Z682" s="134"/>
      <c r="AA682" s="134"/>
    </row>
    <row r="683" spans="1:27" s="99" customFormat="1" outlineLevel="1" x14ac:dyDescent="0.35">
      <c r="A683" s="2" t="s">
        <v>332</v>
      </c>
      <c r="B683" s="9">
        <v>25.8</v>
      </c>
      <c r="C683" s="9">
        <v>29.5</v>
      </c>
      <c r="D683" s="9">
        <v>31.5</v>
      </c>
      <c r="J683" s="134"/>
      <c r="K683" s="134"/>
      <c r="L683" s="134"/>
      <c r="M683" s="134"/>
      <c r="N683" s="134"/>
      <c r="O683" s="134"/>
      <c r="P683" s="134"/>
      <c r="Q683" s="134"/>
      <c r="R683" s="134"/>
      <c r="S683" s="134"/>
      <c r="T683" s="134"/>
      <c r="U683" s="134"/>
      <c r="V683" s="134"/>
      <c r="W683" s="134"/>
      <c r="X683" s="134"/>
      <c r="Y683" s="134"/>
      <c r="Z683" s="134"/>
      <c r="AA683" s="134"/>
    </row>
    <row r="684" spans="1:27" s="99" customFormat="1" outlineLevel="1" x14ac:dyDescent="0.35">
      <c r="A684" s="244" t="s">
        <v>333</v>
      </c>
      <c r="B684" s="258">
        <v>14.8</v>
      </c>
      <c r="C684" s="258">
        <v>14.1</v>
      </c>
      <c r="D684" s="258">
        <v>12.8</v>
      </c>
      <c r="J684" s="134"/>
      <c r="K684" s="134"/>
      <c r="L684" s="134"/>
      <c r="M684" s="134"/>
      <c r="N684" s="134"/>
      <c r="O684" s="134"/>
      <c r="P684" s="134"/>
      <c r="Q684" s="134"/>
      <c r="R684" s="134"/>
      <c r="S684" s="134"/>
      <c r="T684" s="134"/>
      <c r="U684" s="134"/>
      <c r="V684" s="134"/>
      <c r="W684" s="134"/>
      <c r="X684" s="134"/>
      <c r="Y684" s="134"/>
      <c r="Z684" s="134"/>
      <c r="AA684" s="134"/>
    </row>
    <row r="685" spans="1:27" s="99" customFormat="1" outlineLevel="1" x14ac:dyDescent="0.35">
      <c r="A685" s="2" t="s">
        <v>334</v>
      </c>
      <c r="B685" s="9">
        <v>28.6</v>
      </c>
      <c r="C685" s="9">
        <v>25</v>
      </c>
      <c r="D685" s="9">
        <v>25.1</v>
      </c>
      <c r="J685" s="134"/>
      <c r="K685" s="134"/>
      <c r="L685" s="134"/>
      <c r="M685" s="134"/>
      <c r="N685" s="134"/>
      <c r="O685" s="134"/>
      <c r="P685" s="134"/>
      <c r="Q685" s="134"/>
      <c r="R685" s="134"/>
      <c r="S685" s="134"/>
      <c r="T685" s="134"/>
      <c r="U685" s="134"/>
      <c r="V685" s="134"/>
      <c r="W685" s="134"/>
      <c r="X685" s="134"/>
      <c r="Y685" s="134"/>
      <c r="Z685" s="134"/>
      <c r="AA685" s="134"/>
    </row>
    <row r="686" spans="1:27" s="99" customFormat="1" outlineLevel="1" x14ac:dyDescent="0.35">
      <c r="A686" s="244" t="s">
        <v>380</v>
      </c>
      <c r="B686" s="258">
        <v>12.6</v>
      </c>
      <c r="C686" s="258">
        <v>10</v>
      </c>
      <c r="D686" s="258">
        <v>9.6</v>
      </c>
      <c r="J686" s="134"/>
      <c r="K686" s="134"/>
      <c r="L686" s="134"/>
      <c r="M686" s="134"/>
      <c r="N686" s="134"/>
      <c r="O686" s="134"/>
      <c r="P686" s="134"/>
      <c r="Q686" s="134"/>
      <c r="R686" s="134"/>
      <c r="S686" s="134"/>
      <c r="T686" s="134"/>
      <c r="U686" s="134"/>
      <c r="V686" s="134"/>
      <c r="W686" s="134"/>
      <c r="X686" s="134"/>
      <c r="Y686" s="134"/>
      <c r="Z686" s="134"/>
      <c r="AA686" s="134"/>
    </row>
    <row r="687" spans="1:27" s="99" customFormat="1" ht="29" outlineLevel="1" x14ac:dyDescent="0.35">
      <c r="A687" s="2" t="s">
        <v>336</v>
      </c>
      <c r="B687" s="9">
        <v>0</v>
      </c>
      <c r="C687" s="9">
        <v>0</v>
      </c>
      <c r="D687" s="9">
        <v>0</v>
      </c>
      <c r="J687" s="134"/>
      <c r="K687" s="134"/>
      <c r="L687" s="134"/>
      <c r="M687" s="134"/>
      <c r="N687" s="134"/>
      <c r="O687" s="134"/>
      <c r="P687" s="134"/>
      <c r="Q687" s="134"/>
      <c r="R687" s="134"/>
      <c r="S687" s="134"/>
      <c r="T687" s="134"/>
      <c r="U687" s="134"/>
      <c r="V687" s="134"/>
      <c r="W687" s="134"/>
      <c r="X687" s="134"/>
      <c r="Y687" s="134"/>
      <c r="Z687" s="134"/>
      <c r="AA687" s="134"/>
    </row>
    <row r="688" spans="1:27" s="99" customFormat="1" ht="29" outlineLevel="1" x14ac:dyDescent="0.35">
      <c r="A688" s="244" t="s">
        <v>337</v>
      </c>
      <c r="B688" s="258">
        <v>2.8</v>
      </c>
      <c r="C688" s="258">
        <v>1.8</v>
      </c>
      <c r="D688" s="258">
        <v>1.8</v>
      </c>
      <c r="J688" s="134"/>
      <c r="K688" s="134"/>
      <c r="L688" s="134"/>
      <c r="M688" s="134"/>
      <c r="N688" s="134"/>
      <c r="O688" s="134"/>
      <c r="P688" s="134"/>
      <c r="Q688" s="134"/>
      <c r="R688" s="134"/>
      <c r="S688" s="134"/>
      <c r="T688" s="134"/>
      <c r="U688" s="134"/>
      <c r="V688" s="134"/>
      <c r="W688" s="134"/>
      <c r="X688" s="134"/>
      <c r="Y688" s="134"/>
      <c r="Z688" s="134"/>
      <c r="AA688" s="134"/>
    </row>
    <row r="689" spans="1:27" s="99" customFormat="1" ht="29" outlineLevel="1" x14ac:dyDescent="0.35">
      <c r="A689" s="2" t="s">
        <v>338</v>
      </c>
      <c r="B689" s="9">
        <v>25.8</v>
      </c>
      <c r="C689" s="9">
        <v>30.5</v>
      </c>
      <c r="D689" s="9">
        <v>30.1</v>
      </c>
      <c r="J689" s="134"/>
      <c r="K689" s="134"/>
      <c r="L689" s="134"/>
      <c r="M689" s="134"/>
      <c r="N689" s="134"/>
      <c r="O689" s="134"/>
      <c r="P689" s="134"/>
      <c r="Q689" s="134"/>
      <c r="R689" s="134"/>
      <c r="S689" s="134"/>
      <c r="T689" s="134"/>
      <c r="U689" s="134"/>
      <c r="V689" s="134"/>
      <c r="W689" s="134"/>
      <c r="X689" s="134"/>
      <c r="Y689" s="134"/>
      <c r="Z689" s="134"/>
      <c r="AA689" s="134"/>
    </row>
    <row r="690" spans="1:27" s="99" customFormat="1" ht="29" outlineLevel="1" x14ac:dyDescent="0.35">
      <c r="A690" s="244" t="s">
        <v>339</v>
      </c>
      <c r="B690" s="258">
        <v>0</v>
      </c>
      <c r="C690" s="258">
        <v>0</v>
      </c>
      <c r="D690" s="258">
        <v>10</v>
      </c>
      <c r="J690" s="134"/>
      <c r="K690" s="134"/>
      <c r="L690" s="134"/>
      <c r="M690" s="134"/>
      <c r="N690" s="134"/>
      <c r="O690" s="134"/>
      <c r="P690" s="134"/>
      <c r="Q690" s="134"/>
      <c r="R690" s="134"/>
      <c r="S690" s="134"/>
      <c r="T690" s="134"/>
      <c r="U690" s="134"/>
      <c r="V690" s="134"/>
      <c r="W690" s="134"/>
      <c r="X690" s="134"/>
      <c r="Y690" s="134"/>
      <c r="Z690" s="134"/>
      <c r="AA690" s="134"/>
    </row>
    <row r="691" spans="1:27" s="99" customFormat="1" outlineLevel="1" x14ac:dyDescent="0.35">
      <c r="A691" s="2" t="s">
        <v>340</v>
      </c>
      <c r="B691" s="9">
        <v>3.9</v>
      </c>
      <c r="C691" s="9">
        <v>3.2</v>
      </c>
      <c r="D691" s="9">
        <v>2.2999999999999998</v>
      </c>
      <c r="J691" s="134"/>
      <c r="K691" s="134"/>
      <c r="L691" s="134"/>
      <c r="M691" s="134"/>
      <c r="N691" s="134"/>
      <c r="O691" s="134"/>
      <c r="P691" s="134"/>
      <c r="Q691" s="134"/>
      <c r="R691" s="134"/>
      <c r="S691" s="134"/>
      <c r="T691" s="134"/>
      <c r="U691" s="134"/>
      <c r="V691" s="134"/>
      <c r="W691" s="134"/>
      <c r="X691" s="134"/>
      <c r="Y691" s="134"/>
      <c r="Z691" s="134"/>
      <c r="AA691" s="134"/>
    </row>
    <row r="692" spans="1:27" s="99" customFormat="1" outlineLevel="1" x14ac:dyDescent="0.35">
      <c r="A692" s="244" t="s">
        <v>341</v>
      </c>
      <c r="B692" s="258">
        <v>1.1000000000000001</v>
      </c>
      <c r="C692" s="258">
        <v>1.4</v>
      </c>
      <c r="D692" s="258">
        <v>1.8</v>
      </c>
      <c r="J692" s="134"/>
      <c r="K692" s="134"/>
      <c r="L692" s="134"/>
      <c r="M692" s="134"/>
      <c r="N692" s="134"/>
      <c r="O692" s="134"/>
      <c r="P692" s="134"/>
      <c r="Q692" s="134"/>
      <c r="R692" s="134"/>
      <c r="S692" s="134"/>
      <c r="T692" s="134"/>
      <c r="U692" s="134"/>
      <c r="V692" s="134"/>
      <c r="W692" s="134"/>
      <c r="X692" s="134"/>
      <c r="Y692" s="134"/>
      <c r="Z692" s="134"/>
      <c r="AA692" s="134"/>
    </row>
    <row r="693" spans="1:27" s="99" customFormat="1" outlineLevel="1" x14ac:dyDescent="0.35">
      <c r="A693" s="2" t="s">
        <v>381</v>
      </c>
      <c r="B693" s="9">
        <v>3</v>
      </c>
      <c r="C693" s="9">
        <v>6</v>
      </c>
      <c r="D693" s="9">
        <v>5</v>
      </c>
      <c r="J693" s="134"/>
      <c r="K693" s="134"/>
      <c r="L693" s="134"/>
      <c r="M693" s="134"/>
      <c r="N693" s="134"/>
      <c r="O693" s="134"/>
      <c r="P693" s="134"/>
      <c r="Q693" s="134"/>
      <c r="R693" s="134"/>
      <c r="S693" s="134"/>
      <c r="T693" s="134"/>
      <c r="U693" s="134"/>
      <c r="V693" s="134"/>
      <c r="W693" s="134"/>
      <c r="X693" s="134"/>
      <c r="Y693" s="134"/>
      <c r="Z693" s="134"/>
      <c r="AA693" s="134"/>
    </row>
    <row r="694" spans="1:27" s="99" customFormat="1" x14ac:dyDescent="0.35">
      <c r="A694" s="2"/>
      <c r="B694" s="9"/>
      <c r="C694" s="9"/>
      <c r="D694" s="9"/>
      <c r="J694" s="134"/>
      <c r="K694" s="134"/>
      <c r="L694" s="134"/>
      <c r="M694" s="134"/>
      <c r="N694" s="134"/>
      <c r="O694" s="134"/>
      <c r="P694" s="134"/>
      <c r="Q694" s="134"/>
      <c r="R694" s="134"/>
      <c r="S694" s="134"/>
      <c r="T694" s="134"/>
      <c r="U694" s="134"/>
      <c r="V694" s="134"/>
      <c r="W694" s="134"/>
      <c r="X694" s="134"/>
      <c r="Y694" s="134"/>
      <c r="Z694" s="134"/>
      <c r="AA694" s="134"/>
    </row>
    <row r="695" spans="1:27" s="99" customFormat="1" x14ac:dyDescent="0.35">
      <c r="A695" s="247" t="s">
        <v>343</v>
      </c>
      <c r="B695" s="243"/>
      <c r="C695" s="243"/>
      <c r="D695" s="243"/>
      <c r="J695" s="134"/>
      <c r="K695" s="134"/>
      <c r="L695" s="134"/>
      <c r="M695" s="134"/>
      <c r="N695" s="134"/>
      <c r="O695" s="134"/>
      <c r="P695" s="134"/>
      <c r="Q695" s="134"/>
      <c r="R695" s="134"/>
      <c r="S695" s="134"/>
      <c r="T695" s="134"/>
      <c r="U695" s="134"/>
      <c r="V695" s="134"/>
      <c r="W695" s="134"/>
      <c r="X695" s="134"/>
      <c r="Y695" s="134"/>
      <c r="Z695" s="134"/>
      <c r="AA695" s="134"/>
    </row>
    <row r="696" spans="1:27" s="99" customFormat="1" outlineLevel="1" x14ac:dyDescent="0.35">
      <c r="A696" s="2" t="s">
        <v>344</v>
      </c>
      <c r="B696" s="3">
        <v>23930</v>
      </c>
      <c r="C696" s="3">
        <v>23930</v>
      </c>
      <c r="D696" s="3">
        <v>24839</v>
      </c>
      <c r="J696" s="134"/>
      <c r="K696" s="134"/>
      <c r="L696" s="134"/>
      <c r="M696" s="134"/>
      <c r="N696" s="134"/>
      <c r="O696" s="134"/>
      <c r="P696" s="134"/>
      <c r="Q696" s="134"/>
      <c r="R696" s="134"/>
      <c r="S696" s="134"/>
      <c r="T696" s="134"/>
      <c r="U696" s="134"/>
      <c r="V696" s="134"/>
      <c r="W696" s="134"/>
      <c r="X696" s="134"/>
      <c r="Y696" s="134"/>
      <c r="Z696" s="134"/>
      <c r="AA696" s="134"/>
    </row>
    <row r="697" spans="1:27" s="99" customFormat="1" outlineLevel="1" x14ac:dyDescent="0.35">
      <c r="A697" s="244" t="s">
        <v>345</v>
      </c>
      <c r="B697" s="246">
        <v>4316</v>
      </c>
      <c r="C697" s="246">
        <v>6083</v>
      </c>
      <c r="D697" s="246">
        <v>5279</v>
      </c>
      <c r="J697" s="134"/>
      <c r="K697" s="134"/>
      <c r="L697" s="134"/>
      <c r="M697" s="134"/>
      <c r="N697" s="134"/>
      <c r="O697" s="134"/>
      <c r="P697" s="134"/>
      <c r="Q697" s="134"/>
      <c r="R697" s="134"/>
      <c r="S697" s="134"/>
      <c r="T697" s="134"/>
      <c r="U697" s="134"/>
      <c r="V697" s="134"/>
      <c r="W697" s="134"/>
      <c r="X697" s="134"/>
      <c r="Y697" s="134"/>
      <c r="Z697" s="134"/>
      <c r="AA697" s="134"/>
    </row>
    <row r="698" spans="1:27" s="99" customFormat="1" x14ac:dyDescent="0.35">
      <c r="A698" s="2"/>
      <c r="B698" s="9"/>
      <c r="C698" s="9"/>
      <c r="D698" s="9"/>
      <c r="J698" s="134"/>
      <c r="K698" s="134"/>
      <c r="L698" s="134"/>
      <c r="M698" s="134"/>
      <c r="N698" s="134"/>
      <c r="O698" s="134"/>
      <c r="P698" s="134"/>
      <c r="Q698" s="134"/>
      <c r="R698" s="134"/>
      <c r="S698" s="134"/>
      <c r="T698" s="134"/>
      <c r="U698" s="134"/>
      <c r="V698" s="134"/>
      <c r="W698" s="134"/>
      <c r="X698" s="134"/>
      <c r="Y698" s="134"/>
      <c r="Z698" s="134"/>
      <c r="AA698" s="134"/>
    </row>
    <row r="699" spans="1:27" s="99" customFormat="1" x14ac:dyDescent="0.35">
      <c r="A699" s="247" t="s">
        <v>346</v>
      </c>
      <c r="B699" s="243"/>
      <c r="C699" s="243"/>
      <c r="D699" s="243"/>
      <c r="J699" s="134"/>
      <c r="K699" s="134"/>
      <c r="L699" s="134"/>
      <c r="M699" s="134"/>
      <c r="N699" s="134"/>
      <c r="O699" s="134"/>
      <c r="P699" s="134"/>
      <c r="Q699" s="134"/>
      <c r="R699" s="134"/>
      <c r="S699" s="134"/>
      <c r="T699" s="134"/>
      <c r="U699" s="134"/>
      <c r="V699" s="134"/>
      <c r="W699" s="134"/>
      <c r="X699" s="134"/>
      <c r="Y699" s="134"/>
      <c r="Z699" s="134"/>
      <c r="AA699" s="134"/>
    </row>
    <row r="700" spans="1:27" s="99" customFormat="1" outlineLevel="1" x14ac:dyDescent="0.35">
      <c r="A700" s="244" t="s">
        <v>347</v>
      </c>
      <c r="B700" s="258">
        <v>80</v>
      </c>
      <c r="C700" s="258">
        <v>25</v>
      </c>
      <c r="D700" s="258">
        <v>119</v>
      </c>
      <c r="J700" s="134"/>
      <c r="K700" s="134"/>
      <c r="L700" s="134"/>
      <c r="M700" s="134"/>
      <c r="N700" s="134"/>
      <c r="O700" s="134"/>
      <c r="P700" s="134"/>
      <c r="Q700" s="134"/>
      <c r="R700" s="134"/>
      <c r="S700" s="134"/>
      <c r="T700" s="134"/>
      <c r="U700" s="134"/>
      <c r="V700" s="134"/>
      <c r="W700" s="134"/>
      <c r="X700" s="134"/>
      <c r="Y700" s="134"/>
      <c r="Z700" s="134"/>
      <c r="AA700" s="134"/>
    </row>
    <row r="701" spans="1:27" s="99" customFormat="1" outlineLevel="1" x14ac:dyDescent="0.35">
      <c r="A701" s="2" t="s">
        <v>348</v>
      </c>
      <c r="B701" s="3">
        <v>1454</v>
      </c>
      <c r="C701" s="3">
        <v>1718</v>
      </c>
      <c r="D701" s="3">
        <v>1876</v>
      </c>
      <c r="J701" s="134"/>
      <c r="K701" s="134"/>
      <c r="L701" s="134"/>
      <c r="M701" s="134"/>
      <c r="N701" s="134"/>
      <c r="O701" s="134"/>
      <c r="P701" s="134"/>
      <c r="Q701" s="134"/>
      <c r="R701" s="134"/>
      <c r="S701" s="134"/>
      <c r="T701" s="134"/>
      <c r="U701" s="134"/>
      <c r="V701" s="134"/>
      <c r="W701" s="134"/>
      <c r="X701" s="134"/>
      <c r="Y701" s="134"/>
      <c r="Z701" s="134"/>
      <c r="AA701" s="134"/>
    </row>
    <row r="702" spans="1:27" s="99" customFormat="1" outlineLevel="1" x14ac:dyDescent="0.35">
      <c r="A702" s="244" t="s">
        <v>349</v>
      </c>
      <c r="B702" s="258">
        <v>18</v>
      </c>
      <c r="C702" s="258">
        <v>41</v>
      </c>
      <c r="D702" s="258">
        <v>51</v>
      </c>
      <c r="J702" s="134"/>
      <c r="K702" s="134"/>
      <c r="L702" s="134"/>
      <c r="M702" s="134"/>
      <c r="N702" s="134"/>
      <c r="O702" s="134"/>
      <c r="P702" s="134"/>
      <c r="Q702" s="134"/>
      <c r="R702" s="134"/>
      <c r="S702" s="134"/>
      <c r="T702" s="134"/>
      <c r="U702" s="134"/>
      <c r="V702" s="134"/>
      <c r="W702" s="134"/>
      <c r="X702" s="134"/>
      <c r="Y702" s="134"/>
      <c r="Z702" s="134"/>
      <c r="AA702" s="134"/>
    </row>
    <row r="703" spans="1:27" s="99" customFormat="1" outlineLevel="1" x14ac:dyDescent="0.35">
      <c r="A703" s="2" t="s">
        <v>350</v>
      </c>
      <c r="B703" s="9">
        <v>534</v>
      </c>
      <c r="C703" s="3">
        <v>1072</v>
      </c>
      <c r="D703" s="3">
        <v>1158</v>
      </c>
      <c r="J703" s="134"/>
      <c r="K703" s="134"/>
      <c r="L703" s="134"/>
      <c r="M703" s="134"/>
      <c r="N703" s="134"/>
      <c r="O703" s="134"/>
      <c r="P703" s="134"/>
      <c r="Q703" s="134"/>
      <c r="R703" s="134"/>
      <c r="S703" s="134"/>
      <c r="T703" s="134"/>
      <c r="U703" s="134"/>
      <c r="V703" s="134"/>
      <c r="W703" s="134"/>
      <c r="X703" s="134"/>
      <c r="Y703" s="134"/>
      <c r="Z703" s="134"/>
      <c r="AA703" s="134"/>
    </row>
    <row r="704" spans="1:27" s="99" customFormat="1" outlineLevel="1" x14ac:dyDescent="0.35">
      <c r="A704" s="244" t="s">
        <v>351</v>
      </c>
      <c r="B704" s="258">
        <v>415</v>
      </c>
      <c r="C704" s="258">
        <v>477</v>
      </c>
      <c r="D704" s="258">
        <v>492</v>
      </c>
      <c r="J704" s="134"/>
      <c r="K704" s="134"/>
      <c r="L704" s="134"/>
      <c r="M704" s="134"/>
      <c r="N704" s="134"/>
      <c r="O704" s="134"/>
      <c r="P704" s="134"/>
      <c r="Q704" s="134"/>
      <c r="R704" s="134"/>
      <c r="S704" s="134"/>
      <c r="T704" s="134"/>
      <c r="U704" s="134"/>
      <c r="V704" s="134"/>
      <c r="W704" s="134"/>
      <c r="X704" s="134"/>
      <c r="Y704" s="134"/>
      <c r="Z704" s="134"/>
      <c r="AA704" s="134"/>
    </row>
    <row r="705" spans="1:27" s="99" customFormat="1" outlineLevel="1" x14ac:dyDescent="0.35">
      <c r="A705" s="2" t="s">
        <v>382</v>
      </c>
      <c r="B705" s="9">
        <v>0</v>
      </c>
      <c r="C705" s="9">
        <v>0</v>
      </c>
      <c r="D705" s="9">
        <v>0</v>
      </c>
      <c r="J705" s="134"/>
      <c r="K705" s="134"/>
      <c r="L705" s="134"/>
      <c r="M705" s="134"/>
      <c r="N705" s="134"/>
      <c r="O705" s="134"/>
      <c r="P705" s="134"/>
      <c r="Q705" s="134"/>
      <c r="R705" s="134"/>
      <c r="S705" s="134"/>
      <c r="T705" s="134"/>
      <c r="U705" s="134"/>
      <c r="V705" s="134"/>
      <c r="W705" s="134"/>
      <c r="X705" s="134"/>
      <c r="Y705" s="134"/>
      <c r="Z705" s="134"/>
      <c r="AA705" s="134"/>
    </row>
    <row r="706" spans="1:27" s="99" customFormat="1" outlineLevel="1" x14ac:dyDescent="0.35">
      <c r="A706" s="244" t="s">
        <v>353</v>
      </c>
      <c r="B706" s="258">
        <v>0</v>
      </c>
      <c r="C706" s="258">
        <v>0</v>
      </c>
      <c r="D706" s="258">
        <v>0</v>
      </c>
      <c r="J706" s="134"/>
      <c r="K706" s="134"/>
      <c r="L706" s="134"/>
      <c r="M706" s="134"/>
      <c r="N706" s="134"/>
      <c r="O706" s="134"/>
      <c r="P706" s="134"/>
      <c r="Q706" s="134"/>
      <c r="R706" s="134"/>
      <c r="S706" s="134"/>
      <c r="T706" s="134"/>
      <c r="U706" s="134"/>
      <c r="V706" s="134"/>
      <c r="W706" s="134"/>
      <c r="X706" s="134"/>
      <c r="Y706" s="134"/>
      <c r="Z706" s="134"/>
      <c r="AA706" s="134"/>
    </row>
    <row r="707" spans="1:27" s="99" customFormat="1" outlineLevel="1" x14ac:dyDescent="0.35">
      <c r="A707" s="2" t="s">
        <v>383</v>
      </c>
      <c r="B707" s="9">
        <v>0</v>
      </c>
      <c r="C707" s="9">
        <v>0</v>
      </c>
      <c r="D707" s="9">
        <v>0</v>
      </c>
      <c r="J707" s="134"/>
      <c r="K707" s="134"/>
      <c r="L707" s="134"/>
      <c r="M707" s="134"/>
      <c r="N707" s="134"/>
      <c r="O707" s="134"/>
      <c r="P707" s="134"/>
      <c r="Q707" s="134"/>
      <c r="R707" s="134"/>
      <c r="S707" s="134"/>
      <c r="T707" s="134"/>
      <c r="U707" s="134"/>
      <c r="V707" s="134"/>
      <c r="W707" s="134"/>
      <c r="X707" s="134"/>
      <c r="Y707" s="134"/>
      <c r="Z707" s="134"/>
      <c r="AA707" s="134"/>
    </row>
    <row r="708" spans="1:27" s="99" customFormat="1" outlineLevel="1" x14ac:dyDescent="0.35">
      <c r="A708" s="244" t="s">
        <v>355</v>
      </c>
      <c r="B708" s="258">
        <v>11</v>
      </c>
      <c r="C708" s="258">
        <v>9</v>
      </c>
      <c r="D708" s="258">
        <v>0</v>
      </c>
      <c r="J708" s="134"/>
      <c r="K708" s="134"/>
      <c r="L708" s="134"/>
      <c r="M708" s="134"/>
      <c r="N708" s="134"/>
      <c r="O708" s="134"/>
      <c r="P708" s="134"/>
      <c r="Q708" s="134"/>
      <c r="R708" s="134"/>
      <c r="S708" s="134"/>
      <c r="T708" s="134"/>
      <c r="U708" s="134"/>
      <c r="V708" s="134"/>
      <c r="W708" s="134"/>
      <c r="X708" s="134"/>
      <c r="Y708" s="134"/>
      <c r="Z708" s="134"/>
      <c r="AA708" s="134"/>
    </row>
    <row r="709" spans="1:27" s="99" customFormat="1" outlineLevel="1" x14ac:dyDescent="0.35">
      <c r="A709" s="2" t="s">
        <v>98</v>
      </c>
      <c r="B709" s="9">
        <v>26</v>
      </c>
      <c r="C709" s="9">
        <v>37</v>
      </c>
      <c r="D709" s="9">
        <v>30</v>
      </c>
      <c r="J709" s="134"/>
      <c r="K709" s="134"/>
      <c r="L709" s="134"/>
      <c r="M709" s="134"/>
      <c r="N709" s="134"/>
      <c r="O709" s="134"/>
      <c r="P709" s="134"/>
      <c r="Q709" s="134"/>
      <c r="R709" s="134"/>
      <c r="S709" s="134"/>
      <c r="T709" s="134"/>
      <c r="U709" s="134"/>
      <c r="V709" s="134"/>
      <c r="W709" s="134"/>
      <c r="X709" s="134"/>
      <c r="Y709" s="134"/>
      <c r="Z709" s="134"/>
      <c r="AA709" s="134"/>
    </row>
    <row r="710" spans="1:27" s="99" customFormat="1" x14ac:dyDescent="0.35">
      <c r="A710" s="2"/>
      <c r="B710" s="9"/>
      <c r="C710" s="9"/>
      <c r="D710" s="9"/>
      <c r="J710" s="134"/>
      <c r="K710" s="134"/>
      <c r="L710" s="134"/>
      <c r="M710" s="134"/>
      <c r="N710" s="134"/>
      <c r="O710" s="134"/>
      <c r="P710" s="134"/>
      <c r="Q710" s="134"/>
      <c r="R710" s="134"/>
      <c r="S710" s="134"/>
      <c r="T710" s="134"/>
      <c r="U710" s="134"/>
      <c r="V710" s="134"/>
      <c r="W710" s="134"/>
      <c r="X710" s="134"/>
      <c r="Y710" s="134"/>
      <c r="Z710" s="134"/>
      <c r="AA710" s="134"/>
    </row>
    <row r="711" spans="1:27" s="99" customFormat="1" x14ac:dyDescent="0.35">
      <c r="A711" s="247" t="s">
        <v>310</v>
      </c>
      <c r="B711" s="243"/>
      <c r="C711" s="243"/>
      <c r="D711" s="243"/>
      <c r="J711" s="134"/>
      <c r="K711" s="134"/>
      <c r="L711" s="134"/>
      <c r="M711" s="134"/>
      <c r="N711" s="134"/>
      <c r="O711" s="134"/>
      <c r="P711" s="134"/>
      <c r="Q711" s="134"/>
      <c r="R711" s="134"/>
      <c r="S711" s="134"/>
      <c r="T711" s="134"/>
      <c r="U711" s="134"/>
      <c r="V711" s="134"/>
      <c r="W711" s="134"/>
      <c r="X711" s="134"/>
      <c r="Y711" s="134"/>
      <c r="Z711" s="134"/>
      <c r="AA711" s="134"/>
    </row>
    <row r="712" spans="1:27" s="99" customFormat="1" outlineLevel="1" x14ac:dyDescent="0.35">
      <c r="A712" s="2" t="s">
        <v>356</v>
      </c>
      <c r="B712" s="3">
        <v>1472</v>
      </c>
      <c r="C712" s="3">
        <v>2549</v>
      </c>
      <c r="D712" s="3">
        <v>1864</v>
      </c>
      <c r="J712" s="134"/>
      <c r="K712" s="134"/>
      <c r="L712" s="134"/>
      <c r="M712" s="134"/>
      <c r="N712" s="134"/>
      <c r="O712" s="134"/>
      <c r="P712" s="134"/>
      <c r="Q712" s="134"/>
      <c r="R712" s="134"/>
      <c r="S712" s="134"/>
      <c r="T712" s="134"/>
      <c r="U712" s="134"/>
      <c r="V712" s="134"/>
      <c r="W712" s="134"/>
      <c r="X712" s="134"/>
      <c r="Y712" s="134"/>
      <c r="Z712" s="134"/>
      <c r="AA712" s="134"/>
    </row>
    <row r="713" spans="1:27" s="99" customFormat="1" outlineLevel="1" x14ac:dyDescent="0.35">
      <c r="A713" s="244" t="s">
        <v>357</v>
      </c>
      <c r="B713" s="258">
        <v>6.2</v>
      </c>
      <c r="C713" s="258">
        <v>10.7</v>
      </c>
      <c r="D713" s="258">
        <v>7.5</v>
      </c>
      <c r="J713" s="134"/>
      <c r="K713" s="134"/>
      <c r="L713" s="134"/>
      <c r="M713" s="134"/>
      <c r="N713" s="134"/>
      <c r="O713" s="134"/>
      <c r="P713" s="134"/>
      <c r="Q713" s="134"/>
      <c r="R713" s="134"/>
      <c r="S713" s="134"/>
      <c r="T713" s="134"/>
      <c r="U713" s="134"/>
      <c r="V713" s="134"/>
      <c r="W713" s="134"/>
      <c r="X713" s="134"/>
      <c r="Y713" s="134"/>
      <c r="Z713" s="134"/>
      <c r="AA713" s="134"/>
    </row>
    <row r="714" spans="1:27" s="99" customFormat="1" ht="29" outlineLevel="1" x14ac:dyDescent="0.35">
      <c r="A714" s="2" t="s">
        <v>358</v>
      </c>
      <c r="B714" s="9">
        <v>26.5</v>
      </c>
      <c r="C714" s="9">
        <v>23.63</v>
      </c>
      <c r="D714" s="9">
        <v>39.200000000000003</v>
      </c>
      <c r="J714" s="134"/>
      <c r="K714" s="134"/>
      <c r="L714" s="134"/>
      <c r="M714" s="134"/>
      <c r="N714" s="134"/>
      <c r="O714" s="134"/>
      <c r="P714" s="134"/>
      <c r="Q714" s="134"/>
      <c r="R714" s="134"/>
      <c r="S714" s="134"/>
      <c r="T714" s="134"/>
      <c r="U714" s="134"/>
      <c r="V714" s="134"/>
      <c r="W714" s="134"/>
      <c r="X714" s="134"/>
      <c r="Y714" s="134"/>
      <c r="Z714" s="134"/>
      <c r="AA714" s="134"/>
    </row>
    <row r="715" spans="1:27" s="99" customFormat="1" ht="29" outlineLevel="1" x14ac:dyDescent="0.35">
      <c r="A715" s="244" t="s">
        <v>359</v>
      </c>
      <c r="B715" s="258">
        <v>1.6</v>
      </c>
      <c r="C715" s="258">
        <v>1.81</v>
      </c>
      <c r="D715" s="258">
        <v>1.02</v>
      </c>
      <c r="J715" s="134"/>
      <c r="K715" s="134"/>
      <c r="L715" s="134"/>
      <c r="M715" s="134"/>
      <c r="N715" s="134"/>
      <c r="O715" s="134"/>
      <c r="P715" s="134"/>
      <c r="Q715" s="134"/>
      <c r="R715" s="134"/>
      <c r="S715" s="134"/>
      <c r="T715" s="134"/>
      <c r="U715" s="134"/>
      <c r="V715" s="134"/>
      <c r="W715" s="134"/>
      <c r="X715" s="134"/>
      <c r="Y715" s="134"/>
      <c r="Z715" s="134"/>
      <c r="AA715" s="134"/>
    </row>
    <row r="716" spans="1:27" s="99" customFormat="1" x14ac:dyDescent="0.35">
      <c r="A716" s="56"/>
      <c r="J716" s="134"/>
      <c r="K716" s="134"/>
      <c r="L716" s="134"/>
      <c r="M716" s="134"/>
      <c r="N716" s="134"/>
      <c r="O716" s="134"/>
      <c r="P716" s="134"/>
      <c r="Q716" s="134"/>
      <c r="R716" s="134"/>
      <c r="S716" s="134"/>
      <c r="T716" s="134"/>
      <c r="U716" s="134"/>
      <c r="V716" s="134"/>
      <c r="W716" s="134"/>
      <c r="X716" s="134"/>
      <c r="Y716" s="134"/>
      <c r="Z716" s="134"/>
      <c r="AA716" s="134"/>
    </row>
    <row r="717" spans="1:27" s="99" customFormat="1" x14ac:dyDescent="0.35">
      <c r="A717" s="242" t="s">
        <v>384</v>
      </c>
      <c r="B717" s="243"/>
      <c r="C717" s="243"/>
      <c r="D717" s="243"/>
      <c r="J717" s="134"/>
      <c r="K717" s="134"/>
      <c r="L717" s="134"/>
      <c r="M717" s="134"/>
      <c r="N717" s="134"/>
      <c r="O717" s="134"/>
      <c r="P717" s="134"/>
      <c r="Q717" s="134"/>
      <c r="R717" s="134"/>
      <c r="S717" s="134"/>
      <c r="T717" s="134"/>
      <c r="U717" s="134"/>
      <c r="V717" s="134"/>
      <c r="W717" s="134"/>
      <c r="X717" s="134"/>
      <c r="Y717" s="134"/>
      <c r="Z717" s="134"/>
      <c r="AA717" s="134"/>
    </row>
    <row r="718" spans="1:27" s="99" customFormat="1" outlineLevel="1" x14ac:dyDescent="0.35">
      <c r="A718" s="244" t="s">
        <v>385</v>
      </c>
      <c r="B718" s="246">
        <v>16510</v>
      </c>
      <c r="C718" s="246">
        <v>17520</v>
      </c>
      <c r="D718" s="246">
        <v>19597</v>
      </c>
      <c r="J718" s="134"/>
      <c r="K718" s="134"/>
      <c r="L718" s="134"/>
      <c r="M718" s="134"/>
      <c r="N718" s="134"/>
      <c r="O718" s="134"/>
      <c r="P718" s="134"/>
      <c r="Q718" s="134"/>
      <c r="R718" s="134"/>
      <c r="S718" s="134"/>
      <c r="T718" s="134"/>
      <c r="U718" s="134"/>
      <c r="V718" s="134"/>
      <c r="W718" s="134"/>
      <c r="X718" s="134"/>
      <c r="Y718" s="134"/>
      <c r="Z718" s="134"/>
      <c r="AA718" s="134"/>
    </row>
    <row r="719" spans="1:27" s="99" customFormat="1" outlineLevel="1" x14ac:dyDescent="0.35">
      <c r="A719" s="2" t="s">
        <v>386</v>
      </c>
      <c r="B719" s="3">
        <v>3916</v>
      </c>
      <c r="C719" s="3">
        <v>4165</v>
      </c>
      <c r="D719" s="3">
        <v>4435</v>
      </c>
      <c r="J719" s="134"/>
      <c r="K719" s="134"/>
      <c r="L719" s="134"/>
      <c r="M719" s="134"/>
      <c r="N719" s="134"/>
      <c r="O719" s="134"/>
      <c r="P719" s="134"/>
      <c r="Q719" s="134"/>
      <c r="R719" s="134"/>
      <c r="S719" s="134"/>
      <c r="T719" s="134"/>
      <c r="U719" s="134"/>
      <c r="V719" s="134"/>
      <c r="W719" s="134"/>
      <c r="X719" s="134"/>
      <c r="Y719" s="134"/>
      <c r="Z719" s="134"/>
      <c r="AA719" s="134"/>
    </row>
    <row r="720" spans="1:27" s="99" customFormat="1" outlineLevel="1" x14ac:dyDescent="0.35">
      <c r="A720" s="244" t="s">
        <v>387</v>
      </c>
      <c r="B720" s="246">
        <v>4717</v>
      </c>
      <c r="C720" s="246">
        <v>4308</v>
      </c>
      <c r="D720" s="246">
        <v>4695</v>
      </c>
      <c r="J720" s="134"/>
      <c r="K720" s="134"/>
      <c r="L720" s="134"/>
      <c r="M720" s="134"/>
      <c r="N720" s="134"/>
      <c r="O720" s="134"/>
      <c r="P720" s="134"/>
      <c r="Q720" s="134"/>
      <c r="R720" s="134"/>
      <c r="S720" s="134"/>
      <c r="T720" s="134"/>
      <c r="U720" s="134"/>
      <c r="V720" s="134"/>
      <c r="W720" s="134"/>
      <c r="X720" s="134"/>
      <c r="Y720" s="134"/>
      <c r="Z720" s="134"/>
      <c r="AA720" s="134"/>
    </row>
    <row r="721" spans="1:27" s="99" customFormat="1" x14ac:dyDescent="0.35">
      <c r="A721" s="56"/>
      <c r="J721" s="134"/>
      <c r="K721" s="134"/>
      <c r="L721" s="134"/>
      <c r="M721" s="134"/>
      <c r="N721" s="134"/>
      <c r="O721" s="134"/>
      <c r="P721" s="134"/>
      <c r="Q721" s="134"/>
      <c r="R721" s="134"/>
      <c r="S721" s="134"/>
      <c r="T721" s="134"/>
      <c r="U721" s="134"/>
      <c r="V721" s="134"/>
      <c r="W721" s="134"/>
      <c r="X721" s="134"/>
      <c r="Y721" s="134"/>
      <c r="Z721" s="134"/>
      <c r="AA721" s="134"/>
    </row>
    <row r="722" spans="1:27" s="99" customFormat="1" x14ac:dyDescent="0.35">
      <c r="A722" s="242" t="s">
        <v>364</v>
      </c>
      <c r="B722" s="243"/>
      <c r="C722" s="243"/>
      <c r="D722" s="243"/>
      <c r="J722" s="134"/>
      <c r="K722" s="134"/>
      <c r="L722" s="134"/>
      <c r="M722" s="134"/>
      <c r="N722" s="134"/>
      <c r="O722" s="134"/>
      <c r="P722" s="134"/>
      <c r="Q722" s="134"/>
      <c r="R722" s="134"/>
      <c r="S722" s="134"/>
      <c r="T722" s="134"/>
      <c r="U722" s="134"/>
      <c r="V722" s="134"/>
      <c r="W722" s="134"/>
      <c r="X722" s="134"/>
      <c r="Y722" s="134"/>
      <c r="Z722" s="134"/>
      <c r="AA722" s="134"/>
    </row>
    <row r="723" spans="1:27" s="99" customFormat="1" outlineLevel="1" x14ac:dyDescent="0.35">
      <c r="A723" s="2" t="s">
        <v>365</v>
      </c>
      <c r="B723" s="9">
        <v>166</v>
      </c>
      <c r="C723" s="9">
        <v>204</v>
      </c>
      <c r="D723" s="9">
        <v>203</v>
      </c>
      <c r="J723" s="134"/>
      <c r="K723" s="134"/>
      <c r="L723" s="134"/>
      <c r="M723" s="134"/>
      <c r="N723" s="134"/>
      <c r="O723" s="134"/>
      <c r="P723" s="134"/>
      <c r="Q723" s="134"/>
      <c r="R723" s="134"/>
      <c r="S723" s="134"/>
      <c r="T723" s="134"/>
      <c r="U723" s="134"/>
      <c r="V723" s="134"/>
      <c r="W723" s="134"/>
      <c r="X723" s="134"/>
      <c r="Y723" s="134"/>
      <c r="Z723" s="134"/>
      <c r="AA723" s="134"/>
    </row>
    <row r="724" spans="1:27" s="99" customFormat="1" outlineLevel="1" x14ac:dyDescent="0.35">
      <c r="A724" s="244" t="s">
        <v>366</v>
      </c>
      <c r="B724" s="258">
        <v>0</v>
      </c>
      <c r="C724" s="258">
        <v>0</v>
      </c>
      <c r="D724" s="258">
        <v>0</v>
      </c>
      <c r="J724" s="134"/>
      <c r="K724" s="134"/>
      <c r="L724" s="134"/>
      <c r="M724" s="134"/>
      <c r="N724" s="134"/>
      <c r="O724" s="134"/>
      <c r="P724" s="134"/>
      <c r="Q724" s="134"/>
      <c r="R724" s="134"/>
      <c r="S724" s="134"/>
      <c r="T724" s="134"/>
      <c r="U724" s="134"/>
      <c r="V724" s="134"/>
      <c r="W724" s="134"/>
      <c r="X724" s="134"/>
      <c r="Y724" s="134"/>
      <c r="Z724" s="134"/>
      <c r="AA724" s="134"/>
    </row>
    <row r="725" spans="1:27" s="99" customFormat="1" x14ac:dyDescent="0.35">
      <c r="A725" s="56"/>
      <c r="J725" s="134"/>
      <c r="K725" s="134"/>
      <c r="L725" s="134"/>
      <c r="M725" s="134"/>
      <c r="N725" s="134"/>
      <c r="O725" s="134"/>
      <c r="P725" s="134"/>
      <c r="Q725" s="134"/>
      <c r="R725" s="134"/>
      <c r="S725" s="134"/>
      <c r="T725" s="134"/>
      <c r="U725" s="134"/>
      <c r="V725" s="134"/>
      <c r="W725" s="134"/>
      <c r="X725" s="134"/>
      <c r="Y725" s="134"/>
      <c r="Z725" s="134"/>
      <c r="AA725" s="134"/>
    </row>
    <row r="726" spans="1:27" s="99" customFormat="1" x14ac:dyDescent="0.35">
      <c r="A726" s="242" t="s">
        <v>367</v>
      </c>
      <c r="B726" s="243"/>
      <c r="C726" s="243"/>
      <c r="D726" s="243"/>
      <c r="J726" s="134"/>
      <c r="K726" s="134"/>
      <c r="L726" s="134"/>
      <c r="M726" s="134"/>
      <c r="N726" s="134"/>
      <c r="O726" s="134"/>
      <c r="P726" s="134"/>
      <c r="Q726" s="134"/>
      <c r="R726" s="134"/>
      <c r="S726" s="134"/>
      <c r="T726" s="134"/>
      <c r="U726" s="134"/>
      <c r="V726" s="134"/>
      <c r="W726" s="134"/>
      <c r="X726" s="134"/>
      <c r="Y726" s="134"/>
      <c r="Z726" s="134"/>
      <c r="AA726" s="134"/>
    </row>
    <row r="727" spans="1:27" s="99" customFormat="1" outlineLevel="1" x14ac:dyDescent="0.35">
      <c r="A727" s="2" t="s">
        <v>368</v>
      </c>
      <c r="B727" s="9">
        <v>0</v>
      </c>
      <c r="C727" s="9">
        <v>0</v>
      </c>
      <c r="D727" s="9">
        <v>0</v>
      </c>
      <c r="J727" s="134"/>
      <c r="K727" s="134"/>
      <c r="L727" s="134"/>
      <c r="M727" s="134"/>
      <c r="N727" s="134"/>
      <c r="O727" s="134"/>
      <c r="P727" s="134"/>
      <c r="Q727" s="134"/>
      <c r="R727" s="134"/>
      <c r="S727" s="134"/>
      <c r="T727" s="134"/>
      <c r="U727" s="134"/>
      <c r="V727" s="134"/>
      <c r="W727" s="134"/>
      <c r="X727" s="134"/>
      <c r="Y727" s="134"/>
      <c r="Z727" s="134"/>
      <c r="AA727" s="134"/>
    </row>
    <row r="728" spans="1:27" s="99" customFormat="1" outlineLevel="1" x14ac:dyDescent="0.35">
      <c r="A728" s="244" t="s">
        <v>388</v>
      </c>
      <c r="B728" s="258">
        <v>5.5</v>
      </c>
      <c r="C728" s="258">
        <v>4.5</v>
      </c>
      <c r="D728" s="258">
        <v>3.7</v>
      </c>
      <c r="J728" s="134"/>
      <c r="K728" s="134"/>
      <c r="L728" s="134"/>
      <c r="M728" s="134"/>
      <c r="N728" s="134"/>
      <c r="O728" s="134"/>
      <c r="P728" s="134"/>
      <c r="Q728" s="134"/>
      <c r="R728" s="134"/>
      <c r="S728" s="134"/>
      <c r="T728" s="134"/>
      <c r="U728" s="134"/>
      <c r="V728" s="134"/>
      <c r="W728" s="134"/>
      <c r="X728" s="134"/>
      <c r="Y728" s="134"/>
      <c r="Z728" s="134"/>
      <c r="AA728" s="134"/>
    </row>
    <row r="729" spans="1:27" s="99" customFormat="1" outlineLevel="1" x14ac:dyDescent="0.35">
      <c r="A729" s="2" t="s">
        <v>370</v>
      </c>
      <c r="B729" s="9">
        <v>57.7</v>
      </c>
      <c r="C729" s="9">
        <v>61.8</v>
      </c>
      <c r="D729" s="9">
        <v>63</v>
      </c>
      <c r="J729" s="134"/>
      <c r="K729" s="134"/>
      <c r="L729" s="134"/>
      <c r="M729" s="134"/>
      <c r="N729" s="134"/>
      <c r="O729" s="134"/>
      <c r="P729" s="134"/>
      <c r="Q729" s="134"/>
      <c r="R729" s="134"/>
      <c r="S729" s="134"/>
      <c r="T729" s="134"/>
      <c r="U729" s="134"/>
      <c r="V729" s="134"/>
      <c r="W729" s="134"/>
      <c r="X729" s="134"/>
      <c r="Y729" s="134"/>
      <c r="Z729" s="134"/>
      <c r="AA729" s="134"/>
    </row>
    <row r="730" spans="1:27" s="99" customFormat="1" outlineLevel="1" x14ac:dyDescent="0.35">
      <c r="A730" s="244" t="s">
        <v>371</v>
      </c>
      <c r="B730" s="258">
        <v>30.2</v>
      </c>
      <c r="C730" s="258">
        <v>27.7</v>
      </c>
      <c r="D730" s="258">
        <v>28.3</v>
      </c>
      <c r="J730" s="134"/>
      <c r="K730" s="134"/>
      <c r="L730" s="134"/>
      <c r="M730" s="134"/>
      <c r="N730" s="134"/>
      <c r="O730" s="134"/>
      <c r="P730" s="134"/>
      <c r="Q730" s="134"/>
      <c r="R730" s="134"/>
      <c r="S730" s="134"/>
      <c r="T730" s="134"/>
      <c r="U730" s="134"/>
      <c r="V730" s="134"/>
      <c r="W730" s="134"/>
      <c r="X730" s="134"/>
      <c r="Y730" s="134"/>
      <c r="Z730" s="134"/>
      <c r="AA730" s="134"/>
    </row>
    <row r="731" spans="1:27" s="99" customFormat="1" outlineLevel="1" x14ac:dyDescent="0.35">
      <c r="A731" s="2" t="s">
        <v>372</v>
      </c>
      <c r="B731" s="9">
        <v>6</v>
      </c>
      <c r="C731" s="9">
        <v>5.5</v>
      </c>
      <c r="D731" s="9">
        <v>5</v>
      </c>
      <c r="J731" s="134"/>
      <c r="K731" s="134"/>
      <c r="L731" s="134"/>
      <c r="M731" s="134"/>
      <c r="N731" s="134"/>
      <c r="O731" s="134"/>
      <c r="P731" s="134"/>
      <c r="Q731" s="134"/>
      <c r="R731" s="134"/>
      <c r="S731" s="134"/>
      <c r="T731" s="134"/>
      <c r="U731" s="134"/>
      <c r="V731" s="134"/>
      <c r="W731" s="134"/>
      <c r="X731" s="134"/>
      <c r="Y731" s="134"/>
      <c r="Z731" s="134"/>
      <c r="AA731" s="134"/>
    </row>
    <row r="732" spans="1:27" s="99" customFormat="1" outlineLevel="1" x14ac:dyDescent="0.35">
      <c r="A732" s="244" t="s">
        <v>373</v>
      </c>
      <c r="B732" s="258">
        <v>0.01</v>
      </c>
      <c r="C732" s="258">
        <v>2E-3</v>
      </c>
      <c r="D732" s="258">
        <v>1E-3</v>
      </c>
      <c r="J732" s="134"/>
      <c r="K732" s="134"/>
      <c r="L732" s="134"/>
      <c r="M732" s="134"/>
      <c r="N732" s="134"/>
      <c r="O732" s="134"/>
      <c r="P732" s="134"/>
      <c r="Q732" s="134"/>
      <c r="R732" s="134"/>
      <c r="S732" s="134"/>
      <c r="T732" s="134"/>
      <c r="U732" s="134"/>
      <c r="V732" s="134"/>
      <c r="W732" s="134"/>
      <c r="X732" s="134"/>
      <c r="Y732" s="134"/>
      <c r="Z732" s="134"/>
      <c r="AA732" s="134"/>
    </row>
    <row r="733" spans="1:27" s="99" customFormat="1" x14ac:dyDescent="0.35">
      <c r="A733" s="56"/>
      <c r="J733" s="134"/>
      <c r="K733" s="134"/>
      <c r="L733" s="134"/>
      <c r="M733" s="134"/>
      <c r="N733" s="134"/>
      <c r="O733" s="134"/>
      <c r="P733" s="134"/>
      <c r="Q733" s="134"/>
      <c r="R733" s="134"/>
      <c r="S733" s="134"/>
      <c r="T733" s="134"/>
      <c r="U733" s="134"/>
      <c r="V733" s="134"/>
      <c r="W733" s="134"/>
      <c r="X733" s="134"/>
      <c r="Y733" s="134"/>
      <c r="Z733" s="134"/>
      <c r="AA733" s="134"/>
    </row>
    <row r="734" spans="1:27" s="99" customFormat="1" x14ac:dyDescent="0.35">
      <c r="A734" s="242" t="s">
        <v>389</v>
      </c>
      <c r="B734" s="243"/>
      <c r="C734" s="243"/>
      <c r="D734" s="243"/>
      <c r="J734" s="134"/>
      <c r="K734" s="134"/>
      <c r="L734" s="134"/>
      <c r="M734" s="134"/>
      <c r="N734" s="134"/>
      <c r="O734" s="134"/>
      <c r="P734" s="134"/>
      <c r="Q734" s="134"/>
      <c r="R734" s="134"/>
      <c r="S734" s="134"/>
      <c r="T734" s="134"/>
      <c r="U734" s="134"/>
      <c r="V734" s="134"/>
      <c r="W734" s="134"/>
      <c r="X734" s="134"/>
      <c r="Y734" s="134"/>
      <c r="Z734" s="134"/>
      <c r="AA734" s="134"/>
    </row>
    <row r="735" spans="1:27" s="99" customFormat="1" outlineLevel="1" x14ac:dyDescent="0.35">
      <c r="A735" s="244" t="s">
        <v>270</v>
      </c>
      <c r="B735" s="258">
        <v>7.6</v>
      </c>
      <c r="C735" s="258">
        <v>9.6999999999999993</v>
      </c>
      <c r="D735" s="258">
        <v>9</v>
      </c>
      <c r="J735" s="134"/>
      <c r="K735" s="134"/>
      <c r="L735" s="134"/>
      <c r="M735" s="134"/>
      <c r="N735" s="134"/>
      <c r="O735" s="134"/>
      <c r="P735" s="134"/>
      <c r="Q735" s="134"/>
      <c r="R735" s="134"/>
      <c r="S735" s="134"/>
      <c r="T735" s="134"/>
      <c r="U735" s="134"/>
      <c r="V735" s="134"/>
      <c r="W735" s="134"/>
      <c r="X735" s="134"/>
      <c r="Y735" s="134"/>
      <c r="Z735" s="134"/>
      <c r="AA735" s="134"/>
    </row>
    <row r="736" spans="1:27" s="99" customFormat="1" outlineLevel="1" x14ac:dyDescent="0.35">
      <c r="A736" s="2" t="s">
        <v>271</v>
      </c>
      <c r="B736" s="9">
        <v>42.1</v>
      </c>
      <c r="C736" s="9">
        <v>22.2</v>
      </c>
      <c r="D736" s="9">
        <v>13.2</v>
      </c>
      <c r="J736" s="134"/>
      <c r="K736" s="134"/>
      <c r="L736" s="134"/>
      <c r="M736" s="134"/>
      <c r="N736" s="134"/>
      <c r="O736" s="134"/>
      <c r="P736" s="134"/>
      <c r="Q736" s="134"/>
      <c r="R736" s="134"/>
      <c r="S736" s="134"/>
      <c r="T736" s="134"/>
      <c r="U736" s="134"/>
      <c r="V736" s="134"/>
      <c r="W736" s="134"/>
      <c r="X736" s="134"/>
      <c r="Y736" s="134"/>
      <c r="Z736" s="134"/>
      <c r="AA736" s="134"/>
    </row>
    <row r="737" spans="1:27" s="99" customFormat="1" outlineLevel="1" x14ac:dyDescent="0.35">
      <c r="A737" s="244" t="s">
        <v>272</v>
      </c>
      <c r="B737" s="258">
        <v>16.100000000000001</v>
      </c>
      <c r="C737" s="258">
        <v>80.3</v>
      </c>
      <c r="D737" s="258">
        <v>38.200000000000003</v>
      </c>
      <c r="J737" s="134"/>
      <c r="K737" s="134"/>
      <c r="L737" s="134"/>
      <c r="M737" s="134"/>
      <c r="N737" s="134"/>
      <c r="O737" s="134"/>
      <c r="P737" s="134"/>
      <c r="Q737" s="134"/>
      <c r="R737" s="134"/>
      <c r="S737" s="134"/>
      <c r="T737" s="134"/>
      <c r="U737" s="134"/>
      <c r="V737" s="134"/>
      <c r="W737" s="134"/>
      <c r="X737" s="134"/>
      <c r="Y737" s="134"/>
      <c r="Z737" s="134"/>
      <c r="AA737" s="134"/>
    </row>
    <row r="738" spans="1:27" s="99" customFormat="1" outlineLevel="1" x14ac:dyDescent="0.35">
      <c r="A738" s="2" t="s">
        <v>375</v>
      </c>
      <c r="B738" s="9">
        <v>31.4</v>
      </c>
      <c r="C738" s="9">
        <v>26.8</v>
      </c>
      <c r="D738" s="9">
        <v>24</v>
      </c>
      <c r="J738" s="134"/>
      <c r="K738" s="134"/>
      <c r="L738" s="134"/>
      <c r="M738" s="134"/>
      <c r="N738" s="134"/>
      <c r="O738" s="134"/>
      <c r="P738" s="134"/>
      <c r="Q738" s="134"/>
      <c r="R738" s="134"/>
      <c r="S738" s="134"/>
      <c r="T738" s="134"/>
      <c r="U738" s="134"/>
      <c r="V738" s="134"/>
      <c r="W738" s="134"/>
      <c r="X738" s="134"/>
      <c r="Y738" s="134"/>
      <c r="Z738" s="134"/>
      <c r="AA738" s="134"/>
    </row>
    <row r="739" spans="1:27" s="99" customFormat="1" outlineLevel="1" x14ac:dyDescent="0.35">
      <c r="A739" s="244" t="s">
        <v>274</v>
      </c>
      <c r="B739" s="258">
        <v>38.799999999999997</v>
      </c>
      <c r="C739" s="258">
        <v>30.3</v>
      </c>
      <c r="D739" s="258">
        <v>26.4</v>
      </c>
      <c r="J739" s="134"/>
      <c r="K739" s="134"/>
      <c r="L739" s="134"/>
      <c r="M739" s="134"/>
      <c r="N739" s="134"/>
      <c r="O739" s="134"/>
      <c r="P739" s="134"/>
      <c r="Q739" s="134"/>
      <c r="R739" s="134"/>
      <c r="S739" s="134"/>
      <c r="T739" s="134"/>
      <c r="U739" s="134"/>
      <c r="V739" s="134"/>
      <c r="W739" s="134"/>
      <c r="X739" s="134"/>
      <c r="Y739" s="134"/>
      <c r="Z739" s="134"/>
      <c r="AA739" s="134"/>
    </row>
    <row r="740" spans="1:27" s="99" customFormat="1" outlineLevel="1" x14ac:dyDescent="0.35">
      <c r="A740" s="2" t="s">
        <v>390</v>
      </c>
      <c r="B740" s="9">
        <v>27.2</v>
      </c>
      <c r="C740" s="9">
        <v>33.799999999999997</v>
      </c>
      <c r="D740" s="9">
        <v>22.1</v>
      </c>
      <c r="J740" s="134"/>
      <c r="K740" s="134"/>
      <c r="L740" s="134"/>
      <c r="M740" s="134"/>
      <c r="N740" s="134"/>
      <c r="O740" s="134"/>
      <c r="P740" s="134"/>
      <c r="Q740" s="134"/>
      <c r="R740" s="134"/>
      <c r="S740" s="134"/>
      <c r="T740" s="134"/>
      <c r="U740" s="134"/>
      <c r="V740" s="134"/>
      <c r="W740" s="134"/>
      <c r="X740" s="134"/>
      <c r="Y740" s="134"/>
      <c r="Z740" s="134"/>
      <c r="AA740" s="134"/>
    </row>
    <row r="741" spans="1:27" s="99" customFormat="1" x14ac:dyDescent="0.35">
      <c r="A741" s="2"/>
      <c r="B741" s="9"/>
      <c r="C741" s="9"/>
      <c r="D741" s="9"/>
      <c r="J741" s="134"/>
      <c r="K741" s="134"/>
      <c r="L741" s="134"/>
      <c r="M741" s="134"/>
      <c r="N741" s="134"/>
      <c r="O741" s="134"/>
      <c r="P741" s="134"/>
      <c r="Q741" s="134"/>
      <c r="R741" s="134"/>
      <c r="S741" s="134"/>
      <c r="T741" s="134"/>
      <c r="U741" s="134"/>
      <c r="V741" s="134"/>
      <c r="W741" s="134"/>
      <c r="X741" s="134"/>
      <c r="Y741" s="134"/>
      <c r="Z741" s="134"/>
      <c r="AA741" s="134"/>
    </row>
    <row r="742" spans="1:27" s="99" customFormat="1" x14ac:dyDescent="0.35">
      <c r="A742" s="242" t="s">
        <v>377</v>
      </c>
      <c r="B742" s="243"/>
      <c r="C742" s="243"/>
      <c r="D742" s="243"/>
      <c r="J742" s="134"/>
      <c r="K742" s="134"/>
      <c r="L742" s="134"/>
      <c r="M742" s="134"/>
      <c r="N742" s="134"/>
      <c r="O742" s="134"/>
      <c r="P742" s="134"/>
      <c r="Q742" s="134"/>
      <c r="R742" s="134"/>
      <c r="S742" s="134"/>
      <c r="T742" s="134"/>
      <c r="U742" s="134"/>
      <c r="V742" s="134"/>
      <c r="W742" s="134"/>
      <c r="X742" s="134"/>
      <c r="Y742" s="134"/>
      <c r="Z742" s="134"/>
      <c r="AA742" s="134"/>
    </row>
    <row r="743" spans="1:27" s="99" customFormat="1" outlineLevel="1" x14ac:dyDescent="0.35">
      <c r="A743" s="244" t="s">
        <v>376</v>
      </c>
      <c r="B743" s="258">
        <v>527</v>
      </c>
      <c r="C743" s="258">
        <v>443</v>
      </c>
      <c r="D743" s="258">
        <v>410</v>
      </c>
      <c r="J743" s="134"/>
      <c r="K743" s="134"/>
      <c r="L743" s="134"/>
      <c r="M743" s="134"/>
      <c r="N743" s="134"/>
      <c r="O743" s="134"/>
      <c r="P743" s="134"/>
      <c r="Q743" s="134"/>
      <c r="R743" s="134"/>
      <c r="S743" s="134"/>
      <c r="T743" s="134"/>
      <c r="U743" s="134"/>
      <c r="V743" s="134"/>
      <c r="W743" s="134"/>
      <c r="X743" s="134"/>
      <c r="Y743" s="134"/>
      <c r="Z743" s="134"/>
      <c r="AA743" s="134"/>
    </row>
  </sheetData>
  <mergeCells count="20">
    <mergeCell ref="A657:D657"/>
    <mergeCell ref="A201:D201"/>
    <mergeCell ref="A143:D143"/>
    <mergeCell ref="A151:D151"/>
    <mergeCell ref="A166:D166"/>
    <mergeCell ref="A181:D181"/>
    <mergeCell ref="A198:D198"/>
    <mergeCell ref="A199:D199"/>
    <mergeCell ref="A507:D507"/>
    <mergeCell ref="A554:D554"/>
    <mergeCell ref="A606:D606"/>
    <mergeCell ref="A221:D221"/>
    <mergeCell ref="A289:D289"/>
    <mergeCell ref="A141:D141"/>
    <mergeCell ref="A9:D9"/>
    <mergeCell ref="A21:D21"/>
    <mergeCell ref="A35:D35"/>
    <mergeCell ref="A58:D58"/>
    <mergeCell ref="A100:D100"/>
    <mergeCell ref="A19:D19"/>
  </mergeCells>
  <pageMargins left="0.511811024" right="0.511811024" top="0.78740157499999996" bottom="0.78740157499999996" header="0.31496062000000002" footer="0.31496062000000002"/>
  <pageSetup paperSize="9" orientation="portrait"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3</vt:i4>
      </vt:variant>
    </vt:vector>
  </HeadingPairs>
  <TitlesOfParts>
    <vt:vector size="17" baseType="lpstr">
      <vt:lpstr>Coversheet</vt:lpstr>
      <vt:lpstr>Summary</vt:lpstr>
      <vt:lpstr>1. EESG at Light</vt:lpstr>
      <vt:lpstr>2. Disclaimer</vt:lpstr>
      <vt:lpstr>3. Reports and policies</vt:lpstr>
      <vt:lpstr>4. Investments</vt:lpstr>
      <vt:lpstr>5. Generation</vt:lpstr>
      <vt:lpstr>6. Distribution</vt:lpstr>
      <vt:lpstr>7. People</vt:lpstr>
      <vt:lpstr>8. Environmental</vt:lpstr>
      <vt:lpstr>9. Health and Safety</vt:lpstr>
      <vt:lpstr>10. Customers</vt:lpstr>
      <vt:lpstr>11. Compliance</vt:lpstr>
      <vt:lpstr>12. Quaterly Dashboard</vt:lpstr>
      <vt:lpstr>'4. Investments'!_bookmark1</vt:lpstr>
      <vt:lpstr>'9. Health and Safety'!_bookmark1</vt:lpstr>
      <vt:lpstr>'4. Investments'!Area_de_impressao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Regiane Abreu</dc:creator>
  <cp:lastModifiedBy>regiane monteiro de abreu 4000309</cp:lastModifiedBy>
  <cp:lastPrinted>2020-07-26T16:07:37Z</cp:lastPrinted>
  <dcterms:created xsi:type="dcterms:W3CDTF">2020-06-23T20:14:00Z</dcterms:created>
  <dcterms:modified xsi:type="dcterms:W3CDTF">2020-11-16T17:35:09Z</dcterms:modified>
</cp:coreProperties>
</file>